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E:\Python Projects\AutoBotBMCRemedy\data_driver\"/>
    </mc:Choice>
  </mc:AlternateContent>
  <xr:revisionPtr revIDLastSave="0" documentId="13_ncr:1_{642CC553-617D-4A03-B074-185FE9CD6A4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Change_List" sheetId="1" r:id="rId1"/>
    <sheet name="Information" sheetId="3" state="hidden" r:id="rId2"/>
  </sheets>
  <externalReferences>
    <externalReference r:id="rId3"/>
  </externalReferences>
  <definedNames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/>
</workbook>
</file>

<file path=xl/calcChain.xml><?xml version="1.0" encoding="utf-8"?>
<calcChain xmlns="http://schemas.openxmlformats.org/spreadsheetml/2006/main">
  <c r="C2" i="1" l="1"/>
  <c r="B41" i="1" l="1"/>
  <c r="B42" i="1"/>
  <c r="B43" i="1"/>
  <c r="B44" i="1"/>
  <c r="B45" i="1"/>
  <c r="B46" i="1"/>
  <c r="B47" i="1"/>
  <c r="B48" i="1"/>
  <c r="B49" i="1"/>
  <c r="B50" i="1"/>
  <c r="B51" i="1"/>
  <c r="L41" i="1"/>
  <c r="L42" i="1"/>
  <c r="L43" i="1"/>
  <c r="L44" i="1"/>
  <c r="L45" i="1"/>
  <c r="L46" i="1"/>
  <c r="L47" i="1"/>
  <c r="L48" i="1"/>
  <c r="L49" i="1"/>
  <c r="L50" i="1"/>
  <c r="L5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 l="1"/>
  <c r="B2" i="1"/>
  <c r="D2" i="1"/>
  <c r="E2" i="1"/>
  <c r="F2" i="1"/>
  <c r="G2" i="1"/>
  <c r="H2" i="1"/>
  <c r="I2" i="1"/>
  <c r="J2" i="1"/>
  <c r="L2" i="1"/>
  <c r="B10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B2" i="3" l="1"/>
  <c r="B3" i="3" s="1"/>
  <c r="B4" i="3" s="1"/>
  <c r="B5" i="3" s="1"/>
  <c r="B6" i="3" s="1"/>
  <c r="B7" i="3" s="1"/>
  <c r="B8" i="3" s="1"/>
  <c r="B9" i="3" s="1"/>
  <c r="B10" i="3" s="1"/>
  <c r="B11" i="3" s="1"/>
  <c r="E6" i="3"/>
  <c r="E5" i="3"/>
  <c r="E4" i="3"/>
  <c r="E3" i="3"/>
  <c r="E2" i="3"/>
</calcChain>
</file>

<file path=xl/sharedStrings.xml><?xml version="1.0" encoding="utf-8"?>
<sst xmlns="http://schemas.openxmlformats.org/spreadsheetml/2006/main" count="79" uniqueCount="76">
  <si>
    <t>No</t>
  </si>
  <si>
    <t>Project Coordinator</t>
  </si>
  <si>
    <t>Project Name</t>
  </si>
  <si>
    <t>Change Activity</t>
  </si>
  <si>
    <t>Impact Site List</t>
  </si>
  <si>
    <t>Service Type</t>
  </si>
  <si>
    <t>Down Time</t>
  </si>
  <si>
    <t>Commercial Zone</t>
  </si>
  <si>
    <t>NCR Number</t>
  </si>
  <si>
    <t>00:30 Minute</t>
  </si>
  <si>
    <t>e.co_Dhaka North</t>
  </si>
  <si>
    <t>e.co_Dhaka South</t>
  </si>
  <si>
    <t>e.co_Sylhet</t>
  </si>
  <si>
    <t>00:45 Minute</t>
  </si>
  <si>
    <t>Site Group</t>
  </si>
  <si>
    <t>Service Effective</t>
  </si>
  <si>
    <t>Non-Service Effective</t>
  </si>
  <si>
    <t>30 Minute</t>
  </si>
  <si>
    <t>Function for init.py</t>
  </si>
  <si>
    <t>get_start_time</t>
  </si>
  <si>
    <t>get_start_downtime</t>
  </si>
  <si>
    <t>get_end_downtime</t>
  </si>
  <si>
    <t>get_activity_hour</t>
  </si>
  <si>
    <t>get_end_time</t>
  </si>
  <si>
    <t>Site List</t>
  </si>
  <si>
    <t>Relation</t>
  </si>
  <si>
    <t>Dhaka</t>
  </si>
  <si>
    <t>Barisal</t>
  </si>
  <si>
    <t>Mymensingh</t>
  </si>
  <si>
    <t>Kustia</t>
  </si>
  <si>
    <t>Sylhet</t>
  </si>
  <si>
    <t>Chittagong</t>
  </si>
  <si>
    <t>Comilla</t>
  </si>
  <si>
    <t>Khulna</t>
  </si>
  <si>
    <t>Noakhali</t>
  </si>
  <si>
    <t>Rajshahi</t>
  </si>
  <si>
    <t>Rangpur</t>
  </si>
  <si>
    <t>e.co_Dhaka Metro</t>
  </si>
  <si>
    <t>e.co_Barisal</t>
  </si>
  <si>
    <t>e.co_Mymensingh</t>
  </si>
  <si>
    <t>e.co_Kustia</t>
  </si>
  <si>
    <t>e.co_CTG_Metro</t>
  </si>
  <si>
    <t>e.co_Comilla</t>
  </si>
  <si>
    <t>e.co_Khulna</t>
  </si>
  <si>
    <t>e.co_Noakhali</t>
  </si>
  <si>
    <t>e.co_Rajshahi</t>
  </si>
  <si>
    <t>e.co_Rangpur</t>
  </si>
  <si>
    <t>e.co_CTG_North</t>
  </si>
  <si>
    <t>e.co_CTG_South</t>
  </si>
  <si>
    <t>00:00 Minute</t>
  </si>
  <si>
    <t>Date</t>
  </si>
  <si>
    <t>01:00 Hour</t>
  </si>
  <si>
    <t>02:00 Hour</t>
  </si>
  <si>
    <t>04:00 Hour</t>
  </si>
  <si>
    <t>06:00 Hour</t>
  </si>
  <si>
    <t>08:00 Hour</t>
  </si>
  <si>
    <t>03:00 Hour</t>
  </si>
  <si>
    <t>Md. Masudur Rahman</t>
  </si>
  <si>
    <t>KM Jiaul Islam Jibon</t>
  </si>
  <si>
    <t>Md. Mafuzur Rahman</t>
  </si>
  <si>
    <t>Md. Shahadat Hossain</t>
  </si>
  <si>
    <t>Prodip Biswas</t>
  </si>
  <si>
    <t>Md. Rashekul Islam Raju</t>
  </si>
  <si>
    <t>Change Manager</t>
  </si>
  <si>
    <t>Robi PM</t>
  </si>
  <si>
    <t>Muhammad Shahed</t>
  </si>
  <si>
    <t>Ripan Kumar</t>
  </si>
  <si>
    <t>Md. Walee Zaman</t>
  </si>
  <si>
    <t>Faisal Mahmud Fuad</t>
  </si>
  <si>
    <t>Shahriar Mahbub</t>
  </si>
  <si>
    <t>Sumon Kumar Biswas</t>
  </si>
  <si>
    <t>DHGUL10</t>
  </si>
  <si>
    <t>DHGUL74</t>
  </si>
  <si>
    <t>DHGUL76</t>
  </si>
  <si>
    <t>DHMRP28</t>
  </si>
  <si>
    <t>DHPLB19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</si>
</sst>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B86C"/>
      <name val="Monaco"/>
      <family val="3"/>
    </font>
    <font>
      <sz val="8"/>
      <color rgb="FF000000"/>
      <name val="Open Sans SemiBold"/>
      <family val="2"/>
    </font>
    <font>
      <sz val="14"/>
      <color theme="1"/>
      <name val="Calibri"/>
      <family val="2"/>
      <scheme val="minor"/>
    </font>
    <font>
      <sz val="9"/>
      <name val="SFMono Nerd Font"/>
      <family val="3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4" borderId="0" xfId="0" applyFont="1" applyFill="1"/>
    <xf numFmtId="0" fontId="5" fillId="4" borderId="1" xfId="0" applyFont="1" applyFill="1" applyBorder="1" applyAlignment="1">
      <alignment horizontal="center" vertical="center"/>
    </xf>
    <xf numFmtId="18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7" borderId="1" xfId="0" applyFont="1" applyFill="1" applyBorder="1"/>
    <xf numFmtId="0" fontId="0" fillId="8" borderId="1" xfId="0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0" fillId="0" borderId="0" xfId="0" applyFont="1"/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4" fontId="13" fillId="0" borderId="2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numFmt numFmtId="164" formatCode="[$-409]d\-mmm\-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164" formatCode="[$-409]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%20Projects/Master_Change_Requi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_List"/>
      <sheetName val="Information"/>
      <sheetName val="My_NCR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51" totalsRowShown="0" headerRowDxfId="29" dataDxfId="27" totalsRowDxfId="25" headerRowBorderDxfId="28" tableBorderDxfId="26" totalsRowBorderDxfId="24">
  <autoFilter ref="A1:L51" xr:uid="{00000000-0009-0000-0100-000001000000}"/>
  <tableColumns count="12">
    <tableColumn id="1" xr3:uid="{00000000-0010-0000-0000-000001000000}" name="No" dataDxfId="23" totalsRowDxfId="22">
      <calculatedColumnFormula>[1]!Table1[[#This Row],[No]]</calculatedColumnFormula>
    </tableColumn>
    <tableColumn id="11" xr3:uid="{00000000-0010-0000-0000-00000B000000}" name="Date" dataDxfId="21" totalsRowDxfId="20">
      <calculatedColumnFormula>[1]!Table1[[#This Row],[Date]]</calculatedColumnFormula>
    </tableColumn>
    <tableColumn id="2" xr3:uid="{00000000-0010-0000-0000-000002000000}" name="Project Coordinator" dataDxfId="19" totalsRowDxfId="18">
      <calculatedColumnFormula>[1]!Table1[[#This Row],[Project Coordinator]]</calculatedColumnFormula>
    </tableColumn>
    <tableColumn id="3" xr3:uid="{00000000-0010-0000-0000-000003000000}" name="Project Name" dataDxfId="17" totalsRowDxfId="16">
      <calculatedColumnFormula>[1]!Table1[[#This Row],[Project Name]]</calculatedColumnFormula>
    </tableColumn>
    <tableColumn id="4" xr3:uid="{00000000-0010-0000-0000-000004000000}" name="Change Activity" dataDxfId="15" totalsRowDxfId="14">
      <calculatedColumnFormula>[1]!Table1[[#This Row],[Change Activity]]</calculatedColumnFormula>
    </tableColumn>
    <tableColumn id="5" xr3:uid="{00000000-0010-0000-0000-000005000000}" name="Impact Site List" dataDxfId="13" totalsRowDxfId="12">
      <calculatedColumnFormula>[1]!Table1[[#This Row],[Impact Site List]]</calculatedColumnFormula>
    </tableColumn>
    <tableColumn id="6" xr3:uid="{00000000-0010-0000-0000-000006000000}" name="Service Type" dataDxfId="11" totalsRowDxfId="10">
      <calculatedColumnFormula>[1]!Table1[[#This Row],[Service Type]]</calculatedColumnFormula>
    </tableColumn>
    <tableColumn id="7" xr3:uid="{00000000-0010-0000-0000-000007000000}" name="Down Time" dataDxfId="9" totalsRowDxfId="8">
      <calculatedColumnFormula>[1]!Table1[[#This Row],[Down Time]]</calculatedColumnFormula>
    </tableColumn>
    <tableColumn id="8" xr3:uid="{00000000-0010-0000-0000-000008000000}" name="Site Group" dataDxfId="7" totalsRowDxfId="6">
      <calculatedColumnFormula>[1]!Table1[[#This Row],[Site Group]]</calculatedColumnFormula>
    </tableColumn>
    <tableColumn id="9" xr3:uid="{00000000-0010-0000-0000-000009000000}" name="Commercial Zone" dataDxfId="5" totalsRowDxfId="4">
      <calculatedColumnFormula>[1]!Table1[[#This Row],[Commercial Zone]]</calculatedColumnFormula>
    </tableColumn>
    <tableColumn id="10" xr3:uid="{00000000-0010-0000-0000-00000A000000}" name="NCR Number" dataDxfId="3" totalsRowDxfId="2"/>
    <tableColumn id="12" xr3:uid="{00000000-0010-0000-0000-00000C000000}" name="Change Manager" dataDxfId="1" totalsRowDxfId="0">
      <calculatedColumnFormula>[1]!Table1[[#This Row],[Change Manager]]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zoomScaleNormal="100" workbookViewId="0">
      <selection activeCell="E5" sqref="E5"/>
    </sheetView>
  </sheetViews>
  <sheetFormatPr defaultRowHeight="15" x14ac:dyDescent="0.25"/>
  <cols>
    <col min="1" max="1" width="6" style="22" customWidth="1"/>
    <col min="2" max="2" width="14.140625" style="22" bestFit="1" customWidth="1"/>
    <col min="3" max="3" width="28" style="22" bestFit="1" customWidth="1"/>
    <col min="4" max="4" width="21.85546875" style="22" bestFit="1" customWidth="1"/>
    <col min="5" max="5" width="28.42578125" style="22" customWidth="1"/>
    <col min="6" max="6" width="45.7109375" style="22" bestFit="1" customWidth="1"/>
    <col min="7" max="7" width="19.140625" style="4" bestFit="1" customWidth="1"/>
    <col min="8" max="9" width="11.7109375" style="22" customWidth="1"/>
    <col min="10" max="10" width="23.140625" style="22" bestFit="1" customWidth="1"/>
    <col min="11" max="11" width="16.85546875" style="4" bestFit="1" customWidth="1"/>
    <col min="12" max="12" width="17.42578125" style="22" bestFit="1" customWidth="1"/>
    <col min="13" max="16384" width="9.140625" style="22"/>
  </cols>
  <sheetData>
    <row r="1" spans="1:12" ht="16.5" customHeight="1" x14ac:dyDescent="0.25">
      <c r="A1" s="23" t="s">
        <v>0</v>
      </c>
      <c r="B1" s="23" t="s">
        <v>50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14</v>
      </c>
      <c r="J1" s="24" t="s">
        <v>7</v>
      </c>
      <c r="K1" s="25" t="s">
        <v>8</v>
      </c>
      <c r="L1" s="24" t="s">
        <v>63</v>
      </c>
    </row>
    <row r="2" spans="1:12" ht="15.75" customHeight="1" x14ac:dyDescent="0.25">
      <c r="A2" s="26">
        <f>[1]!Table1[[#This Row],[No]]</f>
        <v>1</v>
      </c>
      <c r="B2" s="27">
        <f>[1]!Table1[[#This Row],[Date]]</f>
        <v>44139</v>
      </c>
      <c r="C2" s="28" t="str">
        <f>[1]!Table1[[#This Row],[Project Coordinator]]</f>
        <v>Md. Rashekul Islam Raju_01841133472</v>
      </c>
      <c r="D2" s="28" t="str">
        <f>[1]!Table1[[#This Row],[Project Name]]</f>
        <v>Y2020 Capacity Expansion Cell Split</v>
      </c>
      <c r="E2" s="28" t="str">
        <f>[1]!Table1[[#This Row],[Change Activity]]</f>
        <v>GSM antenna  Swap by10Port ANT</v>
      </c>
      <c r="F2" s="28" t="str">
        <f>[1]!Table1[[#This Row],[Impact Site List]]</f>
        <v>NGSDRM0,NGSNG63, NGSNG68</v>
      </c>
      <c r="G2" s="28" t="str">
        <f>[1]!Table1[[#This Row],[Service Type]]</f>
        <v>Service Effective</v>
      </c>
      <c r="H2" s="28" t="str">
        <f>[1]!Table1[[#This Row],[Down Time]]</f>
        <v>00:45 Minute</v>
      </c>
      <c r="I2" s="28" t="str">
        <f>[1]!Table1[[#This Row],[Site Group]]</f>
        <v>Dhaka</v>
      </c>
      <c r="J2" s="28" t="str">
        <f>[1]!Table1[[#This Row],[Commercial Zone]]</f>
        <v>e.co_Dhaka South</v>
      </c>
      <c r="K2" s="29"/>
      <c r="L2" s="29" t="str">
        <f>[1]!Table1[[#This Row],[Change Manager]]</f>
        <v>Muhammad Shahed</v>
      </c>
    </row>
    <row r="3" spans="1:12" ht="15.75" customHeight="1" x14ac:dyDescent="0.25">
      <c r="A3" s="26">
        <f>[1]!Table1[[#This Row],[No]]</f>
        <v>2</v>
      </c>
      <c r="B3" s="27">
        <f>[1]!Table1[[#This Row],[Date]]</f>
        <v>44139</v>
      </c>
      <c r="C3" s="28" t="str">
        <f>[1]!Table1[[#This Row],[Project Coordinator]]</f>
        <v>Md. Rashekul Islam Raju_01841133472</v>
      </c>
      <c r="D3" s="28" t="str">
        <f>[1]!Table1[[#This Row],[Project Name]]</f>
        <v>GSM antenna optimization</v>
      </c>
      <c r="E3" s="28" t="str">
        <f>[1]!Table1[[#This Row],[Change Activity]]</f>
        <v xml:space="preserve">GSM antenna  Swap </v>
      </c>
      <c r="F3" s="28" t="str">
        <f>[1]!Table1[[#This Row],[Impact Site List]]</f>
        <v>DHTIA01</v>
      </c>
      <c r="G3" s="28" t="str">
        <f>[1]!Table1[[#This Row],[Service Type]]</f>
        <v>Service Effective</v>
      </c>
      <c r="H3" s="28" t="str">
        <f>[1]!Table1[[#This Row],[Down Time]]</f>
        <v>00:45 Minute</v>
      </c>
      <c r="I3" s="28" t="str">
        <f>[1]!Table1[[#This Row],[Site Group]]</f>
        <v>Dhaka</v>
      </c>
      <c r="J3" s="28" t="str">
        <f>[1]!Table1[[#This Row],[Commercial Zone]]</f>
        <v>e.co_Dhaka Metro</v>
      </c>
      <c r="K3" s="29"/>
      <c r="L3" s="29" t="str">
        <f>[1]!Table1[[#This Row],[Change Manager]]</f>
        <v>Muhammad Shahed</v>
      </c>
    </row>
    <row r="4" spans="1:12" ht="15.75" customHeight="1" x14ac:dyDescent="0.25">
      <c r="A4" s="26">
        <f>[1]!Table1[[#This Row],[No]]</f>
        <v>3</v>
      </c>
      <c r="B4" s="27">
        <f>[1]!Table1[[#This Row],[Date]]</f>
        <v>44139</v>
      </c>
      <c r="C4" s="28" t="str">
        <f>[1]!Table1[[#This Row],[Project Coordinator]]</f>
        <v>Prodip Biswas_01841133479</v>
      </c>
      <c r="D4" s="28" t="str">
        <f>[1]!Table1[[#This Row],[Project Name]]</f>
        <v>L18CellAdd, Y2020</v>
      </c>
      <c r="E4" s="28" t="str">
        <f>[1]!Table1[[#This Row],[Change Activity]]</f>
        <v>Jumper Cable Change 1/1</v>
      </c>
      <c r="F4" s="28" t="str">
        <f>[1]!Table1[[#This Row],[Impact Site List]]</f>
        <v>BMJRI14, BMNNG14, BMASG05, BMSRL10</v>
      </c>
      <c r="G4" s="28" t="str">
        <f>[1]!Table1[[#This Row],[Service Type]]</f>
        <v>Service Effective</v>
      </c>
      <c r="H4" s="28" t="str">
        <f>[1]!Table1[[#This Row],[Down Time]]</f>
        <v>00:30 Minute</v>
      </c>
      <c r="I4" s="28" t="str">
        <f>[1]!Table1[[#This Row],[Site Group]]</f>
        <v>Sylhet</v>
      </c>
      <c r="J4" s="28" t="str">
        <f>[1]!Table1[[#This Row],[Commercial Zone]]</f>
        <v>e.co_Sylhet</v>
      </c>
      <c r="K4" s="29"/>
      <c r="L4" s="29" t="str">
        <f>[1]!Table1[[#This Row],[Change Manager]]</f>
        <v>Sumon Kumar Biswas</v>
      </c>
    </row>
    <row r="5" spans="1:12" ht="15.75" customHeight="1" x14ac:dyDescent="0.25">
      <c r="A5" s="26">
        <f>[1]!Table1[[#This Row],[No]]</f>
        <v>4</v>
      </c>
      <c r="B5" s="27">
        <f>[1]!Table1[[#This Row],[Date]]</f>
        <v>44139</v>
      </c>
      <c r="C5" s="28" t="str">
        <f>[1]!Table1[[#This Row],[Project Coordinator]]</f>
        <v>Prodip Biswas_01841133479</v>
      </c>
      <c r="D5" s="28" t="str">
        <f>[1]!Table1[[#This Row],[Project Name]]</f>
        <v>L18CellAdd, Y2020</v>
      </c>
      <c r="E5" s="28" t="str">
        <f>[1]!Table1[[#This Row],[Change Activity]]</f>
        <v>Jumper Cable Change 1/1</v>
      </c>
      <c r="F5" s="28" t="str">
        <f>[1]!Table1[[#This Row],[Impact Site List]]</f>
        <v>BMJRI14, BMNNG14, BMASG05, BMSRL10</v>
      </c>
      <c r="G5" s="28" t="str">
        <f>[1]!Table1[[#This Row],[Service Type]]</f>
        <v>Service Effective</v>
      </c>
      <c r="H5" s="28" t="str">
        <f>[1]!Table1[[#This Row],[Down Time]]</f>
        <v>00:30 Minute</v>
      </c>
      <c r="I5" s="28" t="str">
        <f>[1]!Table1[[#This Row],[Site Group]]</f>
        <v>Sylhet</v>
      </c>
      <c r="J5" s="28" t="str">
        <f>[1]!Table1[[#This Row],[Commercial Zone]]</f>
        <v>e.co_Sylhet</v>
      </c>
      <c r="K5" s="29"/>
      <c r="L5" s="29" t="str">
        <f>[1]!Table1[[#This Row],[Change Manager]]</f>
        <v>Sumon Kumar Biswas</v>
      </c>
    </row>
    <row r="6" spans="1:12" ht="15.75" customHeight="1" x14ac:dyDescent="0.25">
      <c r="A6" s="26">
        <f>[1]!Table1[[#This Row],[No]]</f>
        <v>5</v>
      </c>
      <c r="B6" s="27">
        <f>[1]!Table1[[#This Row],[Date]]</f>
        <v>44139</v>
      </c>
      <c r="C6" s="28" t="str">
        <f>[1]!Table1[[#This Row],[Project Coordinator]]</f>
        <v>Sobuz Ahmed_01841122538</v>
      </c>
      <c r="D6" s="28" t="str">
        <f>[1]!Table1[[#This Row],[Project Name]]</f>
        <v>NCCD AbisoIP</v>
      </c>
      <c r="E6" s="28" t="str">
        <f>[1]!Table1[[#This Row],[Change Activity]]</f>
        <v>E1 deletion &amp; Collect BTS Cable</v>
      </c>
      <c r="F6" s="28" t="str">
        <f>[1]!Table1[[#This Row],[Impact Site List]]</f>
        <v>SYBNB21,SYBNB30,SYBNB34</v>
      </c>
      <c r="G6" s="28" t="str">
        <f>[1]!Table1[[#This Row],[Service Type]]</f>
        <v>Non-Service Effective</v>
      </c>
      <c r="H6" s="28" t="str">
        <f>[1]!Table1[[#This Row],[Down Time]]</f>
        <v>00:00 Minute</v>
      </c>
      <c r="I6" s="28" t="str">
        <f>[1]!Table1[[#This Row],[Site Group]]</f>
        <v>Sylhet</v>
      </c>
      <c r="J6" s="28" t="str">
        <f>[1]!Table1[[#This Row],[Commercial Zone]]</f>
        <v>e.co_Sylhet</v>
      </c>
      <c r="K6" s="29"/>
      <c r="L6" s="29" t="str">
        <f>[1]!Table1[[#This Row],[Change Manager]]</f>
        <v>Muhammad Shahed</v>
      </c>
    </row>
    <row r="7" spans="1:12" ht="15.75" customHeight="1" x14ac:dyDescent="0.25">
      <c r="A7" s="26">
        <f>[1]!Table1[[#This Row],[No]]</f>
        <v>6</v>
      </c>
      <c r="B7" s="27">
        <f>[1]!Table1[[#This Row],[Date]]</f>
        <v>44139</v>
      </c>
      <c r="C7" s="28" t="str">
        <f>[1]!Table1[[#This Row],[Project Coordinator]]</f>
        <v>Sobuz Ahmed_01841122538</v>
      </c>
      <c r="D7" s="28" t="str">
        <f>[1]!Table1[[#This Row],[Project Name]]</f>
        <v>NCCD AbisoIP</v>
      </c>
      <c r="E7" s="28" t="str">
        <f>[1]!Table1[[#This Row],[Change Activity]]</f>
        <v>E1 deletion &amp; Collect BTS Cable</v>
      </c>
      <c r="F7" s="28" t="str">
        <f>[1]!Table1[[#This Row],[Impact Site List]]</f>
        <v>SYSDRD2,SYSDRD3,SYSDRB8,SYSDRA2</v>
      </c>
      <c r="G7" s="28" t="str">
        <f>[1]!Table1[[#This Row],[Service Type]]</f>
        <v>Non-Service Effective</v>
      </c>
      <c r="H7" s="28" t="str">
        <f>[1]!Table1[[#This Row],[Down Time]]</f>
        <v>00:00 Minute</v>
      </c>
      <c r="I7" s="28" t="str">
        <f>[1]!Table1[[#This Row],[Site Group]]</f>
        <v>Sylhet</v>
      </c>
      <c r="J7" s="28" t="str">
        <f>[1]!Table1[[#This Row],[Commercial Zone]]</f>
        <v>e.co_Sylhet</v>
      </c>
      <c r="K7" s="29"/>
      <c r="L7" s="29" t="str">
        <f>[1]!Table1[[#This Row],[Change Manager]]</f>
        <v>Muhammad Shahed</v>
      </c>
    </row>
    <row r="8" spans="1:12" ht="15.75" customHeight="1" x14ac:dyDescent="0.25">
      <c r="A8" s="26">
        <f>[1]!Table1[[#This Row],[No]]</f>
        <v>7</v>
      </c>
      <c r="B8" s="27">
        <f>[1]!Table1[[#This Row],[Date]]</f>
        <v>44139</v>
      </c>
      <c r="C8" s="28" t="str">
        <f>[1]!Table1[[#This Row],[Project Coordinator]]</f>
        <v>Prodip Biswas_01841133479</v>
      </c>
      <c r="D8" s="28" t="str">
        <f>[1]!Table1[[#This Row],[Project Name]]</f>
        <v>2G Colocation</v>
      </c>
      <c r="E8" s="28" t="str">
        <f>[1]!Table1[[#This Row],[Change Activity]]</f>
        <v>GSM Swap 1/1</v>
      </c>
      <c r="F8" s="28" t="str">
        <f>[1]!Table1[[#This Row],[Impact Site List]]</f>
        <v>CMSDRA2</v>
      </c>
      <c r="G8" s="28" t="str">
        <f>[1]!Table1[[#This Row],[Service Type]]</f>
        <v>Service Effective</v>
      </c>
      <c r="H8" s="28" t="str">
        <f>[1]!Table1[[#This Row],[Down Time]]</f>
        <v>00:30 Minute</v>
      </c>
      <c r="I8" s="28" t="str">
        <f>[1]!Table1[[#This Row],[Site Group]]</f>
        <v>Comilla</v>
      </c>
      <c r="J8" s="28" t="str">
        <f>[1]!Table1[[#This Row],[Commercial Zone]]</f>
        <v>e.co_Comilla</v>
      </c>
      <c r="K8" s="29"/>
      <c r="L8" s="29" t="str">
        <f>[1]!Table1[[#This Row],[Change Manager]]</f>
        <v>Faisal Mahmud Fuad</v>
      </c>
    </row>
    <row r="9" spans="1:12" ht="15.75" customHeight="1" x14ac:dyDescent="0.25">
      <c r="A9" s="26">
        <f>[1]!Table1[[#This Row],[No]]</f>
        <v>8</v>
      </c>
      <c r="B9" s="27">
        <f>[1]!Table1[[#This Row],[Date]]</f>
        <v>44139</v>
      </c>
      <c r="C9" s="28" t="str">
        <f>[1]!Table1[[#This Row],[Project Coordinator]]</f>
        <v>KM Jiaul Islam Jibon_01847188948</v>
      </c>
      <c r="D9" s="28" t="str">
        <f>[1]!Table1[[#This Row],[Project Name]]</f>
        <v>BP 2020 Rollout</v>
      </c>
      <c r="E9" s="28" t="str">
        <f>[1]!Table1[[#This Row],[Change Activity]]</f>
        <v>FE Configuration &amp; Electrical Patching</v>
      </c>
      <c r="F9" s="28" t="str">
        <f>[1]!Table1[[#This Row],[Impact Site List]]</f>
        <v>BHLMN15,PTDMN01</v>
      </c>
      <c r="G9" s="28" t="str">
        <f>[1]!Table1[[#This Row],[Service Type]]</f>
        <v>Non-Service Effective</v>
      </c>
      <c r="H9" s="28" t="str">
        <f>[1]!Table1[[#This Row],[Down Time]]</f>
        <v>00:00 Minute</v>
      </c>
      <c r="I9" s="28" t="str">
        <f>[1]!Table1[[#This Row],[Site Group]]</f>
        <v>Barisal</v>
      </c>
      <c r="J9" s="28" t="str">
        <f>[1]!Table1[[#This Row],[Commercial Zone]]</f>
        <v>e.co_Barisal</v>
      </c>
      <c r="K9" s="29"/>
      <c r="L9" s="29" t="str">
        <f>[1]!Table1[[#This Row],[Change Manager]]</f>
        <v>Muhammad Shahed</v>
      </c>
    </row>
    <row r="10" spans="1:12" ht="15.75" customHeight="1" x14ac:dyDescent="0.25">
      <c r="A10" s="26">
        <f>[1]!Table1[[#This Row],[No]]</f>
        <v>9</v>
      </c>
      <c r="B10" s="27">
        <f>[1]!Table1[[#This Row],[Date]]</f>
        <v>44139</v>
      </c>
      <c r="C10" s="28" t="str">
        <f>[1]!Table1[[#This Row],[Project Coordinator]]</f>
        <v>KM Jiaul Islam Jibon_01847188948</v>
      </c>
      <c r="D10" s="28" t="str">
        <f>[1]!Table1[[#This Row],[Project Name]]</f>
        <v>NCCD AbisoIP P3</v>
      </c>
      <c r="E10" s="28" t="str">
        <f>[1]!Table1[[#This Row],[Change Activity]]</f>
        <v>FE Configuration &amp; Electrical Patching</v>
      </c>
      <c r="F10" s="28" t="str">
        <f>[1]!Table1[[#This Row],[Impact Site List]]</f>
        <v>HGMDB23,SYBLG02,SYBNB33,SYJNT03</v>
      </c>
      <c r="G10" s="28" t="str">
        <f>[1]!Table1[[#This Row],[Service Type]]</f>
        <v>Non-Service Effective</v>
      </c>
      <c r="H10" s="28" t="str">
        <f>[1]!Table1[[#This Row],[Down Time]]</f>
        <v>00:00 Minute</v>
      </c>
      <c r="I10" s="28" t="str">
        <f>[1]!Table1[[#This Row],[Site Group]]</f>
        <v>Sylhet</v>
      </c>
      <c r="J10" s="28" t="str">
        <f>[1]!Table1[[#This Row],[Commercial Zone]]</f>
        <v>e.co_Sylhet</v>
      </c>
      <c r="K10" s="29"/>
      <c r="L10" s="29" t="str">
        <f>[1]!Table1[[#This Row],[Change Manager]]</f>
        <v>Muhammad Shahed</v>
      </c>
    </row>
    <row r="11" spans="1:12" ht="15.75" customHeight="1" x14ac:dyDescent="0.25">
      <c r="A11" s="26">
        <f>[1]!Table1[[#This Row],[No]]</f>
        <v>10</v>
      </c>
      <c r="B11" s="27">
        <f>[1]!Table1[[#This Row],[Date]]</f>
        <v>44139</v>
      </c>
      <c r="C11" s="28" t="str">
        <f>[1]!Table1[[#This Row],[Project Coordinator]]</f>
        <v>KM Jiaul Islam Jibon_01847188948</v>
      </c>
      <c r="D11" s="28" t="str">
        <f>[1]!Table1[[#This Row],[Project Name]]</f>
        <v>NCCD AbisoIP P3</v>
      </c>
      <c r="E11" s="28" t="str">
        <f>[1]!Table1[[#This Row],[Change Activity]]</f>
        <v>FE Configuration &amp; Electrical Patching</v>
      </c>
      <c r="F11" s="28" t="str">
        <f>[1]!Table1[[#This Row],[Impact Site List]]</f>
        <v>MYFLP03,MYISG01/MYISG17</v>
      </c>
      <c r="G11" s="28" t="str">
        <f>[1]!Table1[[#This Row],[Service Type]]</f>
        <v>Non-Service Effective</v>
      </c>
      <c r="H11" s="28" t="str">
        <f>[1]!Table1[[#This Row],[Down Time]]</f>
        <v>00:00 Minute</v>
      </c>
      <c r="I11" s="28" t="str">
        <f>[1]!Table1[[#This Row],[Site Group]]</f>
        <v>Mymensingh</v>
      </c>
      <c r="J11" s="28" t="str">
        <f>[1]!Table1[[#This Row],[Commercial Zone]]</f>
        <v>e.co_Mymensingh</v>
      </c>
      <c r="K11" s="30"/>
      <c r="L11" s="29" t="str">
        <f>[1]!Table1[[#This Row],[Change Manager]]</f>
        <v>Muhammad Shahed</v>
      </c>
    </row>
    <row r="12" spans="1:12" ht="15.75" customHeight="1" x14ac:dyDescent="0.25">
      <c r="A12" s="26">
        <f>[1]!Table1[[#This Row],[No]]</f>
        <v>11</v>
      </c>
      <c r="B12" s="27">
        <f>[1]!Table1[[#This Row],[Date]]</f>
        <v>44139</v>
      </c>
      <c r="C12" s="28" t="str">
        <f>[1]!Table1[[#This Row],[Project Coordinator]]</f>
        <v>KM Jiaul Islam Jibon_01847188948</v>
      </c>
      <c r="D12" s="28" t="str">
        <f>[1]!Table1[[#This Row],[Project Name]]</f>
        <v>BP 2020 Rollout</v>
      </c>
      <c r="E12" s="28" t="str">
        <f>[1]!Table1[[#This Row],[Change Activity]]</f>
        <v xml:space="preserve">Remote FE Configuration </v>
      </c>
      <c r="F12" s="28" t="str">
        <f>[1]!Table1[[#This Row],[Impact Site List]]</f>
        <v>MDSHB32,SPDMD11,NSSDR70,HGLKH08,BMSRL27,JSMNR23,JSMNR21,SYJNT20,BMSDR98</v>
      </c>
      <c r="G12" s="28" t="str">
        <f>[1]!Table1[[#This Row],[Service Type]]</f>
        <v>Non-Service Effective</v>
      </c>
      <c r="H12" s="28" t="str">
        <f>[1]!Table1[[#This Row],[Down Time]]</f>
        <v>00:00 Minute</v>
      </c>
      <c r="I12" s="28" t="str">
        <f>[1]!Table1[[#This Row],[Site Group]]</f>
        <v>Dhaka</v>
      </c>
      <c r="J12" s="28" t="str">
        <f>[1]!Table1[[#This Row],[Commercial Zone]]</f>
        <v>e.co_Dhaka Metro</v>
      </c>
      <c r="K12" s="30"/>
      <c r="L12" s="29" t="str">
        <f>[1]!Table1[[#This Row],[Change Manager]]</f>
        <v>K.M Khairul Bashar</v>
      </c>
    </row>
    <row r="13" spans="1:12" ht="15.75" customHeight="1" x14ac:dyDescent="0.25">
      <c r="A13" s="26">
        <f>[1]!Table1[[#This Row],[No]]</f>
        <v>12</v>
      </c>
      <c r="B13" s="27">
        <f>[1]!Table1[[#This Row],[Date]]</f>
        <v>44139</v>
      </c>
      <c r="C13" s="28" t="str">
        <f>[1]!Table1[[#This Row],[Project Coordinator]]</f>
        <v>Md. Shafiqur Rahman_01841122531</v>
      </c>
      <c r="D13" s="28" t="str">
        <f>[1]!Table1[[#This Row],[Project Name]]</f>
        <v>Relocation</v>
      </c>
      <c r="E13" s="28" t="str">
        <f>[1]!Table1[[#This Row],[Change Activity]]</f>
        <v>RAU change</v>
      </c>
      <c r="F13" s="28" t="str">
        <f>[1]!Table1[[#This Row],[Impact Site List]]</f>
        <v>DHSBG28</v>
      </c>
      <c r="G13" s="28" t="str">
        <f>[1]!Table1[[#This Row],[Service Type]]</f>
        <v>Service Effective</v>
      </c>
      <c r="H13" s="28" t="str">
        <f>[1]!Table1[[#This Row],[Down Time]]</f>
        <v>00:30 Minute</v>
      </c>
      <c r="I13" s="28" t="str">
        <f>[1]!Table1[[#This Row],[Site Group]]</f>
        <v>Dhaka</v>
      </c>
      <c r="J13" s="28" t="str">
        <f>[1]!Table1[[#This Row],[Commercial Zone]]</f>
        <v>e.co_Dhaka Metro</v>
      </c>
      <c r="K13" s="30"/>
      <c r="L13" s="29" t="str">
        <f>[1]!Table1[[#This Row],[Change Manager]]</f>
        <v>Muhammad Shahed</v>
      </c>
    </row>
    <row r="14" spans="1:12" ht="15.75" customHeight="1" x14ac:dyDescent="0.25">
      <c r="A14" s="26">
        <f>[1]!Table1[[#This Row],[No]]</f>
        <v>13</v>
      </c>
      <c r="B14" s="27">
        <f>[1]!Table1[[#This Row],[Date]]</f>
        <v>44139</v>
      </c>
      <c r="C14" s="28" t="str">
        <f>[1]!Table1[[#This Row],[Project Coordinator]]</f>
        <v>Md. Masudur Rahman_01841122536</v>
      </c>
      <c r="D14" s="28" t="str">
        <f>[1]!Table1[[#This Row],[Project Name]]</f>
        <v>DHAKA_MODERNIZATION</v>
      </c>
      <c r="E14" s="28" t="str">
        <f>[1]!Table1[[#This Row],[Change Activity]]</f>
        <v>PAT activity</v>
      </c>
      <c r="F14" s="28" t="str">
        <f>[1]!Table1[[#This Row],[Impact Site List]]</f>
        <v>NKKND02,MYISG02</v>
      </c>
      <c r="G14" s="28" t="str">
        <f>[1]!Table1[[#This Row],[Service Type]]</f>
        <v>Service Effective</v>
      </c>
      <c r="H14" s="28" t="str">
        <f>[1]!Table1[[#This Row],[Down Time]]</f>
        <v>00:30 Minute</v>
      </c>
      <c r="I14" s="28" t="str">
        <f>[1]!Table1[[#This Row],[Site Group]]</f>
        <v>Mymensingh</v>
      </c>
      <c r="J14" s="28" t="str">
        <f>[1]!Table1[[#This Row],[Commercial Zone]]</f>
        <v>e.co_Mymensingh</v>
      </c>
      <c r="K14" s="30"/>
      <c r="L14" s="29" t="str">
        <f>[1]!Table1[[#This Row],[Change Manager]]</f>
        <v>Muhammad Shahed</v>
      </c>
    </row>
    <row r="15" spans="1:12" ht="15.75" customHeight="1" x14ac:dyDescent="0.25">
      <c r="A15" s="26">
        <f>[1]!Table1[[#This Row],[No]]</f>
        <v>14</v>
      </c>
      <c r="B15" s="27">
        <f>[1]!Table1[[#This Row],[Date]]</f>
        <v>44139</v>
      </c>
      <c r="C15" s="28" t="str">
        <f>[1]!Table1[[#This Row],[Project Coordinator]]</f>
        <v>Md. Masudur Rahman_01841122536</v>
      </c>
      <c r="D15" s="28" t="str">
        <f>[1]!Table1[[#This Row],[Project Name]]</f>
        <v>Padma_Colo</v>
      </c>
      <c r="E15" s="28" t="str">
        <f>[1]!Table1[[#This Row],[Change Activity]]</f>
        <v>Rectification 1/1</v>
      </c>
      <c r="F15" s="28" t="str">
        <f>[1]!Table1[[#This Row],[Impact Site List]]</f>
        <v>SYKNG05,SYSDR26,SYJNT03,SYJNT08,SYJNT02,SYBNB42</v>
      </c>
      <c r="G15" s="28" t="str">
        <f>[1]!Table1[[#This Row],[Service Type]]</f>
        <v>Service Effective</v>
      </c>
      <c r="H15" s="28" t="str">
        <f>[1]!Table1[[#This Row],[Down Time]]</f>
        <v>00:30 Minute</v>
      </c>
      <c r="I15" s="28" t="str">
        <f>[1]!Table1[[#This Row],[Site Group]]</f>
        <v>Sylhet</v>
      </c>
      <c r="J15" s="28" t="str">
        <f>[1]!Table1[[#This Row],[Commercial Zone]]</f>
        <v>e.co_Sylhet</v>
      </c>
      <c r="K15" s="30"/>
      <c r="L15" s="29" t="str">
        <f>[1]!Table1[[#This Row],[Change Manager]]</f>
        <v>Muhammad Shahed</v>
      </c>
    </row>
    <row r="16" spans="1:12" ht="15.75" customHeight="1" x14ac:dyDescent="0.25">
      <c r="A16" s="26">
        <f>[1]!Table1[[#This Row],[No]]</f>
        <v>15</v>
      </c>
      <c r="B16" s="27">
        <f>[1]!Table1[[#This Row],[Date]]</f>
        <v>44139</v>
      </c>
      <c r="C16" s="28" t="str">
        <f>[1]!Table1[[#This Row],[Project Coordinator]]</f>
        <v>Md. Masudur Rahman_01841122536</v>
      </c>
      <c r="D16" s="28" t="str">
        <f>[1]!Table1[[#This Row],[Project Name]]</f>
        <v>Finito</v>
      </c>
      <c r="E16" s="28" t="str">
        <f>[1]!Table1[[#This Row],[Change Activity]]</f>
        <v>Rectification</v>
      </c>
      <c r="F16" s="28" t="str">
        <f>[1]!Table1[[#This Row],[Impact Site List]]</f>
        <v>DHDHN41,DHTEJ23,DHTIA09,DHRMN05</v>
      </c>
      <c r="G16" s="28" t="str">
        <f>[1]!Table1[[#This Row],[Service Type]]</f>
        <v>Service Effective</v>
      </c>
      <c r="H16" s="28" t="str">
        <f>[1]!Table1[[#This Row],[Down Time]]</f>
        <v>00:30 Minute</v>
      </c>
      <c r="I16" s="28" t="str">
        <f>[1]!Table1[[#This Row],[Site Group]]</f>
        <v>Dhaka</v>
      </c>
      <c r="J16" s="28" t="str">
        <f>[1]!Table1[[#This Row],[Commercial Zone]]</f>
        <v>e.co_Dhaka Metro</v>
      </c>
      <c r="K16" s="30"/>
      <c r="L16" s="29" t="str">
        <f>[1]!Table1[[#This Row],[Change Manager]]</f>
        <v>Muhammad Shahed</v>
      </c>
    </row>
    <row r="17" spans="1:12" ht="15.75" customHeight="1" x14ac:dyDescent="0.25">
      <c r="A17" s="26">
        <f>[1]!Table1[[#This Row],[No]]</f>
        <v>16</v>
      </c>
      <c r="B17" s="27">
        <f>[1]!Table1[[#This Row],[Date]]</f>
        <v>44139</v>
      </c>
      <c r="C17" s="28" t="str">
        <f>[1]!Table1[[#This Row],[Project Coordinator]]</f>
        <v>Md. Masudur Rahman_01841122536</v>
      </c>
      <c r="D17" s="28" t="str">
        <f>[1]!Table1[[#This Row],[Project Name]]</f>
        <v>NCCD AbisoIP</v>
      </c>
      <c r="E17" s="28" t="str">
        <f>[1]!Table1[[#This Row],[Change Activity]]</f>
        <v>Return Dismantle Materials</v>
      </c>
      <c r="F17" s="28" t="str">
        <f>[1]!Table1[[#This Row],[Impact Site List]]</f>
        <v>SYSDRD4,SYSDR34,SYGWN03,SYGWN05,SYJNT03,SYJNT08,SYGWN01,SYDKS28,SYGLP01</v>
      </c>
      <c r="G17" s="28" t="str">
        <f>[1]!Table1[[#This Row],[Service Type]]</f>
        <v>Non-Service Effective</v>
      </c>
      <c r="H17" s="28" t="str">
        <f>[1]!Table1[[#This Row],[Down Time]]</f>
        <v>00:00 Minute</v>
      </c>
      <c r="I17" s="28" t="str">
        <f>[1]!Table1[[#This Row],[Site Group]]</f>
        <v>Sylhet</v>
      </c>
      <c r="J17" s="28" t="str">
        <f>[1]!Table1[[#This Row],[Commercial Zone]]</f>
        <v>e.co_Sylhet</v>
      </c>
      <c r="K17" s="30"/>
      <c r="L17" s="29" t="str">
        <f>[1]!Table1[[#This Row],[Change Manager]]</f>
        <v>Muhammad Shahed</v>
      </c>
    </row>
    <row r="18" spans="1:12" ht="15.75" customHeight="1" x14ac:dyDescent="0.25">
      <c r="A18" s="26">
        <f>[1]!Table1[[#This Row],[No]]</f>
        <v>17</v>
      </c>
      <c r="B18" s="27">
        <f>[1]!Table1[[#This Row],[Date]]</f>
        <v>44139</v>
      </c>
      <c r="C18" s="28" t="str">
        <f>[1]!Table1[[#This Row],[Project Coordinator]]</f>
        <v>Md. Masudur Rahman_01841122536</v>
      </c>
      <c r="D18" s="28" t="str">
        <f>[1]!Table1[[#This Row],[Project Name]]</f>
        <v>NCCD AbisoIP</v>
      </c>
      <c r="E18" s="28" t="str">
        <f>[1]!Table1[[#This Row],[Change Activity]]</f>
        <v>Slot Remove for alarm clear</v>
      </c>
      <c r="F18" s="28" t="str">
        <f>[1]!Table1[[#This Row],[Impact Site List]]</f>
        <v>SYBNB42</v>
      </c>
      <c r="G18" s="28" t="str">
        <f>[1]!Table1[[#This Row],[Service Type]]</f>
        <v>Non-Service Effective</v>
      </c>
      <c r="H18" s="28" t="str">
        <f>[1]!Table1[[#This Row],[Down Time]]</f>
        <v>00:00 Minute</v>
      </c>
      <c r="I18" s="28" t="str">
        <f>[1]!Table1[[#This Row],[Site Group]]</f>
        <v>Sylhet</v>
      </c>
      <c r="J18" s="28" t="str">
        <f>[1]!Table1[[#This Row],[Commercial Zone]]</f>
        <v>e.co_Sylhet</v>
      </c>
      <c r="K18" s="30"/>
      <c r="L18" s="29" t="str">
        <f>[1]!Table1[[#This Row],[Change Manager]]</f>
        <v>Muhammad Shahed</v>
      </c>
    </row>
    <row r="19" spans="1:12" ht="15.75" customHeight="1" x14ac:dyDescent="0.25">
      <c r="A19" s="26">
        <f>[1]!Table1[[#This Row],[No]]</f>
        <v>18</v>
      </c>
      <c r="B19" s="27">
        <f>[1]!Table1[[#This Row],[Date]]</f>
        <v>44139</v>
      </c>
      <c r="C19" s="28" t="str">
        <f>[1]!Table1[[#This Row],[Project Coordinator]]</f>
        <v>Md. Masudur Rahman_01841122536</v>
      </c>
      <c r="D19" s="28" t="str">
        <f>[1]!Table1[[#This Row],[Project Name]]</f>
        <v>DHAKA_MODERNIZATION</v>
      </c>
      <c r="E19" s="28" t="str">
        <f>[1]!Table1[[#This Row],[Change Activity]]</f>
        <v>Traffic Shifting 1/1</v>
      </c>
      <c r="F19" s="28" t="str">
        <f>[1]!Table1[[#This Row],[Impact Site List]]</f>
        <v>TNNGP12,TNKLH04,TNGPL14,TNDBR08</v>
      </c>
      <c r="G19" s="28" t="str">
        <f>[1]!Table1[[#This Row],[Service Type]]</f>
        <v>Service Effective</v>
      </c>
      <c r="H19" s="28" t="str">
        <f>[1]!Table1[[#This Row],[Down Time]]</f>
        <v>00:30 Minute</v>
      </c>
      <c r="I19" s="28" t="str">
        <f>[1]!Table1[[#This Row],[Site Group]]</f>
        <v>Mymensingh</v>
      </c>
      <c r="J19" s="28" t="str">
        <f>[1]!Table1[[#This Row],[Commercial Zone]]</f>
        <v>e.co_Mymensingh</v>
      </c>
      <c r="K19" s="30"/>
      <c r="L19" s="29" t="str">
        <f>[1]!Table1[[#This Row],[Change Manager]]</f>
        <v>Muhammad Shahed</v>
      </c>
    </row>
    <row r="20" spans="1:12" ht="15.75" customHeight="1" x14ac:dyDescent="0.25">
      <c r="A20" s="26">
        <f>[1]!Table1[[#This Row],[No]]</f>
        <v>19</v>
      </c>
      <c r="B20" s="27">
        <f>[1]!Table1[[#This Row],[Date]]</f>
        <v>44139</v>
      </c>
      <c r="C20" s="28" t="str">
        <f>[1]!Table1[[#This Row],[Project Coordinator]]</f>
        <v>Md. Masudur Rahman_01841122536</v>
      </c>
      <c r="D20" s="28" t="str">
        <f>[1]!Table1[[#This Row],[Project Name]]</f>
        <v>DHAKA_MODERNIZATION</v>
      </c>
      <c r="E20" s="28" t="str">
        <f>[1]!Table1[[#This Row],[Change Activity]]</f>
        <v>MW dismantle
Link ID:MY18H30906
Link Name:TNNGP12-TNKLH04
DCN Impact:TNNGP12-EMTN-01
DCN Path:TNKLH04-TNNGP12</v>
      </c>
      <c r="F20" s="28" t="str">
        <f>[1]!Table1[[#This Row],[Impact Site List]]</f>
        <v>TNNGP12,TNKLH04</v>
      </c>
      <c r="G20" s="28" t="str">
        <f>[1]!Table1[[#This Row],[Service Type]]</f>
        <v>Non-Service Effective</v>
      </c>
      <c r="H20" s="28" t="str">
        <f>[1]!Table1[[#This Row],[Down Time]]</f>
        <v>00:00 Minute</v>
      </c>
      <c r="I20" s="28" t="str">
        <f>[1]!Table1[[#This Row],[Site Group]]</f>
        <v>Mymensingh</v>
      </c>
      <c r="J20" s="28" t="str">
        <f>[1]!Table1[[#This Row],[Commercial Zone]]</f>
        <v>e.co_Mymensingh</v>
      </c>
      <c r="K20" s="30"/>
      <c r="L20" s="29" t="str">
        <f>[1]!Table1[[#This Row],[Change Manager]]</f>
        <v>Muhammad Shahed</v>
      </c>
    </row>
    <row r="21" spans="1:12" ht="15.75" customHeight="1" x14ac:dyDescent="0.25">
      <c r="A21" s="26">
        <f>[1]!Table1[[#This Row],[No]]</f>
        <v>20</v>
      </c>
      <c r="B21" s="27">
        <f>[1]!Table1[[#This Row],[Date]]</f>
        <v>44139</v>
      </c>
      <c r="C21" s="28" t="str">
        <f>[1]!Table1[[#This Row],[Project Coordinator]]</f>
        <v>Md. Masudur Rahman_01841122536</v>
      </c>
      <c r="D21" s="28" t="str">
        <f>[1]!Table1[[#This Row],[Project Name]]</f>
        <v>Padma_Colo</v>
      </c>
      <c r="E21" s="28" t="str">
        <f>[1]!Table1[[#This Row],[Change Activity]]</f>
        <v>Traffic shifting 1/1</v>
      </c>
      <c r="F21" s="28" t="str">
        <f>[1]!Table1[[#This Row],[Impact Site List]]</f>
        <v>MBJRI11,MBJRI10</v>
      </c>
      <c r="G21" s="28" t="str">
        <f>[1]!Table1[[#This Row],[Service Type]]</f>
        <v>Service Effective</v>
      </c>
      <c r="H21" s="28" t="str">
        <f>[1]!Table1[[#This Row],[Down Time]]</f>
        <v>00:30 Minute</v>
      </c>
      <c r="I21" s="28" t="str">
        <f>[1]!Table1[[#This Row],[Site Group]]</f>
        <v>Sylhet</v>
      </c>
      <c r="J21" s="28" t="str">
        <f>[1]!Table1[[#This Row],[Commercial Zone]]</f>
        <v>e.co_Sylhet</v>
      </c>
      <c r="K21" s="31"/>
      <c r="L21" s="29" t="str">
        <f>[1]!Table1[[#This Row],[Change Manager]]</f>
        <v>Muhammad Shahed</v>
      </c>
    </row>
    <row r="22" spans="1:12" ht="15.75" customHeight="1" x14ac:dyDescent="0.25">
      <c r="A22" s="26">
        <f>[1]!Table1[[#This Row],[No]]</f>
        <v>21</v>
      </c>
      <c r="B22" s="27">
        <f>[1]!Table1[[#This Row],[Date]]</f>
        <v>44139</v>
      </c>
      <c r="C22" s="28" t="str">
        <f>[1]!Table1[[#This Row],[Project Coordinator]]</f>
        <v>Md. Masudur Rahman_01841122536</v>
      </c>
      <c r="D22" s="28" t="str">
        <f>[1]!Table1[[#This Row],[Project Name]]</f>
        <v>DHAKA_MODERNIZATION</v>
      </c>
      <c r="E22" s="28" t="str">
        <f>[1]!Table1[[#This Row],[Change Activity]]</f>
        <v>MW dismantle
Link ID:MY11H30951
Link Name:TNGPL14-TNDBR08
DCN Impact:TNGPL14-EMTN-01
DCN Path:TNGPL14-TNDBR08
WO not Require Only Slot Removal</v>
      </c>
      <c r="F22" s="32" t="str">
        <f>[1]!Table1[[#This Row],[Impact Site List]]</f>
        <v>TNGPL14,TNDBR08</v>
      </c>
      <c r="G22" s="28" t="str">
        <f>[1]!Table1[[#This Row],[Service Type]]</f>
        <v>Non-Service Effective</v>
      </c>
      <c r="H22" s="26" t="str">
        <f>[1]!Table1[[#This Row],[Down Time]]</f>
        <v>00:00 Minute</v>
      </c>
      <c r="I22" s="28" t="str">
        <f>[1]!Table1[[#This Row],[Site Group]]</f>
        <v>Mymensingh</v>
      </c>
      <c r="J22" s="28" t="str">
        <f>[1]!Table1[[#This Row],[Commercial Zone]]</f>
        <v>e.co_Mymensingh</v>
      </c>
      <c r="K22" s="30"/>
      <c r="L22" s="30" t="str">
        <f>[1]!Table1[[#This Row],[Change Manager]]</f>
        <v>Muhammad Shahed</v>
      </c>
    </row>
    <row r="23" spans="1:12" x14ac:dyDescent="0.25">
      <c r="A23" s="26">
        <f>[1]!Table1[[#This Row],[No]]</f>
        <v>0</v>
      </c>
      <c r="B23" s="27">
        <f>[1]!Table1[[#This Row],[Date]]</f>
        <v>0</v>
      </c>
      <c r="C23" s="28">
        <f>[1]!Table1[[#This Row],[Project Coordinator]]</f>
        <v>0</v>
      </c>
      <c r="D23" s="28">
        <f>[1]!Table1[[#This Row],[Project Name]]</f>
        <v>0</v>
      </c>
      <c r="E23" s="28">
        <f>[1]!Table1[[#This Row],[Change Activity]]</f>
        <v>0</v>
      </c>
      <c r="F23" s="32">
        <f>[1]!Table1[[#This Row],[Impact Site List]]</f>
        <v>0</v>
      </c>
      <c r="G23" s="28">
        <f>[1]!Table1[[#This Row],[Service Type]]</f>
        <v>0</v>
      </c>
      <c r="H23" s="26">
        <f>[1]!Table1[[#This Row],[Down Time]]</f>
        <v>0</v>
      </c>
      <c r="I23" s="28">
        <f>[1]!Table1[[#This Row],[Site Group]]</f>
        <v>0</v>
      </c>
      <c r="J23" s="28">
        <f>[1]!Table1[[#This Row],[Commercial Zone]]</f>
        <v>0</v>
      </c>
      <c r="K23" s="30"/>
      <c r="L23" s="30">
        <f>[1]!Table1[[#This Row],[Change Manager]]</f>
        <v>0</v>
      </c>
    </row>
    <row r="24" spans="1:12" x14ac:dyDescent="0.25">
      <c r="A24" s="26">
        <f>[1]!Table1[[#This Row],[No]]</f>
        <v>0</v>
      </c>
      <c r="B24" s="27">
        <f>[1]!Table1[[#This Row],[Date]]</f>
        <v>0</v>
      </c>
      <c r="C24" s="28">
        <f>[1]!Table1[[#This Row],[Project Coordinator]]</f>
        <v>0</v>
      </c>
      <c r="D24" s="28">
        <f>[1]!Table1[[#This Row],[Project Name]]</f>
        <v>0</v>
      </c>
      <c r="E24" s="28">
        <f>[1]!Table1[[#This Row],[Change Activity]]</f>
        <v>0</v>
      </c>
      <c r="F24" s="32">
        <f>[1]!Table1[[#This Row],[Impact Site List]]</f>
        <v>0</v>
      </c>
      <c r="G24" s="28">
        <f>[1]!Table1[[#This Row],[Service Type]]</f>
        <v>0</v>
      </c>
      <c r="H24" s="26">
        <f>[1]!Table1[[#This Row],[Down Time]]</f>
        <v>0</v>
      </c>
      <c r="I24" s="28">
        <f>[1]!Table1[[#This Row],[Site Group]]</f>
        <v>0</v>
      </c>
      <c r="J24" s="28">
        <f>[1]!Table1[[#This Row],[Commercial Zone]]</f>
        <v>0</v>
      </c>
      <c r="K24" s="30"/>
      <c r="L24" s="30">
        <f>[1]!Table1[[#This Row],[Change Manager]]</f>
        <v>0</v>
      </c>
    </row>
    <row r="25" spans="1:12" x14ac:dyDescent="0.25">
      <c r="A25" s="26">
        <f>[1]!Table1[[#This Row],[No]]</f>
        <v>0</v>
      </c>
      <c r="B25" s="27">
        <f>[1]!Table1[[#This Row],[Date]]</f>
        <v>0</v>
      </c>
      <c r="C25" s="28">
        <f>[1]!Table1[[#This Row],[Project Coordinator]]</f>
        <v>0</v>
      </c>
      <c r="D25" s="28">
        <f>[1]!Table1[[#This Row],[Project Name]]</f>
        <v>0</v>
      </c>
      <c r="E25" s="28">
        <f>[1]!Table1[[#This Row],[Change Activity]]</f>
        <v>0</v>
      </c>
      <c r="F25" s="32">
        <f>[1]!Table1[[#This Row],[Impact Site List]]</f>
        <v>0</v>
      </c>
      <c r="G25" s="28">
        <f>[1]!Table1[[#This Row],[Service Type]]</f>
        <v>0</v>
      </c>
      <c r="H25" s="26">
        <f>[1]!Table1[[#This Row],[Down Time]]</f>
        <v>0</v>
      </c>
      <c r="I25" s="28">
        <f>[1]!Table1[[#This Row],[Site Group]]</f>
        <v>0</v>
      </c>
      <c r="J25" s="28">
        <f>[1]!Table1[[#This Row],[Commercial Zone]]</f>
        <v>0</v>
      </c>
      <c r="K25" s="30"/>
      <c r="L25" s="30">
        <f>[1]!Table1[[#This Row],[Change Manager]]</f>
        <v>0</v>
      </c>
    </row>
    <row r="26" spans="1:12" x14ac:dyDescent="0.25">
      <c r="A26" s="26">
        <f>[1]!Table1[[#This Row],[No]]</f>
        <v>0</v>
      </c>
      <c r="B26" s="27">
        <f>[1]!Table1[[#This Row],[Date]]</f>
        <v>0</v>
      </c>
      <c r="C26" s="28">
        <f>[1]!Table1[[#This Row],[Project Coordinator]]</f>
        <v>0</v>
      </c>
      <c r="D26" s="28">
        <f>[1]!Table1[[#This Row],[Project Name]]</f>
        <v>0</v>
      </c>
      <c r="E26" s="28">
        <f>[1]!Table1[[#This Row],[Change Activity]]</f>
        <v>0</v>
      </c>
      <c r="F26" s="32">
        <f>[1]!Table1[[#This Row],[Impact Site List]]</f>
        <v>0</v>
      </c>
      <c r="G26" s="28">
        <f>[1]!Table1[[#This Row],[Service Type]]</f>
        <v>0</v>
      </c>
      <c r="H26" s="26">
        <f>[1]!Table1[[#This Row],[Down Time]]</f>
        <v>0</v>
      </c>
      <c r="I26" s="28">
        <f>[1]!Table1[[#This Row],[Site Group]]</f>
        <v>0</v>
      </c>
      <c r="J26" s="28">
        <f>[1]!Table1[[#This Row],[Commercial Zone]]</f>
        <v>0</v>
      </c>
      <c r="K26" s="30"/>
      <c r="L26" s="30">
        <f>[1]!Table1[[#This Row],[Change Manager]]</f>
        <v>0</v>
      </c>
    </row>
    <row r="27" spans="1:12" x14ac:dyDescent="0.25">
      <c r="A27" s="26">
        <f>[1]!Table1[[#This Row],[No]]</f>
        <v>0</v>
      </c>
      <c r="B27" s="27">
        <f>[1]!Table1[[#This Row],[Date]]</f>
        <v>0</v>
      </c>
      <c r="C27" s="28">
        <f>[1]!Table1[[#This Row],[Project Coordinator]]</f>
        <v>0</v>
      </c>
      <c r="D27" s="28">
        <f>[1]!Table1[[#This Row],[Project Name]]</f>
        <v>0</v>
      </c>
      <c r="E27" s="28">
        <f>[1]!Table1[[#This Row],[Change Activity]]</f>
        <v>0</v>
      </c>
      <c r="F27" s="32">
        <f>[1]!Table1[[#This Row],[Impact Site List]]</f>
        <v>0</v>
      </c>
      <c r="G27" s="28">
        <f>[1]!Table1[[#This Row],[Service Type]]</f>
        <v>0</v>
      </c>
      <c r="H27" s="26">
        <f>[1]!Table1[[#This Row],[Down Time]]</f>
        <v>0</v>
      </c>
      <c r="I27" s="28">
        <f>[1]!Table1[[#This Row],[Site Group]]</f>
        <v>0</v>
      </c>
      <c r="J27" s="28">
        <f>[1]!Table1[[#This Row],[Commercial Zone]]</f>
        <v>0</v>
      </c>
      <c r="K27" s="30"/>
      <c r="L27" s="30">
        <f>[1]!Table1[[#This Row],[Change Manager]]</f>
        <v>0</v>
      </c>
    </row>
    <row r="28" spans="1:12" x14ac:dyDescent="0.25">
      <c r="A28" s="26">
        <f>[1]!Table1[[#This Row],[No]]</f>
        <v>0</v>
      </c>
      <c r="B28" s="27">
        <f>[1]!Table1[[#This Row],[Date]]</f>
        <v>0</v>
      </c>
      <c r="C28" s="28">
        <f>[1]!Table1[[#This Row],[Project Coordinator]]</f>
        <v>0</v>
      </c>
      <c r="D28" s="28">
        <f>[1]!Table1[[#This Row],[Project Name]]</f>
        <v>0</v>
      </c>
      <c r="E28" s="28">
        <f>[1]!Table1[[#This Row],[Change Activity]]</f>
        <v>0</v>
      </c>
      <c r="F28" s="32">
        <f>[1]!Table1[[#This Row],[Impact Site List]]</f>
        <v>0</v>
      </c>
      <c r="G28" s="28">
        <f>[1]!Table1[[#This Row],[Service Type]]</f>
        <v>0</v>
      </c>
      <c r="H28" s="26">
        <f>[1]!Table1[[#This Row],[Down Time]]</f>
        <v>0</v>
      </c>
      <c r="I28" s="28">
        <f>[1]!Table1[[#This Row],[Site Group]]</f>
        <v>0</v>
      </c>
      <c r="J28" s="28">
        <f>[1]!Table1[[#This Row],[Commercial Zone]]</f>
        <v>0</v>
      </c>
      <c r="K28" s="30"/>
      <c r="L28" s="30">
        <f>[1]!Table1[[#This Row],[Change Manager]]</f>
        <v>0</v>
      </c>
    </row>
    <row r="29" spans="1:12" x14ac:dyDescent="0.25">
      <c r="A29" s="26">
        <f>[1]!Table1[[#This Row],[No]]</f>
        <v>0</v>
      </c>
      <c r="B29" s="27">
        <f>[1]!Table1[[#This Row],[Date]]</f>
        <v>0</v>
      </c>
      <c r="C29" s="28">
        <f>[1]!Table1[[#This Row],[Project Coordinator]]</f>
        <v>0</v>
      </c>
      <c r="D29" s="28">
        <f>[1]!Table1[[#This Row],[Project Name]]</f>
        <v>0</v>
      </c>
      <c r="E29" s="28">
        <f>[1]!Table1[[#This Row],[Change Activity]]</f>
        <v>0</v>
      </c>
      <c r="F29" s="32">
        <f>[1]!Table1[[#This Row],[Impact Site List]]</f>
        <v>0</v>
      </c>
      <c r="G29" s="28">
        <f>[1]!Table1[[#This Row],[Service Type]]</f>
        <v>0</v>
      </c>
      <c r="H29" s="26">
        <f>[1]!Table1[[#This Row],[Down Time]]</f>
        <v>0</v>
      </c>
      <c r="I29" s="28">
        <f>[1]!Table1[[#This Row],[Site Group]]</f>
        <v>0</v>
      </c>
      <c r="J29" s="28">
        <f>[1]!Table1[[#This Row],[Commercial Zone]]</f>
        <v>0</v>
      </c>
      <c r="K29" s="30"/>
      <c r="L29" s="30">
        <f>[1]!Table1[[#This Row],[Change Manager]]</f>
        <v>0</v>
      </c>
    </row>
    <row r="30" spans="1:12" x14ac:dyDescent="0.25">
      <c r="A30" s="26">
        <f>[1]!Table1[[#This Row],[No]]</f>
        <v>0</v>
      </c>
      <c r="B30" s="27">
        <f>[1]!Table1[[#This Row],[Date]]</f>
        <v>0</v>
      </c>
      <c r="C30" s="28">
        <f>[1]!Table1[[#This Row],[Project Coordinator]]</f>
        <v>0</v>
      </c>
      <c r="D30" s="28">
        <f>[1]!Table1[[#This Row],[Project Name]]</f>
        <v>0</v>
      </c>
      <c r="E30" s="28">
        <f>[1]!Table1[[#This Row],[Change Activity]]</f>
        <v>0</v>
      </c>
      <c r="F30" s="32">
        <f>[1]!Table1[[#This Row],[Impact Site List]]</f>
        <v>0</v>
      </c>
      <c r="G30" s="28">
        <f>[1]!Table1[[#This Row],[Service Type]]</f>
        <v>0</v>
      </c>
      <c r="H30" s="26">
        <f>[1]!Table1[[#This Row],[Down Time]]</f>
        <v>0</v>
      </c>
      <c r="I30" s="28">
        <f>[1]!Table1[[#This Row],[Site Group]]</f>
        <v>0</v>
      </c>
      <c r="J30" s="28">
        <f>[1]!Table1[[#This Row],[Commercial Zone]]</f>
        <v>0</v>
      </c>
      <c r="K30" s="30"/>
      <c r="L30" s="30">
        <f>[1]!Table1[[#This Row],[Change Manager]]</f>
        <v>0</v>
      </c>
    </row>
    <row r="31" spans="1:12" x14ac:dyDescent="0.25">
      <c r="A31" s="26">
        <f>[1]!Table1[[#This Row],[No]]</f>
        <v>0</v>
      </c>
      <c r="B31" s="27">
        <f>[1]!Table1[[#This Row],[Date]]</f>
        <v>0</v>
      </c>
      <c r="C31" s="28">
        <f>[1]!Table1[[#This Row],[Project Coordinator]]</f>
        <v>0</v>
      </c>
      <c r="D31" s="28">
        <f>[1]!Table1[[#This Row],[Project Name]]</f>
        <v>0</v>
      </c>
      <c r="E31" s="28">
        <f>[1]!Table1[[#This Row],[Change Activity]]</f>
        <v>0</v>
      </c>
      <c r="F31" s="32">
        <f>[1]!Table1[[#This Row],[Impact Site List]]</f>
        <v>0</v>
      </c>
      <c r="G31" s="28">
        <f>[1]!Table1[[#This Row],[Service Type]]</f>
        <v>0</v>
      </c>
      <c r="H31" s="26">
        <f>[1]!Table1[[#This Row],[Down Time]]</f>
        <v>0</v>
      </c>
      <c r="I31" s="28">
        <f>[1]!Table1[[#This Row],[Site Group]]</f>
        <v>0</v>
      </c>
      <c r="J31" s="28">
        <f>[1]!Table1[[#This Row],[Commercial Zone]]</f>
        <v>0</v>
      </c>
      <c r="K31" s="30"/>
      <c r="L31" s="30">
        <f>[1]!Table1[[#This Row],[Change Manager]]</f>
        <v>0</v>
      </c>
    </row>
    <row r="32" spans="1:12" x14ac:dyDescent="0.25">
      <c r="A32" s="26">
        <f>[1]!Table1[[#This Row],[No]]</f>
        <v>0</v>
      </c>
      <c r="B32" s="27">
        <f>[1]!Table1[[#This Row],[Date]]</f>
        <v>0</v>
      </c>
      <c r="C32" s="28">
        <f>[1]!Table1[[#This Row],[Project Coordinator]]</f>
        <v>0</v>
      </c>
      <c r="D32" s="28">
        <f>[1]!Table1[[#This Row],[Project Name]]</f>
        <v>0</v>
      </c>
      <c r="E32" s="28">
        <f>[1]!Table1[[#This Row],[Change Activity]]</f>
        <v>0</v>
      </c>
      <c r="F32" s="32">
        <f>[1]!Table1[[#This Row],[Impact Site List]]</f>
        <v>0</v>
      </c>
      <c r="G32" s="28">
        <f>[1]!Table1[[#This Row],[Service Type]]</f>
        <v>0</v>
      </c>
      <c r="H32" s="26">
        <f>[1]!Table1[[#This Row],[Down Time]]</f>
        <v>0</v>
      </c>
      <c r="I32" s="28">
        <f>[1]!Table1[[#This Row],[Site Group]]</f>
        <v>0</v>
      </c>
      <c r="J32" s="28">
        <f>[1]!Table1[[#This Row],[Commercial Zone]]</f>
        <v>0</v>
      </c>
      <c r="K32" s="30"/>
      <c r="L32" s="30">
        <f>[1]!Table1[[#This Row],[Change Manager]]</f>
        <v>0</v>
      </c>
    </row>
    <row r="33" spans="1:12" x14ac:dyDescent="0.25">
      <c r="A33" s="26">
        <f>[1]!Table1[[#This Row],[No]]</f>
        <v>0</v>
      </c>
      <c r="B33" s="27">
        <f>[1]!Table1[[#This Row],[Date]]</f>
        <v>0</v>
      </c>
      <c r="C33" s="28">
        <f>[1]!Table1[[#This Row],[Project Coordinator]]</f>
        <v>0</v>
      </c>
      <c r="D33" s="28">
        <f>[1]!Table1[[#This Row],[Project Name]]</f>
        <v>0</v>
      </c>
      <c r="E33" s="28">
        <f>[1]!Table1[[#This Row],[Change Activity]]</f>
        <v>0</v>
      </c>
      <c r="F33" s="32">
        <f>[1]!Table1[[#This Row],[Impact Site List]]</f>
        <v>0</v>
      </c>
      <c r="G33" s="28">
        <f>[1]!Table1[[#This Row],[Service Type]]</f>
        <v>0</v>
      </c>
      <c r="H33" s="26">
        <f>[1]!Table1[[#This Row],[Down Time]]</f>
        <v>0</v>
      </c>
      <c r="I33" s="28">
        <f>[1]!Table1[[#This Row],[Site Group]]</f>
        <v>0</v>
      </c>
      <c r="J33" s="28">
        <f>[1]!Table1[[#This Row],[Commercial Zone]]</f>
        <v>0</v>
      </c>
      <c r="K33" s="30"/>
      <c r="L33" s="30">
        <f>[1]!Table1[[#This Row],[Change Manager]]</f>
        <v>0</v>
      </c>
    </row>
    <row r="34" spans="1:12" x14ac:dyDescent="0.25">
      <c r="A34" s="26">
        <f>[1]!Table1[[#This Row],[No]]</f>
        <v>0</v>
      </c>
      <c r="B34" s="27">
        <f>[1]!Table1[[#This Row],[Date]]</f>
        <v>0</v>
      </c>
      <c r="C34" s="28">
        <f>[1]!Table1[[#This Row],[Project Coordinator]]</f>
        <v>0</v>
      </c>
      <c r="D34" s="28">
        <f>[1]!Table1[[#This Row],[Project Name]]</f>
        <v>0</v>
      </c>
      <c r="E34" s="28">
        <f>[1]!Table1[[#This Row],[Change Activity]]</f>
        <v>0</v>
      </c>
      <c r="F34" s="32">
        <f>[1]!Table1[[#This Row],[Impact Site List]]</f>
        <v>0</v>
      </c>
      <c r="G34" s="28">
        <f>[1]!Table1[[#This Row],[Service Type]]</f>
        <v>0</v>
      </c>
      <c r="H34" s="26">
        <f>[1]!Table1[[#This Row],[Down Time]]</f>
        <v>0</v>
      </c>
      <c r="I34" s="28">
        <f>[1]!Table1[[#This Row],[Site Group]]</f>
        <v>0</v>
      </c>
      <c r="J34" s="28">
        <f>[1]!Table1[[#This Row],[Commercial Zone]]</f>
        <v>0</v>
      </c>
      <c r="K34" s="30"/>
      <c r="L34" s="30">
        <f>[1]!Table1[[#This Row],[Change Manager]]</f>
        <v>0</v>
      </c>
    </row>
    <row r="35" spans="1:12" x14ac:dyDescent="0.25">
      <c r="A35" s="26">
        <f>[1]!Table1[[#This Row],[No]]</f>
        <v>0</v>
      </c>
      <c r="B35" s="27">
        <f>[1]!Table1[[#This Row],[Date]]</f>
        <v>0</v>
      </c>
      <c r="C35" s="28">
        <f>[1]!Table1[[#This Row],[Project Coordinator]]</f>
        <v>0</v>
      </c>
      <c r="D35" s="28">
        <f>[1]!Table1[[#This Row],[Project Name]]</f>
        <v>0</v>
      </c>
      <c r="E35" s="28">
        <f>[1]!Table1[[#This Row],[Change Activity]]</f>
        <v>0</v>
      </c>
      <c r="F35" s="32">
        <f>[1]!Table1[[#This Row],[Impact Site List]]</f>
        <v>0</v>
      </c>
      <c r="G35" s="28">
        <f>[1]!Table1[[#This Row],[Service Type]]</f>
        <v>0</v>
      </c>
      <c r="H35" s="26">
        <f>[1]!Table1[[#This Row],[Down Time]]</f>
        <v>0</v>
      </c>
      <c r="I35" s="28">
        <f>[1]!Table1[[#This Row],[Site Group]]</f>
        <v>0</v>
      </c>
      <c r="J35" s="28">
        <f>[1]!Table1[[#This Row],[Commercial Zone]]</f>
        <v>0</v>
      </c>
      <c r="K35" s="30"/>
      <c r="L35" s="30">
        <f>[1]!Table1[[#This Row],[Change Manager]]</f>
        <v>0</v>
      </c>
    </row>
    <row r="36" spans="1:12" x14ac:dyDescent="0.25">
      <c r="A36" s="26">
        <f>[1]!Table1[[#This Row],[No]]</f>
        <v>0</v>
      </c>
      <c r="B36" s="27">
        <f>[1]!Table1[[#This Row],[Date]]</f>
        <v>0</v>
      </c>
      <c r="C36" s="28">
        <f>[1]!Table1[[#This Row],[Project Coordinator]]</f>
        <v>0</v>
      </c>
      <c r="D36" s="28">
        <f>[1]!Table1[[#This Row],[Project Name]]</f>
        <v>0</v>
      </c>
      <c r="E36" s="28">
        <f>[1]!Table1[[#This Row],[Change Activity]]</f>
        <v>0</v>
      </c>
      <c r="F36" s="32">
        <f>[1]!Table1[[#This Row],[Impact Site List]]</f>
        <v>0</v>
      </c>
      <c r="G36" s="28">
        <f>[1]!Table1[[#This Row],[Service Type]]</f>
        <v>0</v>
      </c>
      <c r="H36" s="26">
        <f>[1]!Table1[[#This Row],[Down Time]]</f>
        <v>0</v>
      </c>
      <c r="I36" s="28">
        <f>[1]!Table1[[#This Row],[Site Group]]</f>
        <v>0</v>
      </c>
      <c r="J36" s="28">
        <f>[1]!Table1[[#This Row],[Commercial Zone]]</f>
        <v>0</v>
      </c>
      <c r="K36" s="30"/>
      <c r="L36" s="30">
        <f>[1]!Table1[[#This Row],[Change Manager]]</f>
        <v>0</v>
      </c>
    </row>
    <row r="37" spans="1:12" x14ac:dyDescent="0.25">
      <c r="A37" s="26">
        <f>[1]!Table1[[#This Row],[No]]</f>
        <v>0</v>
      </c>
      <c r="B37" s="27">
        <f>[1]!Table1[[#This Row],[Date]]</f>
        <v>0</v>
      </c>
      <c r="C37" s="28">
        <f>[1]!Table1[[#This Row],[Project Coordinator]]</f>
        <v>0</v>
      </c>
      <c r="D37" s="28">
        <f>[1]!Table1[[#This Row],[Project Name]]</f>
        <v>0</v>
      </c>
      <c r="E37" s="28">
        <f>[1]!Table1[[#This Row],[Change Activity]]</f>
        <v>0</v>
      </c>
      <c r="F37" s="32">
        <f>[1]!Table1[[#This Row],[Impact Site List]]</f>
        <v>0</v>
      </c>
      <c r="G37" s="28">
        <f>[1]!Table1[[#This Row],[Service Type]]</f>
        <v>0</v>
      </c>
      <c r="H37" s="26">
        <f>[1]!Table1[[#This Row],[Down Time]]</f>
        <v>0</v>
      </c>
      <c r="I37" s="28">
        <f>[1]!Table1[[#This Row],[Site Group]]</f>
        <v>0</v>
      </c>
      <c r="J37" s="28">
        <f>[1]!Table1[[#This Row],[Commercial Zone]]</f>
        <v>0</v>
      </c>
      <c r="K37" s="30"/>
      <c r="L37" s="30">
        <f>[1]!Table1[[#This Row],[Change Manager]]</f>
        <v>0</v>
      </c>
    </row>
    <row r="38" spans="1:12" x14ac:dyDescent="0.25">
      <c r="A38" s="26">
        <f>[1]!Table1[[#This Row],[No]]</f>
        <v>0</v>
      </c>
      <c r="B38" s="27">
        <f>[1]!Table1[[#This Row],[Date]]</f>
        <v>0</v>
      </c>
      <c r="C38" s="28">
        <f>[1]!Table1[[#This Row],[Project Coordinator]]</f>
        <v>0</v>
      </c>
      <c r="D38" s="28">
        <f>[1]!Table1[[#This Row],[Project Name]]</f>
        <v>0</v>
      </c>
      <c r="E38" s="28">
        <f>[1]!Table1[[#This Row],[Change Activity]]</f>
        <v>0</v>
      </c>
      <c r="F38" s="32">
        <f>[1]!Table1[[#This Row],[Impact Site List]]</f>
        <v>0</v>
      </c>
      <c r="G38" s="28">
        <f>[1]!Table1[[#This Row],[Service Type]]</f>
        <v>0</v>
      </c>
      <c r="H38" s="26">
        <f>[1]!Table1[[#This Row],[Down Time]]</f>
        <v>0</v>
      </c>
      <c r="I38" s="28">
        <f>[1]!Table1[[#This Row],[Site Group]]</f>
        <v>0</v>
      </c>
      <c r="J38" s="28">
        <f>[1]!Table1[[#This Row],[Commercial Zone]]</f>
        <v>0</v>
      </c>
      <c r="K38" s="30"/>
      <c r="L38" s="30">
        <f>[1]!Table1[[#This Row],[Change Manager]]</f>
        <v>0</v>
      </c>
    </row>
    <row r="39" spans="1:12" x14ac:dyDescent="0.25">
      <c r="A39" s="26">
        <f>[1]!Table1[[#This Row],[No]]</f>
        <v>0</v>
      </c>
      <c r="B39" s="27">
        <f>[1]!Table1[[#This Row],[Date]]</f>
        <v>0</v>
      </c>
      <c r="C39" s="28">
        <f>[1]!Table1[[#This Row],[Project Coordinator]]</f>
        <v>0</v>
      </c>
      <c r="D39" s="28">
        <f>[1]!Table1[[#This Row],[Project Name]]</f>
        <v>0</v>
      </c>
      <c r="E39" s="28">
        <f>[1]!Table1[[#This Row],[Change Activity]]</f>
        <v>0</v>
      </c>
      <c r="F39" s="32">
        <f>[1]!Table1[[#This Row],[Impact Site List]]</f>
        <v>0</v>
      </c>
      <c r="G39" s="28">
        <f>[1]!Table1[[#This Row],[Service Type]]</f>
        <v>0</v>
      </c>
      <c r="H39" s="26">
        <f>[1]!Table1[[#This Row],[Down Time]]</f>
        <v>0</v>
      </c>
      <c r="I39" s="28">
        <f>[1]!Table1[[#This Row],[Site Group]]</f>
        <v>0</v>
      </c>
      <c r="J39" s="28">
        <f>[1]!Table1[[#This Row],[Commercial Zone]]</f>
        <v>0</v>
      </c>
      <c r="K39" s="30"/>
      <c r="L39" s="30">
        <f>[1]!Table1[[#This Row],[Change Manager]]</f>
        <v>0</v>
      </c>
    </row>
    <row r="40" spans="1:12" x14ac:dyDescent="0.25">
      <c r="A40" s="26">
        <f>[1]!Table1[[#This Row],[No]]</f>
        <v>0</v>
      </c>
      <c r="B40" s="27">
        <f>[1]!Table1[[#This Row],[Date]]</f>
        <v>0</v>
      </c>
      <c r="C40" s="28">
        <f>[1]!Table1[[#This Row],[Project Coordinator]]</f>
        <v>0</v>
      </c>
      <c r="D40" s="28">
        <f>[1]!Table1[[#This Row],[Project Name]]</f>
        <v>0</v>
      </c>
      <c r="E40" s="28">
        <f>[1]!Table1[[#This Row],[Change Activity]]</f>
        <v>0</v>
      </c>
      <c r="F40" s="32">
        <f>[1]!Table1[[#This Row],[Impact Site List]]</f>
        <v>0</v>
      </c>
      <c r="G40" s="28">
        <f>[1]!Table1[[#This Row],[Service Type]]</f>
        <v>0</v>
      </c>
      <c r="H40" s="26">
        <f>[1]!Table1[[#This Row],[Down Time]]</f>
        <v>0</v>
      </c>
      <c r="I40" s="28">
        <f>[1]!Table1[[#This Row],[Site Group]]</f>
        <v>0</v>
      </c>
      <c r="J40" s="28">
        <f>[1]!Table1[[#This Row],[Commercial Zone]]</f>
        <v>0</v>
      </c>
      <c r="K40" s="30"/>
      <c r="L40" s="30">
        <f>[1]!Table1[[#This Row],[Change Manager]]</f>
        <v>0</v>
      </c>
    </row>
    <row r="41" spans="1:12" x14ac:dyDescent="0.25">
      <c r="A41" s="26">
        <f>[1]!Table1[[#This Row],[No]]</f>
        <v>0</v>
      </c>
      <c r="B41" s="27">
        <f>[1]!Table1[[#This Row],[Date]]</f>
        <v>0</v>
      </c>
      <c r="C41" s="28">
        <f>[1]!Table1[[#This Row],[Project Coordinator]]</f>
        <v>0</v>
      </c>
      <c r="D41" s="28">
        <f>[1]!Table1[[#This Row],[Project Name]]</f>
        <v>0</v>
      </c>
      <c r="E41" s="28">
        <f>[1]!Table1[[#This Row],[Change Activity]]</f>
        <v>0</v>
      </c>
      <c r="F41" s="32">
        <f>[1]!Table1[[#This Row],[Impact Site List]]</f>
        <v>0</v>
      </c>
      <c r="G41" s="28">
        <f>[1]!Table1[[#This Row],[Service Type]]</f>
        <v>0</v>
      </c>
      <c r="H41" s="26">
        <f>[1]!Table1[[#This Row],[Down Time]]</f>
        <v>0</v>
      </c>
      <c r="I41" s="28">
        <f>[1]!Table1[[#This Row],[Site Group]]</f>
        <v>0</v>
      </c>
      <c r="J41" s="28">
        <f>[1]!Table1[[#This Row],[Commercial Zone]]</f>
        <v>0</v>
      </c>
      <c r="K41" s="30"/>
      <c r="L41" s="30">
        <f>[1]!Table1[[#This Row],[Change Manager]]</f>
        <v>0</v>
      </c>
    </row>
    <row r="42" spans="1:12" x14ac:dyDescent="0.25">
      <c r="A42" s="26">
        <f>[1]!Table1[[#This Row],[No]]</f>
        <v>0</v>
      </c>
      <c r="B42" s="27">
        <f>[1]!Table1[[#This Row],[Date]]</f>
        <v>0</v>
      </c>
      <c r="C42" s="28">
        <f>[1]!Table1[[#This Row],[Project Coordinator]]</f>
        <v>0</v>
      </c>
      <c r="D42" s="28">
        <f>[1]!Table1[[#This Row],[Project Name]]</f>
        <v>0</v>
      </c>
      <c r="E42" s="28">
        <f>[1]!Table1[[#This Row],[Change Activity]]</f>
        <v>0</v>
      </c>
      <c r="F42" s="32">
        <f>[1]!Table1[[#This Row],[Impact Site List]]</f>
        <v>0</v>
      </c>
      <c r="G42" s="28">
        <f>[1]!Table1[[#This Row],[Service Type]]</f>
        <v>0</v>
      </c>
      <c r="H42" s="26">
        <f>[1]!Table1[[#This Row],[Down Time]]</f>
        <v>0</v>
      </c>
      <c r="I42" s="28">
        <f>[1]!Table1[[#This Row],[Site Group]]</f>
        <v>0</v>
      </c>
      <c r="J42" s="28">
        <f>[1]!Table1[[#This Row],[Commercial Zone]]</f>
        <v>0</v>
      </c>
      <c r="K42" s="30"/>
      <c r="L42" s="30">
        <f>[1]!Table1[[#This Row],[Change Manager]]</f>
        <v>0</v>
      </c>
    </row>
    <row r="43" spans="1:12" x14ac:dyDescent="0.25">
      <c r="A43" s="26">
        <f>[1]!Table1[[#This Row],[No]]</f>
        <v>0</v>
      </c>
      <c r="B43" s="27">
        <f>[1]!Table1[[#This Row],[Date]]</f>
        <v>0</v>
      </c>
      <c r="C43" s="28">
        <f>[1]!Table1[[#This Row],[Project Coordinator]]</f>
        <v>0</v>
      </c>
      <c r="D43" s="28">
        <f>[1]!Table1[[#This Row],[Project Name]]</f>
        <v>0</v>
      </c>
      <c r="E43" s="28">
        <f>[1]!Table1[[#This Row],[Change Activity]]</f>
        <v>0</v>
      </c>
      <c r="F43" s="32">
        <f>[1]!Table1[[#This Row],[Impact Site List]]</f>
        <v>0</v>
      </c>
      <c r="G43" s="28">
        <f>[1]!Table1[[#This Row],[Service Type]]</f>
        <v>0</v>
      </c>
      <c r="H43" s="26">
        <f>[1]!Table1[[#This Row],[Down Time]]</f>
        <v>0</v>
      </c>
      <c r="I43" s="28">
        <f>[1]!Table1[[#This Row],[Site Group]]</f>
        <v>0</v>
      </c>
      <c r="J43" s="28">
        <f>[1]!Table1[[#This Row],[Commercial Zone]]</f>
        <v>0</v>
      </c>
      <c r="K43" s="30"/>
      <c r="L43" s="30">
        <f>[1]!Table1[[#This Row],[Change Manager]]</f>
        <v>0</v>
      </c>
    </row>
    <row r="44" spans="1:12" x14ac:dyDescent="0.25">
      <c r="A44" s="26">
        <f>[1]!Table1[[#This Row],[No]]</f>
        <v>0</v>
      </c>
      <c r="B44" s="27">
        <f>[1]!Table1[[#This Row],[Date]]</f>
        <v>0</v>
      </c>
      <c r="C44" s="28">
        <f>[1]!Table1[[#This Row],[Project Coordinator]]</f>
        <v>0</v>
      </c>
      <c r="D44" s="28">
        <f>[1]!Table1[[#This Row],[Project Name]]</f>
        <v>0</v>
      </c>
      <c r="E44" s="28">
        <f>[1]!Table1[[#This Row],[Change Activity]]</f>
        <v>0</v>
      </c>
      <c r="F44" s="32">
        <f>[1]!Table1[[#This Row],[Impact Site List]]</f>
        <v>0</v>
      </c>
      <c r="G44" s="28">
        <f>[1]!Table1[[#This Row],[Service Type]]</f>
        <v>0</v>
      </c>
      <c r="H44" s="26">
        <f>[1]!Table1[[#This Row],[Down Time]]</f>
        <v>0</v>
      </c>
      <c r="I44" s="28">
        <f>[1]!Table1[[#This Row],[Site Group]]</f>
        <v>0</v>
      </c>
      <c r="J44" s="28">
        <f>[1]!Table1[[#This Row],[Commercial Zone]]</f>
        <v>0</v>
      </c>
      <c r="K44" s="30"/>
      <c r="L44" s="30">
        <f>[1]!Table1[[#This Row],[Change Manager]]</f>
        <v>0</v>
      </c>
    </row>
    <row r="45" spans="1:12" x14ac:dyDescent="0.25">
      <c r="A45" s="26">
        <f>[1]!Table1[[#This Row],[No]]</f>
        <v>0</v>
      </c>
      <c r="B45" s="27">
        <f>[1]!Table1[[#This Row],[Date]]</f>
        <v>0</v>
      </c>
      <c r="C45" s="28">
        <f>[1]!Table1[[#This Row],[Project Coordinator]]</f>
        <v>0</v>
      </c>
      <c r="D45" s="28">
        <f>[1]!Table1[[#This Row],[Project Name]]</f>
        <v>0</v>
      </c>
      <c r="E45" s="28">
        <f>[1]!Table1[[#This Row],[Change Activity]]</f>
        <v>0</v>
      </c>
      <c r="F45" s="32">
        <f>[1]!Table1[[#This Row],[Impact Site List]]</f>
        <v>0</v>
      </c>
      <c r="G45" s="28">
        <f>[1]!Table1[[#This Row],[Service Type]]</f>
        <v>0</v>
      </c>
      <c r="H45" s="26">
        <f>[1]!Table1[[#This Row],[Down Time]]</f>
        <v>0</v>
      </c>
      <c r="I45" s="28">
        <f>[1]!Table1[[#This Row],[Site Group]]</f>
        <v>0</v>
      </c>
      <c r="J45" s="28">
        <f>[1]!Table1[[#This Row],[Commercial Zone]]</f>
        <v>0</v>
      </c>
      <c r="K45" s="30"/>
      <c r="L45" s="30">
        <f>[1]!Table1[[#This Row],[Change Manager]]</f>
        <v>0</v>
      </c>
    </row>
    <row r="46" spans="1:12" x14ac:dyDescent="0.25">
      <c r="A46" s="26">
        <f>[1]!Table1[[#This Row],[No]]</f>
        <v>0</v>
      </c>
      <c r="B46" s="27">
        <f>[1]!Table1[[#This Row],[Date]]</f>
        <v>0</v>
      </c>
      <c r="C46" s="28">
        <f>[1]!Table1[[#This Row],[Project Coordinator]]</f>
        <v>0</v>
      </c>
      <c r="D46" s="28">
        <f>[1]!Table1[[#This Row],[Project Name]]</f>
        <v>0</v>
      </c>
      <c r="E46" s="28">
        <f>[1]!Table1[[#This Row],[Change Activity]]</f>
        <v>0</v>
      </c>
      <c r="F46" s="32">
        <f>[1]!Table1[[#This Row],[Impact Site List]]</f>
        <v>0</v>
      </c>
      <c r="G46" s="28">
        <f>[1]!Table1[[#This Row],[Service Type]]</f>
        <v>0</v>
      </c>
      <c r="H46" s="26">
        <f>[1]!Table1[[#This Row],[Down Time]]</f>
        <v>0</v>
      </c>
      <c r="I46" s="28">
        <f>[1]!Table1[[#This Row],[Site Group]]</f>
        <v>0</v>
      </c>
      <c r="J46" s="28">
        <f>[1]!Table1[[#This Row],[Commercial Zone]]</f>
        <v>0</v>
      </c>
      <c r="K46" s="30"/>
      <c r="L46" s="30">
        <f>[1]!Table1[[#This Row],[Change Manager]]</f>
        <v>0</v>
      </c>
    </row>
    <row r="47" spans="1:12" x14ac:dyDescent="0.25">
      <c r="A47" s="26">
        <f>[1]!Table1[[#This Row],[No]]</f>
        <v>0</v>
      </c>
      <c r="B47" s="27">
        <f>[1]!Table1[[#This Row],[Date]]</f>
        <v>0</v>
      </c>
      <c r="C47" s="28">
        <f>[1]!Table1[[#This Row],[Project Coordinator]]</f>
        <v>0</v>
      </c>
      <c r="D47" s="28">
        <f>[1]!Table1[[#This Row],[Project Name]]</f>
        <v>0</v>
      </c>
      <c r="E47" s="28">
        <f>[1]!Table1[[#This Row],[Change Activity]]</f>
        <v>0</v>
      </c>
      <c r="F47" s="32">
        <f>[1]!Table1[[#This Row],[Impact Site List]]</f>
        <v>0</v>
      </c>
      <c r="G47" s="28">
        <f>[1]!Table1[[#This Row],[Service Type]]</f>
        <v>0</v>
      </c>
      <c r="H47" s="26">
        <f>[1]!Table1[[#This Row],[Down Time]]</f>
        <v>0</v>
      </c>
      <c r="I47" s="28">
        <f>[1]!Table1[[#This Row],[Site Group]]</f>
        <v>0</v>
      </c>
      <c r="J47" s="28">
        <f>[1]!Table1[[#This Row],[Commercial Zone]]</f>
        <v>0</v>
      </c>
      <c r="K47" s="30"/>
      <c r="L47" s="30">
        <f>[1]!Table1[[#This Row],[Change Manager]]</f>
        <v>0</v>
      </c>
    </row>
    <row r="48" spans="1:12" x14ac:dyDescent="0.25">
      <c r="A48" s="26">
        <f>[1]!Table1[[#This Row],[No]]</f>
        <v>0</v>
      </c>
      <c r="B48" s="27">
        <f>[1]!Table1[[#This Row],[Date]]</f>
        <v>0</v>
      </c>
      <c r="C48" s="28">
        <f>[1]!Table1[[#This Row],[Project Coordinator]]</f>
        <v>0</v>
      </c>
      <c r="D48" s="28">
        <f>[1]!Table1[[#This Row],[Project Name]]</f>
        <v>0</v>
      </c>
      <c r="E48" s="28">
        <f>[1]!Table1[[#This Row],[Change Activity]]</f>
        <v>0</v>
      </c>
      <c r="F48" s="32">
        <f>[1]!Table1[[#This Row],[Impact Site List]]</f>
        <v>0</v>
      </c>
      <c r="G48" s="28">
        <f>[1]!Table1[[#This Row],[Service Type]]</f>
        <v>0</v>
      </c>
      <c r="H48" s="26">
        <f>[1]!Table1[[#This Row],[Down Time]]</f>
        <v>0</v>
      </c>
      <c r="I48" s="28">
        <f>[1]!Table1[[#This Row],[Site Group]]</f>
        <v>0</v>
      </c>
      <c r="J48" s="28">
        <f>[1]!Table1[[#This Row],[Commercial Zone]]</f>
        <v>0</v>
      </c>
      <c r="K48" s="30"/>
      <c r="L48" s="30">
        <f>[1]!Table1[[#This Row],[Change Manager]]</f>
        <v>0</v>
      </c>
    </row>
    <row r="49" spans="1:12" x14ac:dyDescent="0.25">
      <c r="A49" s="26">
        <f>[1]!Table1[[#This Row],[No]]</f>
        <v>0</v>
      </c>
      <c r="B49" s="27">
        <f>[1]!Table1[[#This Row],[Date]]</f>
        <v>0</v>
      </c>
      <c r="C49" s="28">
        <f>[1]!Table1[[#This Row],[Project Coordinator]]</f>
        <v>0</v>
      </c>
      <c r="D49" s="28">
        <f>[1]!Table1[[#This Row],[Project Name]]</f>
        <v>0</v>
      </c>
      <c r="E49" s="28">
        <f>[1]!Table1[[#This Row],[Change Activity]]</f>
        <v>0</v>
      </c>
      <c r="F49" s="32">
        <f>[1]!Table1[[#This Row],[Impact Site List]]</f>
        <v>0</v>
      </c>
      <c r="G49" s="28">
        <f>[1]!Table1[[#This Row],[Service Type]]</f>
        <v>0</v>
      </c>
      <c r="H49" s="26">
        <f>[1]!Table1[[#This Row],[Down Time]]</f>
        <v>0</v>
      </c>
      <c r="I49" s="28">
        <f>[1]!Table1[[#This Row],[Site Group]]</f>
        <v>0</v>
      </c>
      <c r="J49" s="28">
        <f>[1]!Table1[[#This Row],[Commercial Zone]]</f>
        <v>0</v>
      </c>
      <c r="K49" s="30"/>
      <c r="L49" s="30">
        <f>[1]!Table1[[#This Row],[Change Manager]]</f>
        <v>0</v>
      </c>
    </row>
    <row r="50" spans="1:12" x14ac:dyDescent="0.25">
      <c r="A50" s="26">
        <f>[1]!Table1[[#This Row],[No]]</f>
        <v>0</v>
      </c>
      <c r="B50" s="27">
        <f>[1]!Table1[[#This Row],[Date]]</f>
        <v>0</v>
      </c>
      <c r="C50" s="28">
        <f>[1]!Table1[[#This Row],[Project Coordinator]]</f>
        <v>0</v>
      </c>
      <c r="D50" s="28">
        <f>[1]!Table1[[#This Row],[Project Name]]</f>
        <v>0</v>
      </c>
      <c r="E50" s="28">
        <f>[1]!Table1[[#This Row],[Change Activity]]</f>
        <v>0</v>
      </c>
      <c r="F50" s="32">
        <f>[1]!Table1[[#This Row],[Impact Site List]]</f>
        <v>0</v>
      </c>
      <c r="G50" s="28">
        <f>[1]!Table1[[#This Row],[Service Type]]</f>
        <v>0</v>
      </c>
      <c r="H50" s="26">
        <f>[1]!Table1[[#This Row],[Down Time]]</f>
        <v>0</v>
      </c>
      <c r="I50" s="28">
        <f>[1]!Table1[[#This Row],[Site Group]]</f>
        <v>0</v>
      </c>
      <c r="J50" s="28">
        <f>[1]!Table1[[#This Row],[Commercial Zone]]</f>
        <v>0</v>
      </c>
      <c r="K50" s="30"/>
      <c r="L50" s="30">
        <f>[1]!Table1[[#This Row],[Change Manager]]</f>
        <v>0</v>
      </c>
    </row>
    <row r="51" spans="1:12" x14ac:dyDescent="0.25">
      <c r="A51" s="26">
        <f>[1]!Table1[[#This Row],[No]]</f>
        <v>0</v>
      </c>
      <c r="B51" s="27">
        <f>[1]!Table1[[#This Row],[Date]]</f>
        <v>0</v>
      </c>
      <c r="C51" s="28">
        <f>[1]!Table1[[#This Row],[Project Coordinator]]</f>
        <v>0</v>
      </c>
      <c r="D51" s="28">
        <f>[1]!Table1[[#This Row],[Project Name]]</f>
        <v>0</v>
      </c>
      <c r="E51" s="28">
        <f>[1]!Table1[[#This Row],[Change Activity]]</f>
        <v>0</v>
      </c>
      <c r="F51" s="32">
        <f>[1]!Table1[[#This Row],[Impact Site List]]</f>
        <v>0</v>
      </c>
      <c r="G51" s="28">
        <f>[1]!Table1[[#This Row],[Service Type]]</f>
        <v>0</v>
      </c>
      <c r="H51" s="26">
        <f>[1]!Table1[[#This Row],[Down Time]]</f>
        <v>0</v>
      </c>
      <c r="I51" s="28">
        <f>[1]!Table1[[#This Row],[Site Group]]</f>
        <v>0</v>
      </c>
      <c r="J51" s="28">
        <f>[1]!Table1[[#This Row],[Commercial Zone]]</f>
        <v>0</v>
      </c>
      <c r="K51" s="30"/>
      <c r="L51" s="30">
        <f>[1]!Table1[[#This Row],[Change Manager]]</f>
        <v>0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7"/>
  <sheetViews>
    <sheetView workbookViewId="0">
      <selection activeCell="B6" sqref="B6"/>
    </sheetView>
  </sheetViews>
  <sheetFormatPr defaultRowHeight="15" x14ac:dyDescent="0.25"/>
  <cols>
    <col min="1" max="1" width="9.140625" style="1"/>
    <col min="2" max="2" width="47.7109375" style="1" bestFit="1" customWidth="1"/>
    <col min="3" max="3" width="10" bestFit="1" customWidth="1"/>
    <col min="4" max="4" width="12.85546875" bestFit="1" customWidth="1"/>
    <col min="5" max="5" width="21.7109375" bestFit="1" customWidth="1"/>
    <col min="6" max="6" width="22" bestFit="1" customWidth="1"/>
    <col min="15" max="15" width="24.42578125" bestFit="1" customWidth="1"/>
    <col min="16" max="16" width="17.42578125" bestFit="1" customWidth="1"/>
    <col min="17" max="17" width="10.85546875" bestFit="1" customWidth="1"/>
    <col min="21" max="21" width="17.28515625" bestFit="1" customWidth="1"/>
    <col min="22" max="22" width="11.5703125" bestFit="1" customWidth="1"/>
    <col min="23" max="23" width="17.42578125" bestFit="1" customWidth="1"/>
    <col min="24" max="24" width="11.140625" bestFit="1" customWidth="1"/>
    <col min="25" max="25" width="11.28515625" bestFit="1" customWidth="1"/>
    <col min="26" max="26" width="15.7109375" bestFit="1" customWidth="1"/>
    <col min="27" max="27" width="12.42578125" bestFit="1" customWidth="1"/>
    <col min="28" max="28" width="11.85546875" bestFit="1" customWidth="1"/>
    <col min="29" max="29" width="13.7109375" bestFit="1" customWidth="1"/>
    <col min="30" max="30" width="13.28515625" bestFit="1" customWidth="1"/>
    <col min="31" max="31" width="13.140625" bestFit="1" customWidth="1"/>
  </cols>
  <sheetData>
    <row r="1" spans="1:31" x14ac:dyDescent="0.25">
      <c r="A1" s="11" t="s">
        <v>24</v>
      </c>
      <c r="B1" s="11" t="s">
        <v>25</v>
      </c>
      <c r="C1" s="6" t="s">
        <v>17</v>
      </c>
      <c r="D1" s="1"/>
      <c r="E1" s="1"/>
      <c r="F1" s="7" t="s">
        <v>18</v>
      </c>
      <c r="O1" s="2" t="s">
        <v>1</v>
      </c>
      <c r="P1" s="2" t="s">
        <v>5</v>
      </c>
      <c r="Q1" s="3" t="s">
        <v>6</v>
      </c>
      <c r="U1" s="14" t="s">
        <v>26</v>
      </c>
      <c r="V1" s="14" t="s">
        <v>27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</row>
    <row r="2" spans="1:31" ht="16.5" thickBot="1" x14ac:dyDescent="0.3">
      <c r="A2" s="21" t="s">
        <v>71</v>
      </c>
      <c r="B2" s="13" t="str">
        <f>""&amp;A2</f>
        <v>DHGUL10</v>
      </c>
      <c r="C2" s="33">
        <v>44016</v>
      </c>
      <c r="D2" s="8">
        <v>0.375</v>
      </c>
      <c r="E2" s="9" t="str">
        <f>TEXT(C2,"mm/dd/yyyy ") &amp; TEXT(D2,"[$-en-US]h:mm AM/PM;@" )</f>
        <v>07/04/2020 9:00 AM</v>
      </c>
      <c r="F2" s="10" t="s">
        <v>19</v>
      </c>
      <c r="O2" s="18" t="s">
        <v>57</v>
      </c>
      <c r="P2" s="5" t="s">
        <v>15</v>
      </c>
      <c r="Q2" s="5" t="s">
        <v>49</v>
      </c>
      <c r="U2" s="15" t="s">
        <v>37</v>
      </c>
      <c r="V2" s="15" t="s">
        <v>38</v>
      </c>
      <c r="W2" s="15" t="s">
        <v>39</v>
      </c>
      <c r="X2" s="15" t="s">
        <v>40</v>
      </c>
      <c r="Y2" s="15" t="s">
        <v>12</v>
      </c>
      <c r="Z2" s="15" t="s">
        <v>41</v>
      </c>
      <c r="AA2" s="15" t="s">
        <v>42</v>
      </c>
      <c r="AB2" s="15" t="s">
        <v>43</v>
      </c>
      <c r="AC2" s="15" t="s">
        <v>44</v>
      </c>
      <c r="AD2" s="15" t="s">
        <v>45</v>
      </c>
      <c r="AE2" s="15" t="s">
        <v>46</v>
      </c>
    </row>
    <row r="3" spans="1:31" ht="16.5" thickBot="1" x14ac:dyDescent="0.3">
      <c r="A3" s="21" t="s">
        <v>72</v>
      </c>
      <c r="B3" s="13" t="str">
        <f>B2&amp;","&amp;A3</f>
        <v>DHGUL10,DHGUL74</v>
      </c>
      <c r="C3" s="33"/>
      <c r="D3" s="8">
        <v>0.45833333333333331</v>
      </c>
      <c r="E3" s="9" t="str">
        <f>TEXT(C2,"mm/dd/yyyy ") &amp; TEXT(D3,"[$-en-US]h:mm AM/PM;@" )</f>
        <v>07/04/2020 11:00 AM</v>
      </c>
      <c r="F3" s="10" t="s">
        <v>20</v>
      </c>
      <c r="O3" s="18" t="s">
        <v>58</v>
      </c>
      <c r="P3" s="5" t="s">
        <v>16</v>
      </c>
      <c r="Q3" s="5" t="s">
        <v>9</v>
      </c>
      <c r="U3" s="15" t="s">
        <v>10</v>
      </c>
      <c r="V3" s="15"/>
      <c r="W3" s="15"/>
      <c r="X3" s="15"/>
      <c r="Y3" s="15"/>
      <c r="Z3" s="15" t="s">
        <v>47</v>
      </c>
      <c r="AA3" s="15"/>
      <c r="AB3" s="15"/>
      <c r="AC3" s="15"/>
      <c r="AD3" s="15"/>
      <c r="AE3" s="15"/>
    </row>
    <row r="4" spans="1:31" ht="16.5" thickBot="1" x14ac:dyDescent="0.3">
      <c r="A4" s="21" t="s">
        <v>73</v>
      </c>
      <c r="B4" s="13" t="str">
        <f t="shared" ref="B4:B10" si="0">B3&amp;","&amp;A4</f>
        <v>DHGUL10,DHGUL74,DHGUL76</v>
      </c>
      <c r="C4" s="33"/>
      <c r="D4" s="8">
        <v>0.4861111111111111</v>
      </c>
      <c r="E4" s="9" t="str">
        <f>TEXT(C2,"mm/dd/yyyy ") &amp; TEXT(D4,"[$-en-US]h:mm AM/PM;@" )</f>
        <v>07/04/2020 11:40 AM</v>
      </c>
      <c r="F4" s="10" t="s">
        <v>21</v>
      </c>
      <c r="O4" s="18" t="s">
        <v>59</v>
      </c>
      <c r="P4" s="5"/>
      <c r="Q4" s="5" t="s">
        <v>13</v>
      </c>
      <c r="U4" s="15" t="s">
        <v>11</v>
      </c>
      <c r="V4" s="15"/>
      <c r="W4" s="15"/>
      <c r="X4" s="15"/>
      <c r="Y4" s="15"/>
      <c r="Z4" s="15" t="s">
        <v>48</v>
      </c>
      <c r="AA4" s="15"/>
      <c r="AB4" s="15"/>
      <c r="AC4" s="15"/>
      <c r="AD4" s="15"/>
      <c r="AE4" s="15"/>
    </row>
    <row r="5" spans="1:31" ht="16.5" thickBot="1" x14ac:dyDescent="0.3">
      <c r="A5" s="21" t="s">
        <v>74</v>
      </c>
      <c r="B5" s="13" t="str">
        <f t="shared" si="0"/>
        <v>DHGUL10,DHGUL74,DHGUL76,DHMRP28</v>
      </c>
      <c r="C5" s="33"/>
      <c r="D5" s="8">
        <v>0.70833333333333337</v>
      </c>
      <c r="E5" s="9" t="str">
        <f>TEXT(C2,"mm/dd/yyyy ") &amp; TEXT(D5,"[$-en-US]h:mm AM/PM;@" )</f>
        <v>07/04/2020 5:00 PM</v>
      </c>
      <c r="F5" s="10" t="s">
        <v>22</v>
      </c>
      <c r="O5" s="18" t="s">
        <v>60</v>
      </c>
      <c r="P5" s="5"/>
      <c r="Q5" s="5" t="s">
        <v>51</v>
      </c>
    </row>
    <row r="6" spans="1:31" ht="16.5" thickBot="1" x14ac:dyDescent="0.3">
      <c r="A6" s="21" t="s">
        <v>75</v>
      </c>
      <c r="B6" s="13" t="str">
        <f t="shared" si="0"/>
        <v>DHGUL10,DHGUL74,DHGUL76,DHMRP28,DHPLB19</v>
      </c>
      <c r="C6" s="33"/>
      <c r="D6" s="8">
        <v>0.75</v>
      </c>
      <c r="E6" s="9" t="str">
        <f>TEXT(C2,"mm/dd/yyyy ") &amp; TEXT(D6,"[$-en-US]h:mm AM/PM;@" )</f>
        <v>07/04/2020 6:00 PM</v>
      </c>
      <c r="F6" s="10" t="s">
        <v>23</v>
      </c>
      <c r="O6" s="18" t="s">
        <v>61</v>
      </c>
      <c r="P6" s="5"/>
      <c r="Q6" s="5" t="s">
        <v>52</v>
      </c>
    </row>
    <row r="7" spans="1:31" x14ac:dyDescent="0.25">
      <c r="A7" s="12"/>
      <c r="B7" s="13" t="str">
        <f t="shared" si="0"/>
        <v>DHGUL10,DHGUL74,DHGUL76,DHMRP28,DHPLB19,</v>
      </c>
      <c r="O7" s="18" t="s">
        <v>62</v>
      </c>
      <c r="P7" s="5"/>
      <c r="Q7" s="5" t="s">
        <v>56</v>
      </c>
    </row>
    <row r="8" spans="1:31" x14ac:dyDescent="0.25">
      <c r="A8" s="12"/>
      <c r="B8" s="13" t="str">
        <f t="shared" si="0"/>
        <v>DHGUL10,DHGUL74,DHGUL76,DHMRP28,DHPLB19,,</v>
      </c>
      <c r="O8" s="19"/>
      <c r="P8" s="19"/>
      <c r="Q8" s="5" t="s">
        <v>53</v>
      </c>
    </row>
    <row r="9" spans="1:31" x14ac:dyDescent="0.25">
      <c r="A9" s="12"/>
      <c r="B9" s="13" t="str">
        <f t="shared" si="0"/>
        <v>DHGUL10,DHGUL74,DHGUL76,DHMRP28,DHPLB19,,,</v>
      </c>
      <c r="O9" s="19"/>
      <c r="P9" s="19"/>
      <c r="Q9" s="5" t="s">
        <v>54</v>
      </c>
    </row>
    <row r="10" spans="1:31" x14ac:dyDescent="0.25">
      <c r="A10" s="12"/>
      <c r="B10" s="13" t="str">
        <f t="shared" si="0"/>
        <v>DHGUL10,DHGUL74,DHGUL76,DHMRP28,DHPLB19,,,,</v>
      </c>
      <c r="O10" s="2" t="s">
        <v>64</v>
      </c>
      <c r="P10" s="19"/>
      <c r="Q10" s="5" t="s">
        <v>55</v>
      </c>
    </row>
    <row r="11" spans="1:31" x14ac:dyDescent="0.25">
      <c r="A11" s="12"/>
      <c r="B11" s="13" t="str">
        <f>B10&amp;","&amp;A11</f>
        <v>DHGUL10,DHGUL74,DHGUL76,DHMRP28,DHPLB19,,,,,</v>
      </c>
      <c r="O11" s="20" t="s">
        <v>65</v>
      </c>
    </row>
    <row r="12" spans="1:31" x14ac:dyDescent="0.25">
      <c r="O12" s="20" t="s">
        <v>66</v>
      </c>
    </row>
    <row r="13" spans="1:31" x14ac:dyDescent="0.25">
      <c r="O13" s="20" t="s">
        <v>67</v>
      </c>
    </row>
    <row r="14" spans="1:31" ht="15" customHeight="1" x14ac:dyDescent="0.3">
      <c r="O14" s="20" t="s">
        <v>68</v>
      </c>
      <c r="U14" s="16"/>
      <c r="V14" s="17"/>
    </row>
    <row r="15" spans="1:31" ht="18.75" x14ac:dyDescent="0.3">
      <c r="O15" s="20" t="s">
        <v>69</v>
      </c>
      <c r="U15" s="16"/>
      <c r="V15" s="17"/>
    </row>
    <row r="16" spans="1:31" x14ac:dyDescent="0.25">
      <c r="O16" s="20" t="s">
        <v>70</v>
      </c>
    </row>
    <row r="17" spans="15:15" x14ac:dyDescent="0.25">
      <c r="O17" s="20"/>
    </row>
  </sheetData>
  <mergeCells count="1">
    <mergeCell ref="C2:C6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Change_List</vt:lpstr>
      <vt:lpstr>Information</vt:lpstr>
      <vt:lpstr>Barisal</vt:lpstr>
      <vt:lpstr>Chittagong</vt:lpstr>
      <vt:lpstr>Comilla</vt:lpstr>
      <vt:lpstr>Dhaka</vt:lpstr>
      <vt:lpstr>Khulna</vt:lpstr>
      <vt:lpstr>Kustia</vt:lpstr>
      <vt:lpstr>Mymensingh</vt:lpstr>
      <vt:lpstr>Noakhali</vt:lpstr>
      <vt:lpstr>Rajshahi</vt:lpstr>
      <vt:lpstr>Rangpur</vt:lpstr>
      <vt:lpstr>Sylhet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2020-11-03T05:51:24Z</dcterms:modified>
</cp:coreProperties>
</file>