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<sst xmlns="http://schemas.openxmlformats.org/spreadsheetml/2006/main" uniqueCount="80">
  <si>
    <t>Table 1</t>
  </si>
  <si>
    <t>combined_fips</t>
  </si>
  <si>
    <t>votes_dem_2017</t>
  </si>
  <si>
    <t>votes_gop_2017</t>
  </si>
  <si>
    <t>total_votes_2017</t>
  </si>
  <si>
    <t>per_dem_2017</t>
  </si>
  <si>
    <t>per_gop_2017</t>
  </si>
  <si>
    <t>diff_2017</t>
  </si>
  <si>
    <t>per_point_diff_2017</t>
  </si>
  <si>
    <t>state_abbr</t>
  </si>
  <si>
    <t>county_name</t>
  </si>
  <si>
    <t>FIPS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</si>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</sst>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/>
    </xf>
    <xf numFmtId="49" fontId="3" fillId="3" borderId="3" applyNumberFormat="1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2" fillId="4" borderId="4" applyNumberFormat="1" applyFont="1" applyFill="1" applyBorder="1" applyAlignment="1" applyProtection="0">
      <alignment vertical="top" wrapText="1"/>
    </xf>
    <xf numFmtId="0" fontId="0" fillId="5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fillId="5" borderId="3" applyNumberFormat="1" applyFont="1" applyFill="1" applyBorder="1" applyAlignment="1" applyProtection="0">
      <alignment vertical="top"/>
    </xf>
    <xf numFmtId="0" fontId="0" fillId="5" borderId="3" applyNumberFormat="1" applyFont="1" applyFill="1" applyBorder="1" applyAlignment="1" applyProtection="0">
      <alignment vertical="top"/>
    </xf>
    <xf numFmtId="0" fontId="2" fillId="4" borderId="9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a5a5a5"/>
      <rgbColor rgb="ffbdc0bf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7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8.8594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3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t="s" s="6">
        <v>7</v>
      </c>
      <c r="I3" t="s" s="6">
        <v>8</v>
      </c>
      <c r="J3" t="s" s="5">
        <v>9</v>
      </c>
      <c r="K3" t="s" s="5">
        <v>10</v>
      </c>
      <c r="L3" t="s" s="5">
        <v>11</v>
      </c>
    </row>
    <row r="4" ht="20.7" customHeight="1">
      <c r="A4" s="7">
        <v>1</v>
      </c>
      <c r="B4" s="8">
        <v>1001</v>
      </c>
      <c r="C4" s="9">
        <v>5615</v>
      </c>
      <c r="D4" s="10">
        <v>8762</v>
      </c>
      <c r="E4" s="10">
        <f>SUM(C4:D4)</f>
        <v>14377</v>
      </c>
      <c r="F4" s="10">
        <f>C4/E4</f>
        <v>0.3905543576545872</v>
      </c>
      <c r="G4" s="10">
        <f>D4/E4</f>
        <v>0.6094456423454128</v>
      </c>
      <c r="H4" s="10">
        <f>ABS(D4-C4)</f>
        <v>3147</v>
      </c>
      <c r="I4" s="11">
        <f>F4-G4</f>
        <v>-0.2188912846908256</v>
      </c>
      <c r="J4" t="s" s="12">
        <v>12</v>
      </c>
      <c r="K4" t="s" s="12">
        <v>13</v>
      </c>
      <c r="L4" s="13">
        <v>1001</v>
      </c>
    </row>
    <row r="5" ht="20.7" customHeight="1">
      <c r="A5" s="14">
        <v>2</v>
      </c>
      <c r="B5" s="8">
        <v>1003</v>
      </c>
      <c r="C5" s="15">
        <v>22261</v>
      </c>
      <c r="D5" s="16">
        <v>38566</v>
      </c>
      <c r="E5" s="16">
        <f>SUM(C5:D5)</f>
        <v>60827</v>
      </c>
      <c r="F5" s="16">
        <f>C5/E5</f>
        <v>0.365972347806073</v>
      </c>
      <c r="G5" s="16">
        <f>D5/E5</f>
        <v>0.6340276521939271</v>
      </c>
      <c r="H5" s="16">
        <f>ABS(D5-C5)</f>
        <v>16305</v>
      </c>
      <c r="I5" s="17">
        <f>F5-G5</f>
        <v>-0.2680553043878541</v>
      </c>
      <c r="J5" t="s" s="12">
        <v>12</v>
      </c>
      <c r="K5" t="s" s="12">
        <v>14</v>
      </c>
      <c r="L5" s="13">
        <v>1003</v>
      </c>
    </row>
    <row r="6" ht="20.7" customHeight="1">
      <c r="A6" s="14">
        <v>3</v>
      </c>
      <c r="B6" s="8">
        <v>1005</v>
      </c>
      <c r="C6" s="15">
        <v>3716</v>
      </c>
      <c r="D6" s="16">
        <v>2702</v>
      </c>
      <c r="E6" s="16">
        <f>SUM(C6:D6)</f>
        <v>6418</v>
      </c>
      <c r="F6" s="16">
        <f>C6/E6</f>
        <v>0.5789965721408539</v>
      </c>
      <c r="G6" s="16">
        <f>D6/E6</f>
        <v>0.4210034278591461</v>
      </c>
      <c r="H6" s="16">
        <f>ABS(D6-C6)</f>
        <v>1014</v>
      </c>
      <c r="I6" s="17">
        <f>F6-G6</f>
        <v>0.1579931442817077</v>
      </c>
      <c r="J6" t="s" s="12">
        <v>12</v>
      </c>
      <c r="K6" t="s" s="12">
        <v>15</v>
      </c>
      <c r="L6" s="13">
        <v>1005</v>
      </c>
    </row>
    <row r="7" ht="20.7" customHeight="1">
      <c r="A7" s="14">
        <v>4</v>
      </c>
      <c r="B7" s="8">
        <v>1007</v>
      </c>
      <c r="C7" s="15">
        <v>1567</v>
      </c>
      <c r="D7" s="16">
        <v>3599</v>
      </c>
      <c r="E7" s="16">
        <f>SUM(C7:D7)</f>
        <v>5166</v>
      </c>
      <c r="F7" s="16">
        <f>C7/E7</f>
        <v>0.3033294618660473</v>
      </c>
      <c r="G7" s="16">
        <f>D7/E7</f>
        <v>0.6966705381339527</v>
      </c>
      <c r="H7" s="16">
        <f>ABS(D7-C7)</f>
        <v>2032</v>
      </c>
      <c r="I7" s="17">
        <f>F7-G7</f>
        <v>-0.3933410762679055</v>
      </c>
      <c r="J7" t="s" s="12">
        <v>12</v>
      </c>
      <c r="K7" t="s" s="12">
        <v>16</v>
      </c>
      <c r="L7" s="13">
        <v>1007</v>
      </c>
    </row>
    <row r="8" ht="20.7" customHeight="1">
      <c r="A8" s="14">
        <v>5</v>
      </c>
      <c r="B8" s="8">
        <v>1009</v>
      </c>
      <c r="C8" s="15">
        <v>2408</v>
      </c>
      <c r="D8" s="16">
        <v>11631</v>
      </c>
      <c r="E8" s="16">
        <f>SUM(C8:D8)</f>
        <v>14039</v>
      </c>
      <c r="F8" s="16">
        <f>C8/E8</f>
        <v>0.171522188190042</v>
      </c>
      <c r="G8" s="16">
        <f>D8/E8</f>
        <v>0.8284778118099579</v>
      </c>
      <c r="H8" s="16">
        <f>ABS(D8-C8)</f>
        <v>9223</v>
      </c>
      <c r="I8" s="17">
        <f>F8-G8</f>
        <v>-0.6569556236199159</v>
      </c>
      <c r="J8" t="s" s="12">
        <v>12</v>
      </c>
      <c r="K8" t="s" s="12">
        <v>17</v>
      </c>
      <c r="L8" s="13">
        <v>1009</v>
      </c>
    </row>
    <row r="9" ht="20.7" customHeight="1">
      <c r="A9" s="14">
        <v>6</v>
      </c>
      <c r="B9" s="8">
        <v>1011</v>
      </c>
      <c r="C9" s="15">
        <v>2715</v>
      </c>
      <c r="D9" s="16">
        <v>656</v>
      </c>
      <c r="E9" s="16">
        <f>SUM(C9:D9)</f>
        <v>3371</v>
      </c>
      <c r="F9" s="16">
        <f>C9/E9</f>
        <v>0.8053989913972115</v>
      </c>
      <c r="G9" s="16">
        <f>D9/E9</f>
        <v>0.1946010086027885</v>
      </c>
      <c r="H9" s="16">
        <f>ABS(D9-C9)</f>
        <v>2059</v>
      </c>
      <c r="I9" s="17">
        <f>F9-G9</f>
        <v>0.610797982794423</v>
      </c>
      <c r="J9" t="s" s="12">
        <v>12</v>
      </c>
      <c r="K9" t="s" s="12">
        <v>18</v>
      </c>
      <c r="L9" s="13">
        <v>1011</v>
      </c>
    </row>
    <row r="10" ht="20.7" customHeight="1">
      <c r="A10" s="14">
        <v>7</v>
      </c>
      <c r="B10" s="8">
        <v>1013</v>
      </c>
      <c r="C10" s="15">
        <v>2915</v>
      </c>
      <c r="D10" s="16">
        <v>2758</v>
      </c>
      <c r="E10" s="16">
        <f>SUM(C10:D10)</f>
        <v>5673</v>
      </c>
      <c r="F10" s="16">
        <f>C10/E10</f>
        <v>0.5138374757623833</v>
      </c>
      <c r="G10" s="16">
        <f>D10/E10</f>
        <v>0.4861625242376168</v>
      </c>
      <c r="H10" s="16">
        <f>ABS(D10-C10)</f>
        <v>157</v>
      </c>
      <c r="I10" s="17">
        <f>F10-G10</f>
        <v>0.02767495152476646</v>
      </c>
      <c r="J10" t="s" s="12">
        <v>12</v>
      </c>
      <c r="K10" t="s" s="12">
        <v>19</v>
      </c>
      <c r="L10" s="13">
        <v>1013</v>
      </c>
    </row>
    <row r="11" ht="20.7" customHeight="1">
      <c r="A11" s="14">
        <v>8</v>
      </c>
      <c r="B11" s="8">
        <v>1015</v>
      </c>
      <c r="C11" s="15">
        <v>12331</v>
      </c>
      <c r="D11" s="16">
        <v>15238</v>
      </c>
      <c r="E11" s="16">
        <f>SUM(C11:D11)</f>
        <v>27569</v>
      </c>
      <c r="F11" s="16">
        <f>C11/E11</f>
        <v>0.4472777394900069</v>
      </c>
      <c r="G11" s="16">
        <f>D11/E11</f>
        <v>0.5527222605099931</v>
      </c>
      <c r="H11" s="16">
        <f>ABS(D11-C11)</f>
        <v>2907</v>
      </c>
      <c r="I11" s="17">
        <f>F11-G11</f>
        <v>-0.1054445210199862</v>
      </c>
      <c r="J11" t="s" s="12">
        <v>12</v>
      </c>
      <c r="K11" t="s" s="12">
        <v>20</v>
      </c>
      <c r="L11" s="13">
        <v>1015</v>
      </c>
    </row>
    <row r="12" ht="20.7" customHeight="1">
      <c r="A12" s="14">
        <v>9</v>
      </c>
      <c r="B12" s="8">
        <v>1017</v>
      </c>
      <c r="C12" s="15">
        <v>4257</v>
      </c>
      <c r="D12" s="16">
        <v>3312</v>
      </c>
      <c r="E12" s="16">
        <f>SUM(C12:D12)</f>
        <v>7569</v>
      </c>
      <c r="F12" s="16">
        <f>C12/E12</f>
        <v>0.5624256837098692</v>
      </c>
      <c r="G12" s="16">
        <f>D12/E12</f>
        <v>0.4375743162901308</v>
      </c>
      <c r="H12" s="16">
        <f>ABS(D12-C12)</f>
        <v>945</v>
      </c>
      <c r="I12" s="17">
        <f>F12-G12</f>
        <v>0.1248513674197385</v>
      </c>
      <c r="J12" t="s" s="12">
        <v>12</v>
      </c>
      <c r="K12" t="s" s="12">
        <v>21</v>
      </c>
      <c r="L12" s="13">
        <v>1017</v>
      </c>
    </row>
    <row r="13" ht="20.7" customHeight="1">
      <c r="A13" s="14">
        <v>10</v>
      </c>
      <c r="B13" s="8">
        <v>1019</v>
      </c>
      <c r="C13" s="15">
        <v>1529</v>
      </c>
      <c r="D13" s="16">
        <v>4006</v>
      </c>
      <c r="E13" s="16">
        <f>SUM(C13:D13)</f>
        <v>5535</v>
      </c>
      <c r="F13" s="16">
        <f>C13/E13</f>
        <v>0.2762420957542909</v>
      </c>
      <c r="G13" s="16">
        <f>D13/E13</f>
        <v>0.7237579042457091</v>
      </c>
      <c r="H13" s="16">
        <f>ABS(D13-C13)</f>
        <v>2477</v>
      </c>
      <c r="I13" s="17">
        <f>F13-G13</f>
        <v>-0.4475158084914182</v>
      </c>
      <c r="J13" t="s" s="12">
        <v>12</v>
      </c>
      <c r="K13" t="s" s="12">
        <v>22</v>
      </c>
      <c r="L13" s="13">
        <v>1019</v>
      </c>
    </row>
    <row r="14" ht="20.7" customHeight="1">
      <c r="A14" s="14">
        <v>11</v>
      </c>
      <c r="B14" s="8">
        <v>1021</v>
      </c>
      <c r="C14" s="15">
        <v>2306</v>
      </c>
      <c r="D14" s="16">
        <v>7563</v>
      </c>
      <c r="E14" s="16">
        <f>SUM(C14:D14)</f>
        <v>9869</v>
      </c>
      <c r="F14" s="16">
        <f>C14/E14</f>
        <v>0.233660958557098</v>
      </c>
      <c r="G14" s="16">
        <f>D14/E14</f>
        <v>0.766339041442902</v>
      </c>
      <c r="H14" s="16">
        <f>ABS(D14-C14)</f>
        <v>5257</v>
      </c>
      <c r="I14" s="17">
        <f>F14-G14</f>
        <v>-0.532678082885804</v>
      </c>
      <c r="J14" t="s" s="12">
        <v>12</v>
      </c>
      <c r="K14" t="s" s="12">
        <v>23</v>
      </c>
      <c r="L14" s="13">
        <v>1021</v>
      </c>
    </row>
    <row r="15" ht="20.7" customHeight="1">
      <c r="A15" s="14">
        <v>12</v>
      </c>
      <c r="B15" s="8">
        <v>1023</v>
      </c>
      <c r="C15" s="15">
        <v>2277</v>
      </c>
      <c r="D15" s="16">
        <v>1949</v>
      </c>
      <c r="E15" s="16">
        <f>SUM(C15:D15)</f>
        <v>4226</v>
      </c>
      <c r="F15" s="16">
        <f>C15/E15</f>
        <v>0.5388073828679603</v>
      </c>
      <c r="G15" s="16">
        <f>D15/E15</f>
        <v>0.4611926171320397</v>
      </c>
      <c r="H15" s="16">
        <f>ABS(D15-C15)</f>
        <v>328</v>
      </c>
      <c r="I15" s="17">
        <f>F15-G15</f>
        <v>0.07761476573592052</v>
      </c>
      <c r="J15" t="s" s="12">
        <v>12</v>
      </c>
      <c r="K15" t="s" s="12">
        <v>24</v>
      </c>
      <c r="L15" s="13">
        <v>1023</v>
      </c>
    </row>
    <row r="16" ht="20.7" customHeight="1">
      <c r="A16" s="14">
        <v>13</v>
      </c>
      <c r="B16" s="8">
        <v>1025</v>
      </c>
      <c r="C16" s="15">
        <v>4363</v>
      </c>
      <c r="D16" s="16">
        <v>3995</v>
      </c>
      <c r="E16" s="16">
        <f>SUM(C16:D16)</f>
        <v>8358</v>
      </c>
      <c r="F16" s="16">
        <f>C16/E16</f>
        <v>0.5220148360851878</v>
      </c>
      <c r="G16" s="16">
        <f>D16/E16</f>
        <v>0.4779851639148122</v>
      </c>
      <c r="H16" s="16">
        <f>ABS(D16-C16)</f>
        <v>368</v>
      </c>
      <c r="I16" s="17">
        <f>F16-G16</f>
        <v>0.04402967217037568</v>
      </c>
      <c r="J16" t="s" s="12">
        <v>12</v>
      </c>
      <c r="K16" t="s" s="12">
        <v>25</v>
      </c>
      <c r="L16" s="13">
        <v>1025</v>
      </c>
    </row>
    <row r="17" ht="20.7" customHeight="1">
      <c r="A17" s="14">
        <v>14</v>
      </c>
      <c r="B17" s="8">
        <v>1027</v>
      </c>
      <c r="C17" s="15">
        <v>990</v>
      </c>
      <c r="D17" s="16">
        <v>2589</v>
      </c>
      <c r="E17" s="16">
        <f>SUM(C17:D17)</f>
        <v>3579</v>
      </c>
      <c r="F17" s="16">
        <f>C17/E17</f>
        <v>0.2766135792120704</v>
      </c>
      <c r="G17" s="16">
        <f>D17/E17</f>
        <v>0.7233864207879296</v>
      </c>
      <c r="H17" s="16">
        <f>ABS(D17-C17)</f>
        <v>1599</v>
      </c>
      <c r="I17" s="17">
        <f>F17-G17</f>
        <v>-0.4467728415758592</v>
      </c>
      <c r="J17" t="s" s="12">
        <v>12</v>
      </c>
      <c r="K17" t="s" s="12">
        <v>26</v>
      </c>
      <c r="L17" s="13">
        <v>1027</v>
      </c>
    </row>
    <row r="18" ht="20.7" customHeight="1">
      <c r="A18" s="14">
        <v>15</v>
      </c>
      <c r="B18" s="8">
        <v>1029</v>
      </c>
      <c r="C18" s="15">
        <v>600</v>
      </c>
      <c r="D18" s="16">
        <v>2468</v>
      </c>
      <c r="E18" s="16">
        <f>SUM(C18:D18)</f>
        <v>3068</v>
      </c>
      <c r="F18" s="16">
        <f>C18/E18</f>
        <v>0.1955671447196871</v>
      </c>
      <c r="G18" s="16">
        <f>D18/E18</f>
        <v>0.8044328552803129</v>
      </c>
      <c r="H18" s="16">
        <f>ABS(D18-C18)</f>
        <v>1868</v>
      </c>
      <c r="I18" s="17">
        <f>F18-G18</f>
        <v>-0.6088657105606259</v>
      </c>
      <c r="J18" t="s" s="12">
        <v>12</v>
      </c>
      <c r="K18" t="s" s="12">
        <v>27</v>
      </c>
      <c r="L18" s="13">
        <v>1029</v>
      </c>
    </row>
    <row r="19" ht="20.7" customHeight="1">
      <c r="A19" s="14">
        <v>16</v>
      </c>
      <c r="B19" s="8">
        <v>1031</v>
      </c>
      <c r="C19" s="15">
        <v>3730</v>
      </c>
      <c r="D19" s="16">
        <v>8063</v>
      </c>
      <c r="E19" s="16">
        <f>SUM(C19:D19)</f>
        <v>11793</v>
      </c>
      <c r="F19" s="16">
        <f>C19/E19</f>
        <v>0.3162893241753583</v>
      </c>
      <c r="G19" s="16">
        <f>D19/E19</f>
        <v>0.6837106758246417</v>
      </c>
      <c r="H19" s="16">
        <f>ABS(D19-C19)</f>
        <v>4333</v>
      </c>
      <c r="I19" s="17">
        <f>F19-G19</f>
        <v>-0.3674213516492835</v>
      </c>
      <c r="J19" t="s" s="12">
        <v>12</v>
      </c>
      <c r="K19" t="s" s="12">
        <v>28</v>
      </c>
      <c r="L19" s="13">
        <v>1031</v>
      </c>
    </row>
    <row r="20" ht="20.7" customHeight="1">
      <c r="A20" s="14">
        <v>17</v>
      </c>
      <c r="B20" s="8">
        <v>1033</v>
      </c>
      <c r="C20" s="15">
        <v>6881</v>
      </c>
      <c r="D20" s="16">
        <v>7771</v>
      </c>
      <c r="E20" s="16">
        <f>SUM(C20:D20)</f>
        <v>14652</v>
      </c>
      <c r="F20" s="16">
        <f>C20/E20</f>
        <v>0.4696287196287196</v>
      </c>
      <c r="G20" s="16">
        <f>D20/E20</f>
        <v>0.5303712803712803</v>
      </c>
      <c r="H20" s="16">
        <f>ABS(D20-C20)</f>
        <v>890</v>
      </c>
      <c r="I20" s="17">
        <f>F20-G20</f>
        <v>-0.06074256074256074</v>
      </c>
      <c r="J20" t="s" s="12">
        <v>12</v>
      </c>
      <c r="K20" t="s" s="12">
        <v>29</v>
      </c>
      <c r="L20" s="13">
        <v>1033</v>
      </c>
    </row>
    <row r="21" ht="20.7" customHeight="1">
      <c r="A21" s="14">
        <v>18</v>
      </c>
      <c r="B21" s="8">
        <v>1035</v>
      </c>
      <c r="C21" s="15">
        <v>2259</v>
      </c>
      <c r="D21" s="16">
        <v>1815</v>
      </c>
      <c r="E21" s="16">
        <f>SUM(C21:D21)</f>
        <v>4074</v>
      </c>
      <c r="F21" s="16">
        <f>C21/E21</f>
        <v>0.5544918998527246</v>
      </c>
      <c r="G21" s="16">
        <f>D21/E21</f>
        <v>0.4455081001472754</v>
      </c>
      <c r="H21" s="16">
        <f>ABS(D21-C21)</f>
        <v>444</v>
      </c>
      <c r="I21" s="17">
        <f>F21-G21</f>
        <v>0.1089837997054492</v>
      </c>
      <c r="J21" t="s" s="12">
        <v>12</v>
      </c>
      <c r="K21" t="s" s="12">
        <v>30</v>
      </c>
      <c r="L21" s="13">
        <v>1035</v>
      </c>
    </row>
    <row r="22" ht="20.7" customHeight="1">
      <c r="A22" s="14">
        <v>19</v>
      </c>
      <c r="B22" s="8">
        <v>1037</v>
      </c>
      <c r="C22" s="15">
        <v>1415</v>
      </c>
      <c r="D22" s="16">
        <v>1867</v>
      </c>
      <c r="E22" s="16">
        <f>SUM(C22:D22)</f>
        <v>3282</v>
      </c>
      <c r="F22" s="16">
        <f>C22/E22</f>
        <v>0.431139549055454</v>
      </c>
      <c r="G22" s="16">
        <f>D22/E22</f>
        <v>0.568860450944546</v>
      </c>
      <c r="H22" s="16">
        <f>ABS(D22-C22)</f>
        <v>452</v>
      </c>
      <c r="I22" s="17">
        <f>F22-G22</f>
        <v>-0.137720901889092</v>
      </c>
      <c r="J22" t="s" s="12">
        <v>12</v>
      </c>
      <c r="K22" t="s" s="12">
        <v>31</v>
      </c>
      <c r="L22" s="13">
        <v>1037</v>
      </c>
    </row>
    <row r="23" ht="20.7" customHeight="1">
      <c r="A23" s="14">
        <v>20</v>
      </c>
      <c r="B23" s="8">
        <v>1039</v>
      </c>
      <c r="C23" s="15">
        <v>2107</v>
      </c>
      <c r="D23" s="16">
        <v>6835</v>
      </c>
      <c r="E23" s="16">
        <f>SUM(C23:D23)</f>
        <v>8942</v>
      </c>
      <c r="F23" s="16">
        <f>C23/E23</f>
        <v>0.2356296130619548</v>
      </c>
      <c r="G23" s="16">
        <f>D23/E23</f>
        <v>0.7643703869380452</v>
      </c>
      <c r="H23" s="16">
        <f>ABS(D23-C23)</f>
        <v>4728</v>
      </c>
      <c r="I23" s="17">
        <f>F23-G23</f>
        <v>-0.5287407738760903</v>
      </c>
      <c r="J23" t="s" s="12">
        <v>12</v>
      </c>
      <c r="K23" t="s" s="12">
        <v>32</v>
      </c>
      <c r="L23" s="13">
        <v>1039</v>
      </c>
    </row>
    <row r="24" ht="20.7" customHeight="1">
      <c r="A24" s="14">
        <v>21</v>
      </c>
      <c r="B24" s="8">
        <v>1041</v>
      </c>
      <c r="C24" s="15">
        <v>1320</v>
      </c>
      <c r="D24" s="16">
        <v>2347</v>
      </c>
      <c r="E24" s="16">
        <f>SUM(C24:D24)</f>
        <v>3667</v>
      </c>
      <c r="F24" s="16">
        <f>C24/E24</f>
        <v>0.3599672757022089</v>
      </c>
      <c r="G24" s="16">
        <f>D24/E24</f>
        <v>0.6400327242977911</v>
      </c>
      <c r="H24" s="16">
        <f>ABS(D24-C24)</f>
        <v>1027</v>
      </c>
      <c r="I24" s="17">
        <f>F24-G24</f>
        <v>-0.2800654485955822</v>
      </c>
      <c r="J24" t="s" s="12">
        <v>12</v>
      </c>
      <c r="K24" t="s" s="12">
        <v>33</v>
      </c>
      <c r="L24" s="13">
        <v>1041</v>
      </c>
    </row>
    <row r="25" ht="20.7" customHeight="1">
      <c r="A25" s="14">
        <v>22</v>
      </c>
      <c r="B25" s="8">
        <v>1043</v>
      </c>
      <c r="C25" s="15">
        <v>4161</v>
      </c>
      <c r="D25" s="16">
        <v>16609</v>
      </c>
      <c r="E25" s="16">
        <f>SUM(C25:D25)</f>
        <v>20770</v>
      </c>
      <c r="F25" s="16">
        <f>C25/E25</f>
        <v>0.2003370245546461</v>
      </c>
      <c r="G25" s="16">
        <f>D25/E25</f>
        <v>0.7996629754453539</v>
      </c>
      <c r="H25" s="16">
        <f>ABS(D25-C25)</f>
        <v>12448</v>
      </c>
      <c r="I25" s="17">
        <f>F25-G25</f>
        <v>-0.5993259508907078</v>
      </c>
      <c r="J25" t="s" s="12">
        <v>12</v>
      </c>
      <c r="K25" t="s" s="12">
        <v>34</v>
      </c>
      <c r="L25" s="13">
        <v>1043</v>
      </c>
    </row>
    <row r="26" ht="20.7" customHeight="1">
      <c r="A26" s="14">
        <v>23</v>
      </c>
      <c r="B26" s="8">
        <v>1045</v>
      </c>
      <c r="C26" s="15">
        <v>3844</v>
      </c>
      <c r="D26" s="16">
        <v>6991</v>
      </c>
      <c r="E26" s="16">
        <f>SUM(C26:D26)</f>
        <v>10835</v>
      </c>
      <c r="F26" s="16">
        <f>C26/E26</f>
        <v>0.3547761882787264</v>
      </c>
      <c r="G26" s="16">
        <f>D26/E26</f>
        <v>0.6452238117212736</v>
      </c>
      <c r="H26" s="16">
        <f>ABS(D26-C26)</f>
        <v>3147</v>
      </c>
      <c r="I26" s="17">
        <f>F26-G26</f>
        <v>-0.2904476234425473</v>
      </c>
      <c r="J26" t="s" s="12">
        <v>12</v>
      </c>
      <c r="K26" t="s" s="12">
        <v>35</v>
      </c>
      <c r="L26" s="13">
        <v>1045</v>
      </c>
    </row>
    <row r="27" ht="20.7" customHeight="1">
      <c r="A27" s="14">
        <v>24</v>
      </c>
      <c r="B27" s="8">
        <v>1047</v>
      </c>
      <c r="C27" s="15">
        <v>10503</v>
      </c>
      <c r="D27" s="16">
        <v>3487</v>
      </c>
      <c r="E27" s="16">
        <f>SUM(C27:D27)</f>
        <v>13990</v>
      </c>
      <c r="F27" s="16">
        <f>C27/E27</f>
        <v>0.7507505360972123</v>
      </c>
      <c r="G27" s="16">
        <f>D27/E27</f>
        <v>0.2492494639027877</v>
      </c>
      <c r="H27" s="16">
        <f>ABS(D27-C27)</f>
        <v>7016</v>
      </c>
      <c r="I27" s="17">
        <f>F27-G27</f>
        <v>0.5015010721944246</v>
      </c>
      <c r="J27" t="s" s="12">
        <v>12</v>
      </c>
      <c r="K27" t="s" s="12">
        <v>36</v>
      </c>
      <c r="L27" s="13">
        <v>1047</v>
      </c>
    </row>
    <row r="28" ht="20.7" customHeight="1">
      <c r="A28" s="14">
        <v>25</v>
      </c>
      <c r="B28" s="8">
        <v>1049</v>
      </c>
      <c r="C28" s="15">
        <v>3559</v>
      </c>
      <c r="D28" s="16">
        <v>10097</v>
      </c>
      <c r="E28" s="16">
        <f>SUM(C28:D28)</f>
        <v>13656</v>
      </c>
      <c r="F28" s="16">
        <f>C28/E28</f>
        <v>0.260618043350908</v>
      </c>
      <c r="G28" s="16">
        <f>D28/E28</f>
        <v>0.739381956649092</v>
      </c>
      <c r="H28" s="16">
        <f>ABS(D28-C28)</f>
        <v>6538</v>
      </c>
      <c r="I28" s="17">
        <f>F28-G28</f>
        <v>-0.478763913298184</v>
      </c>
      <c r="J28" t="s" s="12">
        <v>12</v>
      </c>
      <c r="K28" t="s" s="12">
        <v>37</v>
      </c>
      <c r="L28" s="13">
        <v>1049</v>
      </c>
    </row>
    <row r="29" ht="20.7" customHeight="1">
      <c r="A29" s="14">
        <v>26</v>
      </c>
      <c r="B29" s="8">
        <v>1051</v>
      </c>
      <c r="C29" s="15">
        <v>7711</v>
      </c>
      <c r="D29" s="16">
        <v>14415</v>
      </c>
      <c r="E29" s="16">
        <f>SUM(C29:D29)</f>
        <v>22126</v>
      </c>
      <c r="F29" s="16">
        <f>C29/E29</f>
        <v>0.3485040224170659</v>
      </c>
      <c r="G29" s="16">
        <f>D29/E29</f>
        <v>0.6514959775829341</v>
      </c>
      <c r="H29" s="16">
        <f>ABS(D29-C29)</f>
        <v>6704</v>
      </c>
      <c r="I29" s="17">
        <f>F29-G29</f>
        <v>-0.3029919551658682</v>
      </c>
      <c r="J29" t="s" s="12">
        <v>12</v>
      </c>
      <c r="K29" t="s" s="12">
        <v>38</v>
      </c>
      <c r="L29" s="13">
        <v>1051</v>
      </c>
    </row>
    <row r="30" ht="20.7" customHeight="1">
      <c r="A30" s="14">
        <v>27</v>
      </c>
      <c r="B30" s="8">
        <v>1053</v>
      </c>
      <c r="C30" s="15">
        <v>3642</v>
      </c>
      <c r="D30" s="16">
        <v>4987</v>
      </c>
      <c r="E30" s="16">
        <f>SUM(C30:D30)</f>
        <v>8629</v>
      </c>
      <c r="F30" s="16">
        <f>C30/E30</f>
        <v>0.4220651292154363</v>
      </c>
      <c r="G30" s="16">
        <f>D30/E30</f>
        <v>0.5779348707845636</v>
      </c>
      <c r="H30" s="16">
        <f>ABS(D30-C30)</f>
        <v>1345</v>
      </c>
      <c r="I30" s="17">
        <f>F30-G30</f>
        <v>-0.1558697415691273</v>
      </c>
      <c r="J30" t="s" s="12">
        <v>12</v>
      </c>
      <c r="K30" t="s" s="12">
        <v>39</v>
      </c>
      <c r="L30" s="13">
        <v>1053</v>
      </c>
    </row>
    <row r="31" ht="20.7" customHeight="1">
      <c r="A31" s="14">
        <v>28</v>
      </c>
      <c r="B31" s="8">
        <v>1055</v>
      </c>
      <c r="C31" s="15">
        <v>10568</v>
      </c>
      <c r="D31" s="16">
        <v>15730</v>
      </c>
      <c r="E31" s="16">
        <f>SUM(C31:D31)</f>
        <v>26298</v>
      </c>
      <c r="F31" s="16">
        <f>C31/E31</f>
        <v>0.4018556544223895</v>
      </c>
      <c r="G31" s="16">
        <f>D31/E31</f>
        <v>0.5981443455776104</v>
      </c>
      <c r="H31" s="16">
        <f>ABS(D31-C31)</f>
        <v>5162</v>
      </c>
      <c r="I31" s="17">
        <f>F31-G31</f>
        <v>-0.1962886911552209</v>
      </c>
      <c r="J31" t="s" s="12">
        <v>12</v>
      </c>
      <c r="K31" t="s" s="12">
        <v>40</v>
      </c>
      <c r="L31" s="13">
        <v>1055</v>
      </c>
    </row>
    <row r="32" ht="20.7" customHeight="1">
      <c r="A32" s="14">
        <v>29</v>
      </c>
      <c r="B32" s="8">
        <v>1057</v>
      </c>
      <c r="C32" s="15">
        <v>1143</v>
      </c>
      <c r="D32" s="16">
        <v>3491</v>
      </c>
      <c r="E32" s="16">
        <f>SUM(C32:D32)</f>
        <v>4634</v>
      </c>
      <c r="F32" s="16">
        <f>C32/E32</f>
        <v>0.2466551575312905</v>
      </c>
      <c r="G32" s="16">
        <f>D32/E32</f>
        <v>0.7533448424687096</v>
      </c>
      <c r="H32" s="16">
        <f>ABS(D32-C32)</f>
        <v>2348</v>
      </c>
      <c r="I32" s="17">
        <f>F32-G32</f>
        <v>-0.5066896849374192</v>
      </c>
      <c r="J32" t="s" s="12">
        <v>12</v>
      </c>
      <c r="K32" t="s" s="12">
        <v>41</v>
      </c>
      <c r="L32" s="13">
        <v>1057</v>
      </c>
    </row>
    <row r="33" ht="20.7" customHeight="1">
      <c r="A33" s="14">
        <v>30</v>
      </c>
      <c r="B33" s="8">
        <v>1059</v>
      </c>
      <c r="C33" s="15">
        <v>1771</v>
      </c>
      <c r="D33" s="16">
        <v>4216</v>
      </c>
      <c r="E33" s="16">
        <f>SUM(C33:D33)</f>
        <v>5987</v>
      </c>
      <c r="F33" s="16">
        <f>C33/E33</f>
        <v>0.2958075830967095</v>
      </c>
      <c r="G33" s="16">
        <f>D33/E33</f>
        <v>0.7041924169032905</v>
      </c>
      <c r="H33" s="16">
        <f>ABS(D33-C33)</f>
        <v>2445</v>
      </c>
      <c r="I33" s="17">
        <f>F33-G33</f>
        <v>-0.408384833806581</v>
      </c>
      <c r="J33" t="s" s="12">
        <v>12</v>
      </c>
      <c r="K33" t="s" s="12">
        <v>42</v>
      </c>
      <c r="L33" s="13">
        <v>1059</v>
      </c>
    </row>
    <row r="34" ht="20.7" customHeight="1">
      <c r="A34" s="14">
        <v>31</v>
      </c>
      <c r="B34" s="8">
        <v>1061</v>
      </c>
      <c r="C34" s="15">
        <v>1290</v>
      </c>
      <c r="D34" s="16">
        <v>5433</v>
      </c>
      <c r="E34" s="16">
        <f>SUM(C34:D34)</f>
        <v>6723</v>
      </c>
      <c r="F34" s="16">
        <f>C34/E34</f>
        <v>0.1918786256135654</v>
      </c>
      <c r="G34" s="16">
        <f>D34/E34</f>
        <v>0.8081213743864346</v>
      </c>
      <c r="H34" s="16">
        <f>ABS(D34-C34)</f>
        <v>4143</v>
      </c>
      <c r="I34" s="17">
        <f>F34-G34</f>
        <v>-0.6162427487728692</v>
      </c>
      <c r="J34" t="s" s="12">
        <v>12</v>
      </c>
      <c r="K34" t="s" s="12">
        <v>43</v>
      </c>
      <c r="L34" s="13">
        <v>1061</v>
      </c>
    </row>
    <row r="35" ht="20.7" customHeight="1">
      <c r="A35" s="14">
        <v>32</v>
      </c>
      <c r="B35" s="8">
        <v>1063</v>
      </c>
      <c r="C35" s="15">
        <v>3345</v>
      </c>
      <c r="D35" s="16">
        <v>462</v>
      </c>
      <c r="E35" s="16">
        <f>SUM(C35:D35)</f>
        <v>3807</v>
      </c>
      <c r="F35" s="16">
        <f>C35/E35</f>
        <v>0.8786446020488574</v>
      </c>
      <c r="G35" s="16">
        <f>D35/E35</f>
        <v>0.1213553979511426</v>
      </c>
      <c r="H35" s="16">
        <f>ABS(D35-C35)</f>
        <v>2883</v>
      </c>
      <c r="I35" s="17">
        <f>F35-G35</f>
        <v>0.7572892040977148</v>
      </c>
      <c r="J35" t="s" s="12">
        <v>12</v>
      </c>
      <c r="K35" t="s" s="12">
        <v>44</v>
      </c>
      <c r="L35" s="13">
        <v>1063</v>
      </c>
    </row>
    <row r="36" ht="20.7" customHeight="1">
      <c r="A36" s="14">
        <v>33</v>
      </c>
      <c r="B36" s="8">
        <v>1065</v>
      </c>
      <c r="C36" s="15">
        <v>3902</v>
      </c>
      <c r="D36" s="16">
        <v>1691</v>
      </c>
      <c r="E36" s="16">
        <f>SUM(C36:D36)</f>
        <v>5593</v>
      </c>
      <c r="F36" s="16">
        <f>C36/E36</f>
        <v>0.6976577865188629</v>
      </c>
      <c r="G36" s="16">
        <f>D36/E36</f>
        <v>0.3023422134811372</v>
      </c>
      <c r="H36" s="16">
        <f>ABS(D36-C36)</f>
        <v>2211</v>
      </c>
      <c r="I36" s="17">
        <f>F36-G36</f>
        <v>0.3953155730377257</v>
      </c>
      <c r="J36" t="s" s="12">
        <v>12</v>
      </c>
      <c r="K36" t="s" s="12">
        <v>45</v>
      </c>
      <c r="L36" s="13">
        <v>1065</v>
      </c>
    </row>
    <row r="37" ht="20.7" customHeight="1">
      <c r="A37" s="14">
        <v>34</v>
      </c>
      <c r="B37" s="8">
        <v>1067</v>
      </c>
      <c r="C37" s="15">
        <v>1899</v>
      </c>
      <c r="D37" s="16">
        <v>3015</v>
      </c>
      <c r="E37" s="16">
        <f>SUM(C37:D37)</f>
        <v>4914</v>
      </c>
      <c r="F37" s="16">
        <f>C37/E37</f>
        <v>0.3864468864468865</v>
      </c>
      <c r="G37" s="16">
        <f>D37/E37</f>
        <v>0.6135531135531136</v>
      </c>
      <c r="H37" s="16">
        <f>ABS(D37-C37)</f>
        <v>1116</v>
      </c>
      <c r="I37" s="17">
        <f>F37-G37</f>
        <v>-0.2271062271062271</v>
      </c>
      <c r="J37" t="s" s="12">
        <v>12</v>
      </c>
      <c r="K37" t="s" s="12">
        <v>46</v>
      </c>
      <c r="L37" s="13">
        <v>1067</v>
      </c>
    </row>
    <row r="38" ht="20.7" customHeight="1">
      <c r="A38" s="14">
        <v>35</v>
      </c>
      <c r="B38" s="8">
        <v>1069</v>
      </c>
      <c r="C38" s="15">
        <v>9198</v>
      </c>
      <c r="D38" s="16">
        <v>14846</v>
      </c>
      <c r="E38" s="16">
        <f>SUM(C38:D38)</f>
        <v>24044</v>
      </c>
      <c r="F38" s="16">
        <f>C38/E38</f>
        <v>0.3825486607885543</v>
      </c>
      <c r="G38" s="16">
        <f>D38/E38</f>
        <v>0.6174513392114457</v>
      </c>
      <c r="H38" s="16">
        <f>ABS(D38-C38)</f>
        <v>5648</v>
      </c>
      <c r="I38" s="17">
        <f>F38-G38</f>
        <v>-0.2349026784228914</v>
      </c>
      <c r="J38" t="s" s="12">
        <v>12</v>
      </c>
      <c r="K38" t="s" s="12">
        <v>47</v>
      </c>
      <c r="L38" s="13">
        <v>1069</v>
      </c>
    </row>
    <row r="39" ht="20.7" customHeight="1">
      <c r="A39" s="14">
        <v>36</v>
      </c>
      <c r="B39" s="8">
        <v>1071</v>
      </c>
      <c r="C39" s="15">
        <v>3330</v>
      </c>
      <c r="D39" s="16">
        <v>7317</v>
      </c>
      <c r="E39" s="16">
        <f>SUM(C39:D39)</f>
        <v>10647</v>
      </c>
      <c r="F39" s="16">
        <f>C39/E39</f>
        <v>0.3127641589180051</v>
      </c>
      <c r="G39" s="16">
        <f>D39/E39</f>
        <v>0.687235841081995</v>
      </c>
      <c r="H39" s="16">
        <f>ABS(D39-C39)</f>
        <v>3987</v>
      </c>
      <c r="I39" s="17">
        <f>F39-G39</f>
        <v>-0.3744716821639899</v>
      </c>
      <c r="J39" t="s" s="12">
        <v>12</v>
      </c>
      <c r="K39" t="s" s="12">
        <v>48</v>
      </c>
      <c r="L39" s="13">
        <v>1071</v>
      </c>
    </row>
    <row r="40" ht="20.7" customHeight="1">
      <c r="A40" s="14">
        <v>37</v>
      </c>
      <c r="B40" s="8">
        <v>1073</v>
      </c>
      <c r="C40" s="15">
        <v>149759</v>
      </c>
      <c r="D40" s="16">
        <v>66350</v>
      </c>
      <c r="E40" s="16">
        <f>SUM(C40:D40)</f>
        <v>216109</v>
      </c>
      <c r="F40" s="16">
        <f>C40/E40</f>
        <v>0.6929790059645827</v>
      </c>
      <c r="G40" s="16">
        <f>D40/E40</f>
        <v>0.3070209940354173</v>
      </c>
      <c r="H40" s="16">
        <f>ABS(D40-C40)</f>
        <v>83409</v>
      </c>
      <c r="I40" s="17">
        <f>F40-G40</f>
        <v>0.3859580119291654</v>
      </c>
      <c r="J40" t="s" s="12">
        <v>12</v>
      </c>
      <c r="K40" t="s" s="12">
        <v>49</v>
      </c>
      <c r="L40" s="13">
        <v>1073</v>
      </c>
    </row>
    <row r="41" ht="20.7" customHeight="1">
      <c r="A41" s="14">
        <v>38</v>
      </c>
      <c r="B41" s="8">
        <v>1075</v>
      </c>
      <c r="C41" s="15">
        <v>779</v>
      </c>
      <c r="D41" s="16">
        <v>2847</v>
      </c>
      <c r="E41" s="16">
        <f>SUM(C41:D41)</f>
        <v>3626</v>
      </c>
      <c r="F41" s="16">
        <f>C41/E41</f>
        <v>0.2148372862658577</v>
      </c>
      <c r="G41" s="16">
        <f>D41/E41</f>
        <v>0.7851627137341423</v>
      </c>
      <c r="H41" s="16">
        <f>ABS(D41-C41)</f>
        <v>2068</v>
      </c>
      <c r="I41" s="17">
        <f>F41-G41</f>
        <v>-0.5703254274682845</v>
      </c>
      <c r="J41" t="s" s="12">
        <v>12</v>
      </c>
      <c r="K41" t="s" s="12">
        <v>50</v>
      </c>
      <c r="L41" s="13">
        <v>1075</v>
      </c>
    </row>
    <row r="42" ht="20.7" customHeight="1">
      <c r="A42" s="14">
        <v>39</v>
      </c>
      <c r="B42" s="8">
        <v>1077</v>
      </c>
      <c r="C42" s="15">
        <v>9970</v>
      </c>
      <c r="D42" s="16">
        <v>12818</v>
      </c>
      <c r="E42" s="16">
        <f>SUM(C42:D42)</f>
        <v>22788</v>
      </c>
      <c r="F42" s="16">
        <f>C42/E42</f>
        <v>0.4375109706863262</v>
      </c>
      <c r="G42" s="16">
        <f>D42/E42</f>
        <v>0.5624890293136738</v>
      </c>
      <c r="H42" s="16">
        <f>ABS(D42-C42)</f>
        <v>2848</v>
      </c>
      <c r="I42" s="17">
        <f>F42-G42</f>
        <v>-0.1249780586273477</v>
      </c>
      <c r="J42" t="s" s="12">
        <v>12</v>
      </c>
      <c r="K42" t="s" s="12">
        <v>51</v>
      </c>
      <c r="L42" s="13">
        <v>1077</v>
      </c>
    </row>
    <row r="43" ht="20.7" customHeight="1">
      <c r="A43" s="14">
        <v>40</v>
      </c>
      <c r="B43" s="8">
        <v>1079</v>
      </c>
      <c r="C43" s="15">
        <v>3033</v>
      </c>
      <c r="D43" s="16">
        <v>5321</v>
      </c>
      <c r="E43" s="16">
        <f>SUM(C43:D43)</f>
        <v>8354</v>
      </c>
      <c r="F43" s="16">
        <f>C43/E43</f>
        <v>0.3630596121618386</v>
      </c>
      <c r="G43" s="16">
        <f>D43/E43</f>
        <v>0.6369403878381613</v>
      </c>
      <c r="H43" s="16">
        <f>ABS(D43-C43)</f>
        <v>2288</v>
      </c>
      <c r="I43" s="17">
        <f>F43-G43</f>
        <v>-0.2738807756763227</v>
      </c>
      <c r="J43" t="s" s="12">
        <v>12</v>
      </c>
      <c r="K43" t="s" s="12">
        <v>52</v>
      </c>
      <c r="L43" s="13">
        <v>1079</v>
      </c>
    </row>
    <row r="44" ht="20.7" customHeight="1">
      <c r="A44" s="14">
        <v>41</v>
      </c>
      <c r="B44" s="8">
        <v>1081</v>
      </c>
      <c r="C44" s="15">
        <v>19886</v>
      </c>
      <c r="D44" s="16">
        <v>14059</v>
      </c>
      <c r="E44" s="16">
        <f>SUM(C44:D44)</f>
        <v>33945</v>
      </c>
      <c r="F44" s="16">
        <f>C44/E44</f>
        <v>0.5858300191486228</v>
      </c>
      <c r="G44" s="16">
        <f>D44/E44</f>
        <v>0.4141699808513772</v>
      </c>
      <c r="H44" s="16">
        <f>ABS(D44-C44)</f>
        <v>5827</v>
      </c>
      <c r="I44" s="17">
        <f>F44-G44</f>
        <v>0.1716600382972455</v>
      </c>
      <c r="J44" t="s" s="12">
        <v>12</v>
      </c>
      <c r="K44" t="s" s="12">
        <v>53</v>
      </c>
      <c r="L44" s="13">
        <v>1081</v>
      </c>
    </row>
    <row r="45" ht="20.7" customHeight="1">
      <c r="A45" s="14">
        <v>42</v>
      </c>
      <c r="B45" s="8">
        <v>1083</v>
      </c>
      <c r="C45" s="15">
        <v>9660</v>
      </c>
      <c r="D45" s="16">
        <v>14339</v>
      </c>
      <c r="E45" s="16">
        <f>SUM(C45:D45)</f>
        <v>23999</v>
      </c>
      <c r="F45" s="16">
        <f>C45/E45</f>
        <v>0.4025167715321472</v>
      </c>
      <c r="G45" s="16">
        <f>D45/E45</f>
        <v>0.5974832284678528</v>
      </c>
      <c r="H45" s="16">
        <f>ABS(D45-C45)</f>
        <v>4679</v>
      </c>
      <c r="I45" s="17">
        <f>F45-G45</f>
        <v>-0.1949664569357057</v>
      </c>
      <c r="J45" t="s" s="12">
        <v>12</v>
      </c>
      <c r="K45" t="s" s="12">
        <v>54</v>
      </c>
      <c r="L45" s="13">
        <v>1083</v>
      </c>
    </row>
    <row r="46" ht="20.7" customHeight="1">
      <c r="A46" s="14">
        <v>43</v>
      </c>
      <c r="B46" s="8">
        <v>1085</v>
      </c>
      <c r="C46" s="15">
        <v>3783</v>
      </c>
      <c r="D46" s="16">
        <v>988</v>
      </c>
      <c r="E46" s="16">
        <f>SUM(C46:D46)</f>
        <v>4771</v>
      </c>
      <c r="F46" s="16">
        <f>C46/E46</f>
        <v>0.7929155313351499</v>
      </c>
      <c r="G46" s="16">
        <f>D46/E46</f>
        <v>0.2070844686648501</v>
      </c>
      <c r="H46" s="16">
        <f>ABS(D46-C46)</f>
        <v>2795</v>
      </c>
      <c r="I46" s="17">
        <f>F46-G46</f>
        <v>0.5858310626702998</v>
      </c>
      <c r="J46" t="s" s="12">
        <v>12</v>
      </c>
      <c r="K46" t="s" s="12">
        <v>55</v>
      </c>
      <c r="L46" s="13">
        <v>1085</v>
      </c>
    </row>
    <row r="47" ht="20.7" customHeight="1">
      <c r="A47" s="14">
        <v>44</v>
      </c>
      <c r="B47" s="8">
        <v>1087</v>
      </c>
      <c r="C47" s="15">
        <v>5783</v>
      </c>
      <c r="D47" s="16">
        <v>759</v>
      </c>
      <c r="E47" s="16">
        <f>SUM(C47:D47)</f>
        <v>6542</v>
      </c>
      <c r="F47" s="16">
        <f>C47/E47</f>
        <v>0.8839804341180068</v>
      </c>
      <c r="G47" s="16">
        <f>D47/E47</f>
        <v>0.1160195658819933</v>
      </c>
      <c r="H47" s="16">
        <f>ABS(D47-C47)</f>
        <v>5024</v>
      </c>
      <c r="I47" s="17">
        <f>F47-G47</f>
        <v>0.7679608682360135</v>
      </c>
      <c r="J47" t="s" s="12">
        <v>12</v>
      </c>
      <c r="K47" t="s" s="12">
        <v>56</v>
      </c>
      <c r="L47" s="13">
        <v>1087</v>
      </c>
    </row>
    <row r="48" ht="20.7" customHeight="1">
      <c r="A48" s="14">
        <v>45</v>
      </c>
      <c r="B48" s="8">
        <v>1089</v>
      </c>
      <c r="C48" s="15">
        <v>65997</v>
      </c>
      <c r="D48" s="16">
        <v>46381</v>
      </c>
      <c r="E48" s="16">
        <f>SUM(C48:D48)</f>
        <v>112378</v>
      </c>
      <c r="F48" s="16">
        <f>C48/E48</f>
        <v>0.5872768691380875</v>
      </c>
      <c r="G48" s="16">
        <f>D48/E48</f>
        <v>0.4127231308619125</v>
      </c>
      <c r="H48" s="16">
        <f>ABS(D48-C48)</f>
        <v>19616</v>
      </c>
      <c r="I48" s="17">
        <f>F48-G48</f>
        <v>0.174553738276175</v>
      </c>
      <c r="J48" t="s" s="12">
        <v>12</v>
      </c>
      <c r="K48" t="s" s="12">
        <v>57</v>
      </c>
      <c r="L48" s="13">
        <v>1089</v>
      </c>
    </row>
    <row r="49" ht="20.7" customHeight="1">
      <c r="A49" s="14">
        <v>46</v>
      </c>
      <c r="B49" s="8">
        <v>1091</v>
      </c>
      <c r="C49" s="15">
        <v>4498</v>
      </c>
      <c r="D49" s="16">
        <v>2805</v>
      </c>
      <c r="E49" s="16">
        <f>SUM(C49:D49)</f>
        <v>7303</v>
      </c>
      <c r="F49" s="16">
        <f>C49/E49</f>
        <v>0.6159112693413665</v>
      </c>
      <c r="G49" s="16">
        <f>D49/E49</f>
        <v>0.3840887306586334</v>
      </c>
      <c r="H49" s="16">
        <f>ABS(D49-C49)</f>
        <v>1693</v>
      </c>
      <c r="I49" s="17">
        <f>F49-G49</f>
        <v>0.2318225386827331</v>
      </c>
      <c r="J49" t="s" s="12">
        <v>12</v>
      </c>
      <c r="K49" t="s" s="12">
        <v>58</v>
      </c>
      <c r="L49" s="13">
        <v>1091</v>
      </c>
    </row>
    <row r="50" ht="20.7" customHeight="1">
      <c r="A50" s="14">
        <v>47</v>
      </c>
      <c r="B50" s="8">
        <v>1093</v>
      </c>
      <c r="C50" s="15">
        <v>1311</v>
      </c>
      <c r="D50" s="16">
        <v>5269</v>
      </c>
      <c r="E50" s="16">
        <f>SUM(C50:D50)</f>
        <v>6580</v>
      </c>
      <c r="F50" s="16">
        <f>C50/E50</f>
        <v>0.1992401215805471</v>
      </c>
      <c r="G50" s="16">
        <f>D50/E50</f>
        <v>0.8007598784194528</v>
      </c>
      <c r="H50" s="16">
        <f>ABS(D50-C50)</f>
        <v>3958</v>
      </c>
      <c r="I50" s="17">
        <f>F50-G50</f>
        <v>-0.6015197568389057</v>
      </c>
      <c r="J50" t="s" s="12">
        <v>12</v>
      </c>
      <c r="K50" t="s" s="12">
        <v>59</v>
      </c>
      <c r="L50" s="13">
        <v>1093</v>
      </c>
    </row>
    <row r="51" ht="20.7" customHeight="1">
      <c r="A51" s="14">
        <v>48</v>
      </c>
      <c r="B51" s="8">
        <v>1095</v>
      </c>
      <c r="C51" s="15">
        <v>5145</v>
      </c>
      <c r="D51" s="16">
        <v>13842</v>
      </c>
      <c r="E51" s="16">
        <f>SUM(C51:D51)</f>
        <v>18987</v>
      </c>
      <c r="F51" s="16">
        <f>C51/E51</f>
        <v>0.2709748775477959</v>
      </c>
      <c r="G51" s="16">
        <f>D51/E51</f>
        <v>0.7290251224522042</v>
      </c>
      <c r="H51" s="16">
        <f>ABS(D51-C51)</f>
        <v>8697</v>
      </c>
      <c r="I51" s="17">
        <f>F51-G51</f>
        <v>-0.4580502449044083</v>
      </c>
      <c r="J51" t="s" s="12">
        <v>12</v>
      </c>
      <c r="K51" t="s" s="12">
        <v>60</v>
      </c>
      <c r="L51" s="13">
        <v>1095</v>
      </c>
    </row>
    <row r="52" ht="20.7" customHeight="1">
      <c r="A52" s="14">
        <v>49</v>
      </c>
      <c r="B52" s="8">
        <v>1097</v>
      </c>
      <c r="C52" s="15">
        <v>62716</v>
      </c>
      <c r="D52" s="16">
        <v>46828</v>
      </c>
      <c r="E52" s="16">
        <f>SUM(C52:D52)</f>
        <v>109544</v>
      </c>
      <c r="F52" s="16">
        <f>C52/E52</f>
        <v>0.572518805228949</v>
      </c>
      <c r="G52" s="16">
        <f>D52/E52</f>
        <v>0.4274811947710509</v>
      </c>
      <c r="H52" s="16">
        <f>ABS(D52-C52)</f>
        <v>15888</v>
      </c>
      <c r="I52" s="17">
        <f>F52-G52</f>
        <v>0.1450376104578981</v>
      </c>
      <c r="J52" t="s" s="12">
        <v>12</v>
      </c>
      <c r="K52" t="s" s="12">
        <v>61</v>
      </c>
      <c r="L52" s="13">
        <v>1097</v>
      </c>
    </row>
    <row r="53" ht="20.7" customHeight="1">
      <c r="A53" s="14">
        <v>50</v>
      </c>
      <c r="B53" s="8">
        <v>1099</v>
      </c>
      <c r="C53" s="15">
        <v>3266</v>
      </c>
      <c r="D53" s="16">
        <v>3280</v>
      </c>
      <c r="E53" s="16">
        <f>SUM(C53:D53)</f>
        <v>6546</v>
      </c>
      <c r="F53" s="16">
        <f>C53/E53</f>
        <v>0.4989306446684998</v>
      </c>
      <c r="G53" s="16">
        <f>D53/E53</f>
        <v>0.5010693553315001</v>
      </c>
      <c r="H53" s="16">
        <f>ABS(D53-C53)</f>
        <v>14</v>
      </c>
      <c r="I53" s="17">
        <f>F53-G53</f>
        <v>-0.002138710663000254</v>
      </c>
      <c r="J53" t="s" s="12">
        <v>12</v>
      </c>
      <c r="K53" t="s" s="12">
        <v>62</v>
      </c>
      <c r="L53" s="13">
        <v>1099</v>
      </c>
    </row>
    <row r="54" ht="20.7" customHeight="1">
      <c r="A54" s="14">
        <v>51</v>
      </c>
      <c r="B54" s="8">
        <v>1101</v>
      </c>
      <c r="C54" s="15">
        <v>48374</v>
      </c>
      <c r="D54" s="16">
        <v>17739</v>
      </c>
      <c r="E54" s="16">
        <f>SUM(C54:D54)</f>
        <v>66113</v>
      </c>
      <c r="F54" s="16">
        <f>C54/E54</f>
        <v>0.7316866576921331</v>
      </c>
      <c r="G54" s="16">
        <f>D54/E54</f>
        <v>0.2683133423078669</v>
      </c>
      <c r="H54" s="16">
        <f>ABS(D54-C54)</f>
        <v>30635</v>
      </c>
      <c r="I54" s="17">
        <f>F54-G54</f>
        <v>0.4633733153842663</v>
      </c>
      <c r="J54" t="s" s="12">
        <v>12</v>
      </c>
      <c r="K54" t="s" s="12">
        <v>63</v>
      </c>
      <c r="L54" s="13">
        <v>1101</v>
      </c>
    </row>
    <row r="55" ht="20.7" customHeight="1">
      <c r="A55" s="14">
        <v>52</v>
      </c>
      <c r="B55" s="8">
        <v>1103</v>
      </c>
      <c r="C55" s="15">
        <v>10935</v>
      </c>
      <c r="D55" s="16">
        <v>19215</v>
      </c>
      <c r="E55" s="16">
        <f>SUM(C55:D55)</f>
        <v>30150</v>
      </c>
      <c r="F55" s="16">
        <f>C55/E55</f>
        <v>0.3626865671641791</v>
      </c>
      <c r="G55" s="16">
        <f>D55/E55</f>
        <v>0.6373134328358209</v>
      </c>
      <c r="H55" s="16">
        <f>ABS(D55-C55)</f>
        <v>8280</v>
      </c>
      <c r="I55" s="17">
        <f>F55-G55</f>
        <v>-0.2746268656716417</v>
      </c>
      <c r="J55" t="s" s="12">
        <v>12</v>
      </c>
      <c r="K55" t="s" s="12">
        <v>64</v>
      </c>
      <c r="L55" s="13">
        <v>1103</v>
      </c>
    </row>
    <row r="56" ht="20.7" customHeight="1">
      <c r="A56" s="14">
        <v>53</v>
      </c>
      <c r="B56" s="8">
        <v>1105</v>
      </c>
      <c r="C56" s="15">
        <v>3140</v>
      </c>
      <c r="D56" s="16">
        <v>821</v>
      </c>
      <c r="E56" s="16">
        <f>SUM(C56:D56)</f>
        <v>3961</v>
      </c>
      <c r="F56" s="16">
        <f>C56/E56</f>
        <v>0.7927291088109063</v>
      </c>
      <c r="G56" s="16">
        <f>D56/E56</f>
        <v>0.2072708911890937</v>
      </c>
      <c r="H56" s="16">
        <f>ABS(D56-C56)</f>
        <v>2319</v>
      </c>
      <c r="I56" s="17">
        <f>F56-G56</f>
        <v>0.5854582176218126</v>
      </c>
      <c r="J56" t="s" s="12">
        <v>12</v>
      </c>
      <c r="K56" t="s" s="12">
        <v>65</v>
      </c>
      <c r="L56" s="13">
        <v>1105</v>
      </c>
    </row>
    <row r="57" ht="20.7" customHeight="1">
      <c r="A57" s="14">
        <v>54</v>
      </c>
      <c r="B57" s="8">
        <v>1107</v>
      </c>
      <c r="C57" s="15">
        <v>3064</v>
      </c>
      <c r="D57" s="16">
        <v>2965</v>
      </c>
      <c r="E57" s="16">
        <f>SUM(C57:D57)</f>
        <v>6029</v>
      </c>
      <c r="F57" s="16">
        <f>C57/E57</f>
        <v>0.508210316802123</v>
      </c>
      <c r="G57" s="16">
        <f>D57/E57</f>
        <v>0.4917896831978769</v>
      </c>
      <c r="H57" s="16">
        <f>ABS(D57-C57)</f>
        <v>99</v>
      </c>
      <c r="I57" s="17">
        <f>F57-G57</f>
        <v>0.01642063360424612</v>
      </c>
      <c r="J57" t="s" s="12">
        <v>12</v>
      </c>
      <c r="K57" t="s" s="12">
        <v>66</v>
      </c>
      <c r="L57" s="13">
        <v>1107</v>
      </c>
    </row>
    <row r="58" ht="20.7" customHeight="1">
      <c r="A58" s="14">
        <v>55</v>
      </c>
      <c r="B58" s="8">
        <v>1109</v>
      </c>
      <c r="C58" s="15">
        <v>4015</v>
      </c>
      <c r="D58" s="16">
        <v>4165</v>
      </c>
      <c r="E58" s="16">
        <f>SUM(C58:D58)</f>
        <v>8180</v>
      </c>
      <c r="F58" s="16">
        <f>C58/E58</f>
        <v>0.4908312958435208</v>
      </c>
      <c r="G58" s="16">
        <f>D58/E58</f>
        <v>0.5091687041564792</v>
      </c>
      <c r="H58" s="16">
        <f>ABS(D58-C58)</f>
        <v>150</v>
      </c>
      <c r="I58" s="17">
        <f>F58-G58</f>
        <v>-0.01833740831295838</v>
      </c>
      <c r="J58" t="s" s="12">
        <v>12</v>
      </c>
      <c r="K58" t="s" s="12">
        <v>67</v>
      </c>
      <c r="L58" s="13">
        <v>1109</v>
      </c>
    </row>
    <row r="59" ht="20.7" customHeight="1">
      <c r="A59" s="14">
        <v>56</v>
      </c>
      <c r="B59" s="8">
        <v>1111</v>
      </c>
      <c r="C59" s="15">
        <v>1695</v>
      </c>
      <c r="D59" s="16">
        <v>3231</v>
      </c>
      <c r="E59" s="16">
        <f>SUM(C59:D59)</f>
        <v>4926</v>
      </c>
      <c r="F59" s="16">
        <f>C59/E59</f>
        <v>0.3440925700365408</v>
      </c>
      <c r="G59" s="16">
        <f>D59/E59</f>
        <v>0.6559074299634592</v>
      </c>
      <c r="H59" s="16">
        <f>ABS(D59-C59)</f>
        <v>1536</v>
      </c>
      <c r="I59" s="17">
        <f>F59-G59</f>
        <v>-0.3118148599269184</v>
      </c>
      <c r="J59" t="s" s="12">
        <v>12</v>
      </c>
      <c r="K59" t="s" s="12">
        <v>68</v>
      </c>
      <c r="L59" s="13">
        <v>1111</v>
      </c>
    </row>
    <row r="60" ht="20.7" customHeight="1">
      <c r="A60" s="14">
        <v>57</v>
      </c>
      <c r="B60" s="8">
        <v>1113</v>
      </c>
      <c r="C60" s="15">
        <v>6761</v>
      </c>
      <c r="D60" s="16">
        <v>3622</v>
      </c>
      <c r="E60" s="16">
        <f>SUM(C60:D60)</f>
        <v>10383</v>
      </c>
      <c r="F60" s="16">
        <f>C60/E60</f>
        <v>0.6511605509005105</v>
      </c>
      <c r="G60" s="16">
        <f>D60/E60</f>
        <v>0.3488394490994896</v>
      </c>
      <c r="H60" s="16">
        <f>ABS(D60-C60)</f>
        <v>3139</v>
      </c>
      <c r="I60" s="17">
        <f>F60-G60</f>
        <v>0.302321101801021</v>
      </c>
      <c r="J60" t="s" s="12">
        <v>12</v>
      </c>
      <c r="K60" t="s" s="12">
        <v>69</v>
      </c>
      <c r="L60" s="13">
        <v>1113</v>
      </c>
    </row>
    <row r="61" ht="20.7" customHeight="1">
      <c r="A61" s="14">
        <v>58</v>
      </c>
      <c r="B61" s="8">
        <v>1117</v>
      </c>
      <c r="C61" s="15">
        <v>6212</v>
      </c>
      <c r="D61" s="16">
        <v>15889</v>
      </c>
      <c r="E61" s="16">
        <f>SUM(C61:D61)</f>
        <v>22101</v>
      </c>
      <c r="F61" s="16">
        <f>C61/E61</f>
        <v>0.2810732546038641</v>
      </c>
      <c r="G61" s="16">
        <f>D61/E61</f>
        <v>0.7189267453961359</v>
      </c>
      <c r="H61" s="16">
        <f>ABS(D61-C61)</f>
        <v>9677</v>
      </c>
      <c r="I61" s="17">
        <f>F61-G61</f>
        <v>-0.4378534907922718</v>
      </c>
      <c r="J61" t="s" s="12">
        <v>12</v>
      </c>
      <c r="K61" t="s" s="12">
        <v>70</v>
      </c>
      <c r="L61" s="13">
        <v>1117</v>
      </c>
    </row>
    <row r="62" ht="20.7" customHeight="1">
      <c r="A62" s="14">
        <v>59</v>
      </c>
      <c r="B62" s="8">
        <v>1115</v>
      </c>
      <c r="C62" s="15">
        <v>27311</v>
      </c>
      <c r="D62" s="16">
        <v>36455</v>
      </c>
      <c r="E62" s="16">
        <f>SUM(C62:D62)</f>
        <v>63766</v>
      </c>
      <c r="F62" s="16">
        <f>C62/E62</f>
        <v>0.4283003481479158</v>
      </c>
      <c r="G62" s="16">
        <f>D62/E62</f>
        <v>0.5716996518520842</v>
      </c>
      <c r="H62" s="16">
        <f>ABS(D62-C62)</f>
        <v>9144</v>
      </c>
      <c r="I62" s="17">
        <f>F62-G62</f>
        <v>-0.1433993037041683</v>
      </c>
      <c r="J62" t="s" s="12">
        <v>12</v>
      </c>
      <c r="K62" t="s" s="12">
        <v>71</v>
      </c>
      <c r="L62" s="13">
        <v>1115</v>
      </c>
    </row>
    <row r="63" ht="20.7" customHeight="1">
      <c r="A63" s="14">
        <v>60</v>
      </c>
      <c r="B63" s="8">
        <v>1119</v>
      </c>
      <c r="C63" s="15">
        <v>3533</v>
      </c>
      <c r="D63" s="16">
        <v>814</v>
      </c>
      <c r="E63" s="16">
        <f>SUM(C63:D63)</f>
        <v>4347</v>
      </c>
      <c r="F63" s="16">
        <f>C63/E63</f>
        <v>0.8127444214400736</v>
      </c>
      <c r="G63" s="16">
        <f>D63/E63</f>
        <v>0.1872555785599264</v>
      </c>
      <c r="H63" s="16">
        <f>ABS(D63-C63)</f>
        <v>2719</v>
      </c>
      <c r="I63" s="17">
        <f>F63-G63</f>
        <v>0.6254888428801473</v>
      </c>
      <c r="J63" t="s" s="12">
        <v>12</v>
      </c>
      <c r="K63" t="s" s="12">
        <v>72</v>
      </c>
      <c r="L63" s="13">
        <v>1119</v>
      </c>
    </row>
    <row r="64" ht="20.7" customHeight="1">
      <c r="A64" s="14">
        <v>61</v>
      </c>
      <c r="B64" s="8">
        <v>1121</v>
      </c>
      <c r="C64" s="15">
        <v>9977</v>
      </c>
      <c r="D64" s="16">
        <v>9701</v>
      </c>
      <c r="E64" s="16">
        <f>SUM(C64:D64)</f>
        <v>19678</v>
      </c>
      <c r="F64" s="16">
        <f>C64/E64</f>
        <v>0.507012907815835</v>
      </c>
      <c r="G64" s="16">
        <f>D64/E64</f>
        <v>0.492987092184165</v>
      </c>
      <c r="H64" s="16">
        <f>ABS(D64-C64)</f>
        <v>276</v>
      </c>
      <c r="I64" s="17">
        <f>F64-G64</f>
        <v>0.01402581563166994</v>
      </c>
      <c r="J64" t="s" s="12">
        <v>12</v>
      </c>
      <c r="K64" t="s" s="12">
        <v>73</v>
      </c>
      <c r="L64" s="13">
        <v>1121</v>
      </c>
    </row>
    <row r="65" ht="20.7" customHeight="1">
      <c r="A65" s="14">
        <v>62</v>
      </c>
      <c r="B65" s="8">
        <v>1123</v>
      </c>
      <c r="C65" s="15">
        <v>4605</v>
      </c>
      <c r="D65" s="16">
        <v>7179</v>
      </c>
      <c r="E65" s="16">
        <f>SUM(C65:D65)</f>
        <v>11784</v>
      </c>
      <c r="F65" s="16">
        <f>C65/E65</f>
        <v>0.3907841140529532</v>
      </c>
      <c r="G65" s="16">
        <f>D65/E65</f>
        <v>0.6092158859470469</v>
      </c>
      <c r="H65" s="16">
        <f>ABS(D65-C65)</f>
        <v>2574</v>
      </c>
      <c r="I65" s="17">
        <f>F65-G65</f>
        <v>-0.2184317718940937</v>
      </c>
      <c r="J65" t="s" s="12">
        <v>12</v>
      </c>
      <c r="K65" t="s" s="12">
        <v>74</v>
      </c>
      <c r="L65" s="13">
        <v>1123</v>
      </c>
    </row>
    <row r="66" ht="20.7" customHeight="1">
      <c r="A66" s="14">
        <v>63</v>
      </c>
      <c r="B66" s="8">
        <v>1125</v>
      </c>
      <c r="C66" s="15">
        <v>30869</v>
      </c>
      <c r="D66" s="16">
        <v>22067</v>
      </c>
      <c r="E66" s="16">
        <f>SUM(C66:D66)</f>
        <v>52936</v>
      </c>
      <c r="F66" s="16">
        <f>C66/E66</f>
        <v>0.5831381290615082</v>
      </c>
      <c r="G66" s="16">
        <f>D66/E66</f>
        <v>0.4168618709384918</v>
      </c>
      <c r="H66" s="16">
        <f>ABS(D66-C66)</f>
        <v>8802</v>
      </c>
      <c r="I66" s="17">
        <f>F66-G66</f>
        <v>0.1662762581230164</v>
      </c>
      <c r="J66" t="s" s="12">
        <v>12</v>
      </c>
      <c r="K66" t="s" s="12">
        <v>75</v>
      </c>
      <c r="L66" s="13">
        <v>1125</v>
      </c>
    </row>
    <row r="67" ht="20.7" customHeight="1">
      <c r="A67" s="14">
        <v>64</v>
      </c>
      <c r="B67" s="8">
        <v>1127</v>
      </c>
      <c r="C67" s="15">
        <v>4330</v>
      </c>
      <c r="D67" s="16">
        <v>11938</v>
      </c>
      <c r="E67" s="16">
        <f>SUM(C67:D67)</f>
        <v>16268</v>
      </c>
      <c r="F67" s="16">
        <f>C67/E67</f>
        <v>0.2661667076469142</v>
      </c>
      <c r="G67" s="16">
        <f>D67/E67</f>
        <v>0.7338332923530858</v>
      </c>
      <c r="H67" s="16">
        <f>ABS(D67-C67)</f>
        <v>7608</v>
      </c>
      <c r="I67" s="17">
        <f>F67-G67</f>
        <v>-0.4676665847061716</v>
      </c>
      <c r="J67" t="s" s="12">
        <v>12</v>
      </c>
      <c r="K67" t="s" s="12">
        <v>76</v>
      </c>
      <c r="L67" s="13">
        <v>1127</v>
      </c>
    </row>
    <row r="68" ht="20.7" customHeight="1">
      <c r="A68" s="14">
        <v>65</v>
      </c>
      <c r="B68" s="8">
        <v>1129</v>
      </c>
      <c r="C68" s="15">
        <v>1805</v>
      </c>
      <c r="D68" s="16">
        <v>3325</v>
      </c>
      <c r="E68" s="16">
        <f>SUM(C68:D68)</f>
        <v>5130</v>
      </c>
      <c r="F68" s="16">
        <f>C68/E68</f>
        <v>0.3518518518518519</v>
      </c>
      <c r="G68" s="16">
        <f>D68/E68</f>
        <v>0.6481481481481481</v>
      </c>
      <c r="H68" s="16">
        <f>ABS(D68-C68)</f>
        <v>1520</v>
      </c>
      <c r="I68" s="17">
        <f>F68-G68</f>
        <v>-0.2962962962962963</v>
      </c>
      <c r="J68" t="s" s="12">
        <v>12</v>
      </c>
      <c r="K68" t="s" s="12">
        <v>77</v>
      </c>
      <c r="L68" s="13">
        <v>1129</v>
      </c>
    </row>
    <row r="69" ht="20.7" customHeight="1">
      <c r="A69" s="14">
        <v>66</v>
      </c>
      <c r="B69" s="8">
        <v>1131</v>
      </c>
      <c r="C69" s="15">
        <v>3345</v>
      </c>
      <c r="D69" s="16">
        <v>1000</v>
      </c>
      <c r="E69" s="16">
        <f>SUM(C69:D69)</f>
        <v>4345</v>
      </c>
      <c r="F69" s="16">
        <f>C69/E69</f>
        <v>0.7698504027617952</v>
      </c>
      <c r="G69" s="16">
        <f>D69/E69</f>
        <v>0.2301495972382048</v>
      </c>
      <c r="H69" s="16">
        <f>ABS(D69-C69)</f>
        <v>2345</v>
      </c>
      <c r="I69" s="17">
        <f>F69-G69</f>
        <v>0.5397008055235903</v>
      </c>
      <c r="J69" t="s" s="12">
        <v>12</v>
      </c>
      <c r="K69" t="s" s="12">
        <v>78</v>
      </c>
      <c r="L69" s="13">
        <v>1131</v>
      </c>
    </row>
    <row r="70" ht="20.7" customHeight="1">
      <c r="A70" s="14">
        <v>67</v>
      </c>
      <c r="B70" s="8">
        <v>1133</v>
      </c>
      <c r="C70" s="15">
        <v>911</v>
      </c>
      <c r="D70" s="16">
        <v>4681</v>
      </c>
      <c r="E70" s="16">
        <f>SUM(C70:D70)</f>
        <v>5592</v>
      </c>
      <c r="F70" s="16">
        <f>C70/E70</f>
        <v>0.1629113018597997</v>
      </c>
      <c r="G70" s="16">
        <f>D70/E70</f>
        <v>0.8370886981402003</v>
      </c>
      <c r="H70" s="16">
        <f>ABS(D70-C70)</f>
        <v>3770</v>
      </c>
      <c r="I70" s="17">
        <f>F70-G70</f>
        <v>-0.6741773962804005</v>
      </c>
      <c r="J70" t="s" s="12">
        <v>12</v>
      </c>
      <c r="K70" t="s" s="12">
        <v>79</v>
      </c>
      <c r="L70" s="13">
        <v>1133</v>
      </c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