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Denver\app\www\"/>
    </mc:Choice>
  </mc:AlternateContent>
  <xr:revisionPtr revIDLastSave="0" documentId="13_ncr:1_{8796EC89-C234-4077-AA1A-72F29A6C4488}" xr6:coauthVersionLast="31" xr6:coauthVersionMax="31" xr10:uidLastSave="{00000000-0000-0000-0000-000000000000}"/>
  <bookViews>
    <workbookView xWindow="0" yWindow="0" windowWidth="19200" windowHeight="6960" activeTab="1" xr2:uid="{2B200EA8-EF3C-4EC5-ADAF-D9D0E4344182}"/>
  </bookViews>
  <sheets>
    <sheet name="Sheet1" sheetId="8" r:id="rId1"/>
    <sheet name="Fixed" sheetId="9" r:id="rId2"/>
    <sheet name="SUN" sheetId="1" r:id="rId3"/>
    <sheet name="MON" sheetId="2" r:id="rId4"/>
    <sheet name="TUE" sheetId="3" r:id="rId5"/>
    <sheet name="WED" sheetId="4" r:id="rId6"/>
    <sheet name="THU" sheetId="5" r:id="rId7"/>
    <sheet name="FRI" sheetId="6" r:id="rId8"/>
    <sheet name="SAT" sheetId="7" r:id="rId9"/>
  </sheets>
  <definedNames>
    <definedName name="_xlnm._FilterDatabase" localSheetId="2" hidden="1">SUN!#REF!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6" i="9" l="1"/>
  <c r="S226" i="9" s="1"/>
  <c r="T226" i="9" s="1"/>
  <c r="U226" i="9" s="1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Q226" i="9"/>
  <c r="R222" i="9"/>
  <c r="S222" i="9"/>
  <c r="T222" i="9"/>
  <c r="U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R223" i="9"/>
  <c r="S223" i="9" s="1"/>
  <c r="T223" i="9" s="1"/>
  <c r="U223" i="9" s="1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R224" i="9"/>
  <c r="S224" i="9"/>
  <c r="T224" i="9" s="1"/>
  <c r="U224" i="9" s="1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R225" i="9"/>
  <c r="S225" i="9"/>
  <c r="T225" i="9"/>
  <c r="U225" i="9" s="1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Q210" i="9"/>
  <c r="Q211" i="9"/>
  <c r="AK211" i="9" s="1"/>
  <c r="Q212" i="9"/>
  <c r="R212" i="9" s="1"/>
  <c r="S212" i="9" s="1"/>
  <c r="T212" i="9" s="1"/>
  <c r="U212" i="9" s="1"/>
  <c r="Q213" i="9"/>
  <c r="R213" i="9" s="1"/>
  <c r="S213" i="9" s="1"/>
  <c r="T213" i="9" s="1"/>
  <c r="U213" i="9" s="1"/>
  <c r="Q214" i="9"/>
  <c r="Q215" i="9"/>
  <c r="R215" i="9" s="1"/>
  <c r="S215" i="9" s="1"/>
  <c r="T215" i="9" s="1"/>
  <c r="U215" i="9" s="1"/>
  <c r="Q216" i="9"/>
  <c r="R216" i="9" s="1"/>
  <c r="S216" i="9" s="1"/>
  <c r="T216" i="9" s="1"/>
  <c r="U216" i="9" s="1"/>
  <c r="Q217" i="9"/>
  <c r="R217" i="9" s="1"/>
  <c r="S217" i="9" s="1"/>
  <c r="T217" i="9" s="1"/>
  <c r="U217" i="9" s="1"/>
  <c r="Q218" i="9"/>
  <c r="Q219" i="9"/>
  <c r="R219" i="9" s="1"/>
  <c r="S219" i="9" s="1"/>
  <c r="T219" i="9" s="1"/>
  <c r="U219" i="9" s="1"/>
  <c r="Q220" i="9"/>
  <c r="Q221" i="9"/>
  <c r="AK221" i="9" s="1"/>
  <c r="Q222" i="9"/>
  <c r="Q223" i="9"/>
  <c r="Q224" i="9"/>
  <c r="Q225" i="9"/>
  <c r="X194" i="9"/>
  <c r="W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R210" i="9"/>
  <c r="S210" i="9" s="1"/>
  <c r="T210" i="9" s="1"/>
  <c r="U210" i="9" s="1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R211" i="9"/>
  <c r="S211" i="9" s="1"/>
  <c r="T211" i="9" s="1"/>
  <c r="U211" i="9" s="1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R214" i="9"/>
  <c r="S214" i="9" s="1"/>
  <c r="T214" i="9" s="1"/>
  <c r="U214" i="9" s="1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R218" i="9"/>
  <c r="S218" i="9" s="1"/>
  <c r="T218" i="9" s="1"/>
  <c r="U218" i="9" s="1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R220" i="9"/>
  <c r="S220" i="9" s="1"/>
  <c r="T220" i="9" s="1"/>
  <c r="U220" i="9" s="1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L220" i="9"/>
  <c r="R221" i="9"/>
  <c r="S221" i="9" s="1"/>
  <c r="T221" i="9" s="1"/>
  <c r="U221" i="9" s="1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Q209" i="9"/>
  <c r="Q208" i="9"/>
  <c r="R208" i="9" s="1"/>
  <c r="S208" i="9" s="1"/>
  <c r="T208" i="9" s="1"/>
  <c r="U208" i="9" s="1"/>
  <c r="Q207" i="9"/>
  <c r="Q206" i="9"/>
  <c r="Q205" i="9"/>
  <c r="Q204" i="9"/>
  <c r="Q203" i="9"/>
  <c r="AK203" i="9" s="1"/>
  <c r="Q202" i="9"/>
  <c r="R202" i="9" s="1"/>
  <c r="S202" i="9" s="1"/>
  <c r="T202" i="9" s="1"/>
  <c r="U202" i="9" s="1"/>
  <c r="Q201" i="9"/>
  <c r="AK201" i="9" s="1"/>
  <c r="Q200" i="9"/>
  <c r="R200" i="9" s="1"/>
  <c r="S200" i="9" s="1"/>
  <c r="T200" i="9" s="1"/>
  <c r="U200" i="9" s="1"/>
  <c r="Q199" i="9"/>
  <c r="R199" i="9" s="1"/>
  <c r="S199" i="9" s="1"/>
  <c r="T199" i="9" s="1"/>
  <c r="U199" i="9" s="1"/>
  <c r="Q198" i="9"/>
  <c r="R198" i="9" s="1"/>
  <c r="S198" i="9" s="1"/>
  <c r="T198" i="9" s="1"/>
  <c r="U198" i="9" s="1"/>
  <c r="Q197" i="9"/>
  <c r="S197" i="9" s="1"/>
  <c r="T197" i="9" s="1"/>
  <c r="U197" i="9" s="1"/>
  <c r="Q196" i="9"/>
  <c r="S196" i="9" s="1"/>
  <c r="T196" i="9" s="1"/>
  <c r="U196" i="9" s="1"/>
  <c r="Q195" i="9"/>
  <c r="S195" i="9" s="1"/>
  <c r="T195" i="9" s="1"/>
  <c r="U195" i="9" s="1"/>
  <c r="Q194" i="9"/>
  <c r="S194" i="9" s="1"/>
  <c r="T194" i="9" s="1"/>
  <c r="U194" i="9" s="1"/>
  <c r="Q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Q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Q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Q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Q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Q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Q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Q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Q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Q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Q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Q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Q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Q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Q14" i="9"/>
  <c r="AK14" i="9" s="1"/>
  <c r="AP14" i="9" s="1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Q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Q16" i="9"/>
  <c r="AK16" i="9" s="1"/>
  <c r="AP16" i="9" s="1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Q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Q18" i="9"/>
  <c r="AK18" i="9" s="1"/>
  <c r="AP18" i="9" s="1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Q19" i="9"/>
  <c r="AK19" i="9" s="1"/>
  <c r="AP19" i="9" s="1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Q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Q21" i="9"/>
  <c r="AK21" i="9" s="1"/>
  <c r="AP21" i="9" s="1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Q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Q23" i="9"/>
  <c r="AK23" i="9" s="1"/>
  <c r="AP23" i="9" s="1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Q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Q25" i="9"/>
  <c r="AK25" i="9" s="1"/>
  <c r="AP25" i="9" s="1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Q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Q27" i="9"/>
  <c r="AK27" i="9" s="1"/>
  <c r="AP27" i="9" s="1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Q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Q29" i="9"/>
  <c r="AK29" i="9" s="1"/>
  <c r="AP29" i="9" s="1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Q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Q31" i="9"/>
  <c r="AK31" i="9" s="1"/>
  <c r="AP31" i="9" s="1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Q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Q33" i="9"/>
  <c r="AK33" i="9" s="1"/>
  <c r="AP33" i="9" s="1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Q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Q35" i="9"/>
  <c r="AK35" i="9" s="1"/>
  <c r="AP35" i="9" s="1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Q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Q37" i="9"/>
  <c r="AK37" i="9" s="1"/>
  <c r="AP37" i="9" s="1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Q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Q39" i="9"/>
  <c r="AK39" i="9" s="1"/>
  <c r="AP39" i="9" s="1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Q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Q41" i="9"/>
  <c r="AK41" i="9" s="1"/>
  <c r="AP41" i="9" s="1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Q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Q43" i="9"/>
  <c r="AK43" i="9" s="1"/>
  <c r="AP43" i="9" s="1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Q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Q45" i="9"/>
  <c r="R45" i="9" s="1"/>
  <c r="S45" i="9" s="1"/>
  <c r="T45" i="9" s="1"/>
  <c r="U45" i="9" s="1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Q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Q47" i="9"/>
  <c r="R47" i="9" s="1"/>
  <c r="S47" i="9" s="1"/>
  <c r="T47" i="9" s="1"/>
  <c r="U47" i="9" s="1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Q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Q49" i="9"/>
  <c r="AK49" i="9" s="1"/>
  <c r="AP49" i="9" s="1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Q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Q51" i="9"/>
  <c r="AK51" i="9" s="1"/>
  <c r="AP51" i="9" s="1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Q52" i="9"/>
  <c r="R52" i="9" s="1"/>
  <c r="S52" i="9" s="1"/>
  <c r="T52" i="9" s="1"/>
  <c r="U52" i="9" s="1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Q53" i="9"/>
  <c r="AK53" i="9" s="1"/>
  <c r="AP53" i="9" s="1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Q54" i="9"/>
  <c r="R54" i="9" s="1"/>
  <c r="S54" i="9" s="1"/>
  <c r="T54" i="9" s="1"/>
  <c r="U54" i="9" s="1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P54" i="9" s="1"/>
  <c r="Q55" i="9"/>
  <c r="AK55" i="9" s="1"/>
  <c r="AP55" i="9" s="1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Q56" i="9"/>
  <c r="R56" i="9" s="1"/>
  <c r="S56" i="9" s="1"/>
  <c r="T56" i="9" s="1"/>
  <c r="U56" i="9" s="1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Q57" i="9"/>
  <c r="AK57" i="9" s="1"/>
  <c r="AP57" i="9" s="1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Q58" i="9"/>
  <c r="R58" i="9" s="1"/>
  <c r="S58" i="9" s="1"/>
  <c r="T58" i="9" s="1"/>
  <c r="U58" i="9" s="1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Q59" i="9"/>
  <c r="AK59" i="9" s="1"/>
  <c r="AP59" i="9" s="1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Q60" i="9"/>
  <c r="R60" i="9" s="1"/>
  <c r="S60" i="9" s="1"/>
  <c r="T60" i="9" s="1"/>
  <c r="U60" i="9" s="1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Q61" i="9"/>
  <c r="AK61" i="9" s="1"/>
  <c r="AP61" i="9" s="1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Q62" i="9"/>
  <c r="AK62" i="9" s="1"/>
  <c r="AP62" i="9" s="1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Q63" i="9"/>
  <c r="AK63" i="9" s="1"/>
  <c r="AP63" i="9" s="1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Q64" i="9"/>
  <c r="AK64" i="9" s="1"/>
  <c r="AP64" i="9" s="1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Q65" i="9"/>
  <c r="AK65" i="9" s="1"/>
  <c r="AP65" i="9" s="1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Q66" i="9"/>
  <c r="AK66" i="9" s="1"/>
  <c r="AP66" i="9" s="1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Q67" i="9"/>
  <c r="AK67" i="9" s="1"/>
  <c r="AP67" i="9" s="1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Q68" i="9"/>
  <c r="R68" i="9" s="1"/>
  <c r="S68" i="9" s="1"/>
  <c r="T68" i="9" s="1"/>
  <c r="U68" i="9" s="1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Q69" i="9"/>
  <c r="AK69" i="9" s="1"/>
  <c r="AP69" i="9" s="1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Q70" i="9"/>
  <c r="AK70" i="9" s="1"/>
  <c r="AP70" i="9" s="1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Q71" i="9"/>
  <c r="AK71" i="9" s="1"/>
  <c r="AP71" i="9" s="1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Q72" i="9"/>
  <c r="R72" i="9" s="1"/>
  <c r="S72" i="9" s="1"/>
  <c r="T72" i="9" s="1"/>
  <c r="U72" i="9" s="1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Q73" i="9"/>
  <c r="AK73" i="9" s="1"/>
  <c r="AP73" i="9" s="1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Q74" i="9"/>
  <c r="AK74" i="9" s="1"/>
  <c r="AP74" i="9" s="1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Q75" i="9"/>
  <c r="AK75" i="9" s="1"/>
  <c r="AP75" i="9" s="1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Q76" i="9"/>
  <c r="R76" i="9" s="1"/>
  <c r="S76" i="9" s="1"/>
  <c r="T76" i="9" s="1"/>
  <c r="U76" i="9" s="1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Q77" i="9"/>
  <c r="AK77" i="9" s="1"/>
  <c r="AP77" i="9" s="1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Q78" i="9"/>
  <c r="AK78" i="9" s="1"/>
  <c r="AP78" i="9" s="1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Q79" i="9"/>
  <c r="R79" i="9" s="1"/>
  <c r="S79" i="9" s="1"/>
  <c r="T79" i="9" s="1"/>
  <c r="U79" i="9" s="1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Q80" i="9"/>
  <c r="AK80" i="9" s="1"/>
  <c r="AP80" i="9" s="1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Q81" i="9"/>
  <c r="AK81" i="9" s="1"/>
  <c r="AP81" i="9" s="1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Q82" i="9"/>
  <c r="R82" i="9" s="1"/>
  <c r="S82" i="9" s="1"/>
  <c r="T82" i="9" s="1"/>
  <c r="U82" i="9" s="1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Q83" i="9"/>
  <c r="AK83" i="9" s="1"/>
  <c r="AP83" i="9" s="1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Q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Q85" i="9"/>
  <c r="AK85" i="9" s="1"/>
  <c r="AP85" i="9" s="1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Q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Q87" i="9"/>
  <c r="AK87" i="9" s="1"/>
  <c r="AP87" i="9" s="1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Q88" i="9"/>
  <c r="AK88" i="9" s="1"/>
  <c r="AP88" i="9" s="1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Q89" i="9"/>
  <c r="AK89" i="9" s="1"/>
  <c r="AP89" i="9" s="1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Q90" i="9"/>
  <c r="R90" i="9" s="1"/>
  <c r="S90" i="9" s="1"/>
  <c r="T90" i="9" s="1"/>
  <c r="U90" i="9" s="1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Q91" i="9"/>
  <c r="AK91" i="9" s="1"/>
  <c r="AP91" i="9" s="1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Q92" i="9"/>
  <c r="AK92" i="9" s="1"/>
  <c r="AP92" i="9" s="1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Q93" i="9"/>
  <c r="AK93" i="9" s="1"/>
  <c r="AP93" i="9" s="1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Q94" i="9"/>
  <c r="R94" i="9" s="1"/>
  <c r="S94" i="9" s="1"/>
  <c r="T94" i="9" s="1"/>
  <c r="U94" i="9" s="1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Q95" i="9"/>
  <c r="AK95" i="9" s="1"/>
  <c r="AP95" i="9" s="1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Q96" i="9"/>
  <c r="AK96" i="9" s="1"/>
  <c r="AP96" i="9" s="1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Q97" i="9"/>
  <c r="AK97" i="9" s="1"/>
  <c r="AP97" i="9" s="1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Q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Q99" i="9"/>
  <c r="AK99" i="9" s="1"/>
  <c r="AP99" i="9" s="1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Q100" i="9"/>
  <c r="AK100" i="9" s="1"/>
  <c r="AP100" i="9" s="1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Q101" i="9"/>
  <c r="AK101" i="9" s="1"/>
  <c r="AP101" i="9" s="1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Q102" i="9"/>
  <c r="R102" i="9" s="1"/>
  <c r="S102" i="9" s="1"/>
  <c r="T102" i="9" s="1"/>
  <c r="U102" i="9" s="1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Q103" i="9"/>
  <c r="AK103" i="9" s="1"/>
  <c r="AP103" i="9" s="1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Q104" i="9"/>
  <c r="AK104" i="9" s="1"/>
  <c r="AP104" i="9" s="1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Q105" i="9"/>
  <c r="AK105" i="9" s="1"/>
  <c r="AP105" i="9" s="1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Q106" i="9"/>
  <c r="R106" i="9" s="1"/>
  <c r="S106" i="9" s="1"/>
  <c r="T106" i="9" s="1"/>
  <c r="U106" i="9" s="1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Q107" i="9"/>
  <c r="AK107" i="9" s="1"/>
  <c r="AP107" i="9" s="1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Q108" i="9"/>
  <c r="AK108" i="9" s="1"/>
  <c r="AP108" i="9" s="1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Q109" i="9"/>
  <c r="AK109" i="9" s="1"/>
  <c r="AP109" i="9" s="1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Q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Q111" i="9"/>
  <c r="AK111" i="9" s="1"/>
  <c r="AP111" i="9" s="1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Q112" i="9"/>
  <c r="AK112" i="9" s="1"/>
  <c r="AP112" i="9" s="1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Q113" i="9"/>
  <c r="AK113" i="9" s="1"/>
  <c r="AP113" i="9" s="1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Q114" i="9"/>
  <c r="R114" i="9" s="1"/>
  <c r="S114" i="9" s="1"/>
  <c r="T114" i="9" s="1"/>
  <c r="U114" i="9" s="1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Q115" i="9"/>
  <c r="AK115" i="9" s="1"/>
  <c r="AP115" i="9" s="1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Q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Q117" i="9"/>
  <c r="AK117" i="9" s="1"/>
  <c r="AP117" i="9" s="1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Q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Q119" i="9"/>
  <c r="AK119" i="9" s="1"/>
  <c r="AP119" i="9" s="1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Q120" i="9"/>
  <c r="AK120" i="9" s="1"/>
  <c r="AP120" i="9" s="1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Q121" i="9"/>
  <c r="AK121" i="9" s="1"/>
  <c r="AP121" i="9" s="1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Q122" i="9"/>
  <c r="R122" i="9" s="1"/>
  <c r="S122" i="9" s="1"/>
  <c r="T122" i="9" s="1"/>
  <c r="U122" i="9" s="1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Q123" i="9"/>
  <c r="AK123" i="9" s="1"/>
  <c r="AP123" i="9" s="1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Q124" i="9"/>
  <c r="AK124" i="9" s="1"/>
  <c r="AP124" i="9" s="1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Q125" i="9"/>
  <c r="AK125" i="9" s="1"/>
  <c r="AP125" i="9" s="1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Q126" i="9"/>
  <c r="R126" i="9" s="1"/>
  <c r="S126" i="9" s="1"/>
  <c r="T126" i="9" s="1"/>
  <c r="U126" i="9" s="1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Q127" i="9"/>
  <c r="AK127" i="9" s="1"/>
  <c r="AP127" i="9" s="1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Q128" i="9"/>
  <c r="AK128" i="9" s="1"/>
  <c r="AP128" i="9" s="1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Q129" i="9"/>
  <c r="AK129" i="9" s="1"/>
  <c r="AP129" i="9" s="1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Q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Q131" i="9"/>
  <c r="AK131" i="9" s="1"/>
  <c r="AP131" i="9" s="1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Q132" i="9"/>
  <c r="AK132" i="9" s="1"/>
  <c r="AP132" i="9" s="1"/>
  <c r="R132" i="9"/>
  <c r="S132" i="9" s="1"/>
  <c r="T132" i="9" s="1"/>
  <c r="U132" i="9" s="1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Q133" i="9"/>
  <c r="AK133" i="9" s="1"/>
  <c r="AP133" i="9" s="1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Q134" i="9"/>
  <c r="R134" i="9" s="1"/>
  <c r="S134" i="9" s="1"/>
  <c r="T134" i="9" s="1"/>
  <c r="U134" i="9" s="1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Q135" i="9"/>
  <c r="AK135" i="9" s="1"/>
  <c r="AP135" i="9" s="1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Q136" i="9"/>
  <c r="S136" i="9" s="1"/>
  <c r="T136" i="9" s="1"/>
  <c r="U136" i="9" s="1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Q137" i="9"/>
  <c r="AK137" i="9" s="1"/>
  <c r="AP137" i="9" s="1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Q138" i="9"/>
  <c r="R138" i="9" s="1"/>
  <c r="S138" i="9" s="1"/>
  <c r="T138" i="9" s="1"/>
  <c r="U138" i="9" s="1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Q139" i="9"/>
  <c r="AK139" i="9" s="1"/>
  <c r="AP139" i="9" s="1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Q140" i="9"/>
  <c r="R140" i="9" s="1"/>
  <c r="S140" i="9" s="1"/>
  <c r="T140" i="9" s="1"/>
  <c r="U140" i="9" s="1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Q141" i="9"/>
  <c r="AK141" i="9" s="1"/>
  <c r="AP141" i="9" s="1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Q142" i="9"/>
  <c r="R142" i="9" s="1"/>
  <c r="S142" i="9" s="1"/>
  <c r="T142" i="9" s="1"/>
  <c r="U142" i="9" s="1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Q143" i="9"/>
  <c r="AK143" i="9" s="1"/>
  <c r="AP143" i="9" s="1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Q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Q145" i="9"/>
  <c r="AK145" i="9" s="1"/>
  <c r="AP145" i="9" s="1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Q146" i="9"/>
  <c r="R146" i="9" s="1"/>
  <c r="S146" i="9" s="1"/>
  <c r="T146" i="9" s="1"/>
  <c r="U146" i="9" s="1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Q147" i="9"/>
  <c r="AK147" i="9" s="1"/>
  <c r="AP147" i="9" s="1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Q148" i="9"/>
  <c r="AK148" i="9" s="1"/>
  <c r="AP148" i="9" s="1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Q149" i="9"/>
  <c r="AK149" i="9" s="1"/>
  <c r="AP149" i="9" s="1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Q150" i="9"/>
  <c r="R150" i="9" s="1"/>
  <c r="S150" i="9" s="1"/>
  <c r="T150" i="9" s="1"/>
  <c r="U150" i="9" s="1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Q151" i="9"/>
  <c r="AK151" i="9" s="1"/>
  <c r="AP151" i="9" s="1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Q152" i="9"/>
  <c r="R152" i="9" s="1"/>
  <c r="S152" i="9" s="1"/>
  <c r="T152" i="9" s="1"/>
  <c r="U152" i="9" s="1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Q153" i="9"/>
  <c r="AK153" i="9" s="1"/>
  <c r="AP153" i="9" s="1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Q154" i="9"/>
  <c r="R154" i="9" s="1"/>
  <c r="S154" i="9" s="1"/>
  <c r="T154" i="9" s="1"/>
  <c r="U154" i="9" s="1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Q155" i="9"/>
  <c r="AK155" i="9" s="1"/>
  <c r="AP155" i="9" s="1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Q156" i="9"/>
  <c r="R156" i="9" s="1"/>
  <c r="S156" i="9" s="1"/>
  <c r="T156" i="9" s="1"/>
  <c r="U156" i="9" s="1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Q157" i="9"/>
  <c r="AK157" i="9" s="1"/>
  <c r="AP157" i="9" s="1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Q158" i="9"/>
  <c r="R158" i="9" s="1"/>
  <c r="S158" i="9" s="1"/>
  <c r="T158" i="9" s="1"/>
  <c r="U158" i="9" s="1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Q159" i="9"/>
  <c r="AK159" i="9" s="1"/>
  <c r="AP159" i="9" s="1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Q160" i="9"/>
  <c r="R160" i="9" s="1"/>
  <c r="S160" i="9" s="1"/>
  <c r="T160" i="9" s="1"/>
  <c r="U160" i="9" s="1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Q161" i="9"/>
  <c r="AK161" i="9" s="1"/>
  <c r="AP161" i="9" s="1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Q162" i="9"/>
  <c r="R162" i="9" s="1"/>
  <c r="S162" i="9" s="1"/>
  <c r="T162" i="9" s="1"/>
  <c r="U162" i="9" s="1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Q163" i="9"/>
  <c r="AK163" i="9" s="1"/>
  <c r="AP163" i="9" s="1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Q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Q165" i="9"/>
  <c r="AK165" i="9" s="1"/>
  <c r="AP165" i="9" s="1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Q166" i="9"/>
  <c r="R166" i="9" s="1"/>
  <c r="S166" i="9" s="1"/>
  <c r="T166" i="9" s="1"/>
  <c r="U166" i="9" s="1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Q167" i="9"/>
  <c r="AK167" i="9" s="1"/>
  <c r="AP167" i="9" s="1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Q168" i="9"/>
  <c r="R168" i="9" s="1"/>
  <c r="S168" i="9" s="1"/>
  <c r="T168" i="9" s="1"/>
  <c r="U168" i="9" s="1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Q169" i="9"/>
  <c r="AK169" i="9" s="1"/>
  <c r="AP169" i="9" s="1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Q170" i="9"/>
  <c r="R170" i="9" s="1"/>
  <c r="S170" i="9" s="1"/>
  <c r="T170" i="9" s="1"/>
  <c r="U170" i="9" s="1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Q171" i="9"/>
  <c r="AK171" i="9" s="1"/>
  <c r="AP171" i="9" s="1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Q172" i="9"/>
  <c r="R172" i="9" s="1"/>
  <c r="S172" i="9" s="1"/>
  <c r="T172" i="9" s="1"/>
  <c r="U172" i="9" s="1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Q173" i="9"/>
  <c r="AK173" i="9" s="1"/>
  <c r="AP173" i="9" s="1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Q174" i="9"/>
  <c r="R174" i="9" s="1"/>
  <c r="S174" i="9" s="1"/>
  <c r="T174" i="9" s="1"/>
  <c r="U174" i="9" s="1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L174" i="9"/>
  <c r="Q175" i="9"/>
  <c r="AK175" i="9" s="1"/>
  <c r="AP175" i="9" s="1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Q176" i="9"/>
  <c r="AK176" i="9" s="1"/>
  <c r="AP176" i="9" s="1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Q177" i="9"/>
  <c r="AK177" i="9" s="1"/>
  <c r="AP177" i="9" s="1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Q178" i="9"/>
  <c r="AK178" i="9" s="1"/>
  <c r="AP178" i="9" s="1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Q179" i="9"/>
  <c r="AK179" i="9" s="1"/>
  <c r="AP179" i="9" s="1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Q180" i="9"/>
  <c r="AK180" i="9" s="1"/>
  <c r="AP180" i="9" s="1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Q181" i="9"/>
  <c r="AK181" i="9" s="1"/>
  <c r="AP181" i="9" s="1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Q182" i="9"/>
  <c r="AK182" i="9" s="1"/>
  <c r="AP182" i="9" s="1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Q183" i="9"/>
  <c r="AK183" i="9" s="1"/>
  <c r="AP183" i="9" s="1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Q184" i="9"/>
  <c r="AK184" i="9" s="1"/>
  <c r="AP184" i="9" s="1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Q185" i="9"/>
  <c r="AK185" i="9" s="1"/>
  <c r="AP185" i="9" s="1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Q186" i="9"/>
  <c r="AK186" i="9" s="1"/>
  <c r="AP186" i="9" s="1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Q187" i="9"/>
  <c r="AK187" i="9" s="1"/>
  <c r="AP187" i="9" s="1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Q188" i="9"/>
  <c r="AK188" i="9" s="1"/>
  <c r="AP188" i="9" s="1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Q189" i="9"/>
  <c r="AK189" i="9" s="1"/>
  <c r="AP189" i="9" s="1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Q190" i="9"/>
  <c r="AK190" i="9" s="1"/>
  <c r="AP190" i="9" s="1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W2" i="9"/>
  <c r="Q2" i="9"/>
  <c r="AL2" i="9" s="1"/>
  <c r="AK138" i="9" l="1"/>
  <c r="AP138" i="9" s="1"/>
  <c r="AL54" i="9"/>
  <c r="V54" i="9"/>
  <c r="AK142" i="9"/>
  <c r="AP142" i="9" s="1"/>
  <c r="V180" i="9"/>
  <c r="AK72" i="9"/>
  <c r="AP72" i="9" s="1"/>
  <c r="V176" i="9"/>
  <c r="AL149" i="9"/>
  <c r="AL138" i="9"/>
  <c r="V138" i="9"/>
  <c r="R100" i="9"/>
  <c r="S100" i="9" s="1"/>
  <c r="T100" i="9" s="1"/>
  <c r="U100" i="9" s="1"/>
  <c r="AK58" i="9"/>
  <c r="AP58" i="9" s="1"/>
  <c r="AL142" i="9"/>
  <c r="V142" i="9"/>
  <c r="V184" i="9"/>
  <c r="AK126" i="9"/>
  <c r="AP126" i="9" s="1"/>
  <c r="AK102" i="9"/>
  <c r="AP102" i="9" s="1"/>
  <c r="AK82" i="9"/>
  <c r="AP82" i="9" s="1"/>
  <c r="V68" i="9"/>
  <c r="V188" i="9"/>
  <c r="AK134" i="9"/>
  <c r="AP134" i="9" s="1"/>
  <c r="AK114" i="9"/>
  <c r="AP114" i="9" s="1"/>
  <c r="AK94" i="9"/>
  <c r="AP94" i="9" s="1"/>
  <c r="AL58" i="9"/>
  <c r="V58" i="9"/>
  <c r="V190" i="9"/>
  <c r="V182" i="9"/>
  <c r="AK164" i="9"/>
  <c r="AP164" i="9" s="1"/>
  <c r="V164" i="9"/>
  <c r="AL164" i="9"/>
  <c r="AL190" i="9"/>
  <c r="R190" i="9"/>
  <c r="S190" i="9" s="1"/>
  <c r="T190" i="9" s="1"/>
  <c r="U190" i="9" s="1"/>
  <c r="AL186" i="9"/>
  <c r="R186" i="9"/>
  <c r="S186" i="9" s="1"/>
  <c r="T186" i="9" s="1"/>
  <c r="U186" i="9" s="1"/>
  <c r="AL182" i="9"/>
  <c r="R182" i="9"/>
  <c r="S182" i="9" s="1"/>
  <c r="T182" i="9" s="1"/>
  <c r="U182" i="9" s="1"/>
  <c r="AL178" i="9"/>
  <c r="R178" i="9"/>
  <c r="S178" i="9" s="1"/>
  <c r="T178" i="9" s="1"/>
  <c r="U178" i="9" s="1"/>
  <c r="AK174" i="9"/>
  <c r="AP174" i="9" s="1"/>
  <c r="V174" i="9"/>
  <c r="AK166" i="9"/>
  <c r="AP166" i="9" s="1"/>
  <c r="AL166" i="9"/>
  <c r="V166" i="9"/>
  <c r="AK158" i="9"/>
  <c r="AP158" i="9" s="1"/>
  <c r="AL158" i="9"/>
  <c r="V158" i="9"/>
  <c r="AK150" i="9"/>
  <c r="AP150" i="9" s="1"/>
  <c r="V150" i="9"/>
  <c r="AL150" i="9"/>
  <c r="R148" i="9"/>
  <c r="S148" i="9" s="1"/>
  <c r="T148" i="9" s="1"/>
  <c r="U148" i="9" s="1"/>
  <c r="V148" i="9"/>
  <c r="AL148" i="9"/>
  <c r="R144" i="9"/>
  <c r="S144" i="9" s="1"/>
  <c r="T144" i="9" s="1"/>
  <c r="U144" i="9" s="1"/>
  <c r="AL144" i="9"/>
  <c r="R118" i="9"/>
  <c r="S118" i="9" s="1"/>
  <c r="T118" i="9" s="1"/>
  <c r="U118" i="9" s="1"/>
  <c r="AK118" i="9"/>
  <c r="AP118" i="9" s="1"/>
  <c r="R98" i="9"/>
  <c r="S98" i="9" s="1"/>
  <c r="T98" i="9" s="1"/>
  <c r="U98" i="9" s="1"/>
  <c r="AK98" i="9"/>
  <c r="AP98" i="9" s="1"/>
  <c r="AK84" i="9"/>
  <c r="AP84" i="9" s="1"/>
  <c r="R84" i="9"/>
  <c r="S84" i="9" s="1"/>
  <c r="T84" i="9" s="1"/>
  <c r="U84" i="9" s="1"/>
  <c r="AK168" i="9"/>
  <c r="AP168" i="9" s="1"/>
  <c r="V168" i="9"/>
  <c r="AL168" i="9"/>
  <c r="R48" i="9"/>
  <c r="S48" i="9" s="1"/>
  <c r="T48" i="9" s="1"/>
  <c r="U48" i="9" s="1"/>
  <c r="AK48" i="9"/>
  <c r="AP48" i="9" s="1"/>
  <c r="AK160" i="9"/>
  <c r="AP160" i="9" s="1"/>
  <c r="V160" i="9"/>
  <c r="AL160" i="9"/>
  <c r="AK152" i="9"/>
  <c r="AP152" i="9" s="1"/>
  <c r="V152" i="9"/>
  <c r="AL152" i="9"/>
  <c r="AL188" i="9"/>
  <c r="R188" i="9"/>
  <c r="S188" i="9" s="1"/>
  <c r="T188" i="9" s="1"/>
  <c r="U188" i="9" s="1"/>
  <c r="AL184" i="9"/>
  <c r="R184" i="9"/>
  <c r="S184" i="9" s="1"/>
  <c r="T184" i="9" s="1"/>
  <c r="U184" i="9" s="1"/>
  <c r="AL180" i="9"/>
  <c r="R180" i="9"/>
  <c r="S180" i="9" s="1"/>
  <c r="T180" i="9" s="1"/>
  <c r="U180" i="9" s="1"/>
  <c r="AL176" i="9"/>
  <c r="R176" i="9"/>
  <c r="S176" i="9" s="1"/>
  <c r="T176" i="9" s="1"/>
  <c r="U176" i="9" s="1"/>
  <c r="AK170" i="9"/>
  <c r="AP170" i="9" s="1"/>
  <c r="V170" i="9"/>
  <c r="AL170" i="9"/>
  <c r="R164" i="9"/>
  <c r="S164" i="9" s="1"/>
  <c r="T164" i="9" s="1"/>
  <c r="U164" i="9" s="1"/>
  <c r="AK162" i="9"/>
  <c r="AP162" i="9" s="1"/>
  <c r="V162" i="9"/>
  <c r="AL162" i="9"/>
  <c r="AK154" i="9"/>
  <c r="AP154" i="9" s="1"/>
  <c r="V154" i="9"/>
  <c r="AL154" i="9"/>
  <c r="R130" i="9"/>
  <c r="S130" i="9" s="1"/>
  <c r="T130" i="9" s="1"/>
  <c r="U130" i="9" s="1"/>
  <c r="AK130" i="9"/>
  <c r="AP130" i="9" s="1"/>
  <c r="AK116" i="9"/>
  <c r="AP116" i="9" s="1"/>
  <c r="R116" i="9"/>
  <c r="S116" i="9" s="1"/>
  <c r="T116" i="9" s="1"/>
  <c r="U116" i="9" s="1"/>
  <c r="R110" i="9"/>
  <c r="S110" i="9" s="1"/>
  <c r="T110" i="9" s="1"/>
  <c r="U110" i="9" s="1"/>
  <c r="AK110" i="9"/>
  <c r="AP110" i="9" s="1"/>
  <c r="R86" i="9"/>
  <c r="S86" i="9" s="1"/>
  <c r="T86" i="9" s="1"/>
  <c r="U86" i="9" s="1"/>
  <c r="AK86" i="9"/>
  <c r="AP86" i="9" s="1"/>
  <c r="V186" i="9"/>
  <c r="V178" i="9"/>
  <c r="AK172" i="9"/>
  <c r="AP172" i="9" s="1"/>
  <c r="V172" i="9"/>
  <c r="AL172" i="9"/>
  <c r="AK156" i="9"/>
  <c r="AP156" i="9" s="1"/>
  <c r="V156" i="9"/>
  <c r="AL156" i="9"/>
  <c r="R64" i="9"/>
  <c r="S64" i="9" s="1"/>
  <c r="T64" i="9" s="1"/>
  <c r="U64" i="9" s="1"/>
  <c r="V64" i="9"/>
  <c r="AL64" i="9"/>
  <c r="R50" i="9"/>
  <c r="S50" i="9" s="1"/>
  <c r="T50" i="9" s="1"/>
  <c r="U50" i="9" s="1"/>
  <c r="AK50" i="9"/>
  <c r="AP50" i="9" s="1"/>
  <c r="R17" i="9"/>
  <c r="S17" i="9" s="1"/>
  <c r="T17" i="9" s="1"/>
  <c r="U17" i="9" s="1"/>
  <c r="AK17" i="9"/>
  <c r="AP17" i="9" s="1"/>
  <c r="AK194" i="9"/>
  <c r="AK52" i="9"/>
  <c r="AP52" i="9" s="1"/>
  <c r="R207" i="9"/>
  <c r="S207" i="9" s="1"/>
  <c r="T207" i="9" s="1"/>
  <c r="U207" i="9" s="1"/>
  <c r="AK79" i="9"/>
  <c r="AP79" i="9" s="1"/>
  <c r="AL45" i="9"/>
  <c r="R209" i="9"/>
  <c r="S209" i="9" s="1"/>
  <c r="T209" i="9" s="1"/>
  <c r="U209" i="9" s="1"/>
  <c r="R2" i="9"/>
  <c r="S2" i="9" s="1"/>
  <c r="T2" i="9" s="1"/>
  <c r="U2" i="9" s="1"/>
  <c r="R5" i="9"/>
  <c r="S5" i="9" s="1"/>
  <c r="T5" i="9" s="1"/>
  <c r="U5" i="9" s="1"/>
  <c r="AK5" i="9"/>
  <c r="AP5" i="9" s="1"/>
  <c r="R192" i="9"/>
  <c r="S192" i="9" s="1"/>
  <c r="T192" i="9" s="1"/>
  <c r="U192" i="9" s="1"/>
  <c r="AK192" i="9"/>
  <c r="AP192" i="9" s="1"/>
  <c r="AK140" i="9"/>
  <c r="AP140" i="9" s="1"/>
  <c r="AK106" i="9"/>
  <c r="AP106" i="9" s="1"/>
  <c r="AK90" i="9"/>
  <c r="AP90" i="9" s="1"/>
  <c r="R10" i="9"/>
  <c r="S10" i="9" s="1"/>
  <c r="T10" i="9" s="1"/>
  <c r="U10" i="9" s="1"/>
  <c r="AK10" i="9"/>
  <c r="AP10" i="9" s="1"/>
  <c r="R6" i="9"/>
  <c r="S6" i="9" s="1"/>
  <c r="T6" i="9" s="1"/>
  <c r="U6" i="9" s="1"/>
  <c r="AK6" i="9"/>
  <c r="AP6" i="9" s="1"/>
  <c r="R193" i="9"/>
  <c r="S193" i="9" s="1"/>
  <c r="T193" i="9" s="1"/>
  <c r="U193" i="9" s="1"/>
  <c r="AK193" i="9"/>
  <c r="AP193" i="9" s="1"/>
  <c r="R13" i="9"/>
  <c r="S13" i="9" s="1"/>
  <c r="T13" i="9" s="1"/>
  <c r="U13" i="9" s="1"/>
  <c r="AK13" i="9"/>
  <c r="AP13" i="9" s="1"/>
  <c r="R9" i="9"/>
  <c r="S9" i="9" s="1"/>
  <c r="T9" i="9" s="1"/>
  <c r="U9" i="9" s="1"/>
  <c r="AK9" i="9"/>
  <c r="AP9" i="9" s="1"/>
  <c r="AK122" i="9"/>
  <c r="AP122" i="9" s="1"/>
  <c r="V144" i="9"/>
  <c r="AK136" i="9"/>
  <c r="AP136" i="9" s="1"/>
  <c r="AL134" i="9"/>
  <c r="V134" i="9"/>
  <c r="AL130" i="9"/>
  <c r="V130" i="9"/>
  <c r="R128" i="9"/>
  <c r="S128" i="9" s="1"/>
  <c r="T128" i="9" s="1"/>
  <c r="U128" i="9" s="1"/>
  <c r="AL118" i="9"/>
  <c r="V118" i="9"/>
  <c r="AL114" i="9"/>
  <c r="V114" i="9"/>
  <c r="R112" i="9"/>
  <c r="S112" i="9" s="1"/>
  <c r="T112" i="9" s="1"/>
  <c r="U112" i="9" s="1"/>
  <c r="AL102" i="9"/>
  <c r="V102" i="9"/>
  <c r="AL98" i="9"/>
  <c r="V98" i="9"/>
  <c r="R96" i="9"/>
  <c r="S96" i="9" s="1"/>
  <c r="T96" i="9" s="1"/>
  <c r="U96" i="9" s="1"/>
  <c r="AL86" i="9"/>
  <c r="V86" i="9"/>
  <c r="AL82" i="9"/>
  <c r="V82" i="9"/>
  <c r="R80" i="9"/>
  <c r="S80" i="9" s="1"/>
  <c r="T80" i="9" s="1"/>
  <c r="U80" i="9" s="1"/>
  <c r="V76" i="9"/>
  <c r="AK56" i="9"/>
  <c r="AP56" i="9" s="1"/>
  <c r="V45" i="9"/>
  <c r="R15" i="9"/>
  <c r="S15" i="9" s="1"/>
  <c r="T15" i="9" s="1"/>
  <c r="U15" i="9" s="1"/>
  <c r="AK15" i="9"/>
  <c r="AP15" i="9" s="1"/>
  <c r="R11" i="9"/>
  <c r="S11" i="9" s="1"/>
  <c r="T11" i="9" s="1"/>
  <c r="U11" i="9" s="1"/>
  <c r="AK11" i="9"/>
  <c r="AP11" i="9" s="1"/>
  <c r="R7" i="9"/>
  <c r="S7" i="9" s="1"/>
  <c r="T7" i="9" s="1"/>
  <c r="U7" i="9" s="1"/>
  <c r="AK7" i="9"/>
  <c r="AP7" i="9" s="1"/>
  <c r="R3" i="9"/>
  <c r="S3" i="9" s="1"/>
  <c r="T3" i="9" s="1"/>
  <c r="U3" i="9" s="1"/>
  <c r="AK3" i="9"/>
  <c r="AP3" i="9" s="1"/>
  <c r="AL76" i="9"/>
  <c r="AL48" i="9"/>
  <c r="V48" i="9"/>
  <c r="R12" i="9"/>
  <c r="S12" i="9" s="1"/>
  <c r="T12" i="9" s="1"/>
  <c r="U12" i="9" s="1"/>
  <c r="AK12" i="9"/>
  <c r="AP12" i="9" s="1"/>
  <c r="R8" i="9"/>
  <c r="S8" i="9" s="1"/>
  <c r="T8" i="9" s="1"/>
  <c r="U8" i="9" s="1"/>
  <c r="AK8" i="9"/>
  <c r="AP8" i="9" s="1"/>
  <c r="R4" i="9"/>
  <c r="S4" i="9" s="1"/>
  <c r="T4" i="9" s="1"/>
  <c r="U4" i="9" s="1"/>
  <c r="AK4" i="9"/>
  <c r="AP4" i="9" s="1"/>
  <c r="R191" i="9"/>
  <c r="S191" i="9" s="1"/>
  <c r="T191" i="9" s="1"/>
  <c r="U191" i="9" s="1"/>
  <c r="AK191" i="9"/>
  <c r="AP191" i="9" s="1"/>
  <c r="R206" i="9"/>
  <c r="S206" i="9" s="1"/>
  <c r="T206" i="9" s="1"/>
  <c r="U206" i="9" s="1"/>
  <c r="R205" i="9"/>
  <c r="S205" i="9" s="1"/>
  <c r="T205" i="9" s="1"/>
  <c r="U205" i="9" s="1"/>
  <c r="R204" i="9"/>
  <c r="S204" i="9" s="1"/>
  <c r="T204" i="9" s="1"/>
  <c r="U204" i="9" s="1"/>
  <c r="R201" i="9"/>
  <c r="S201" i="9" s="1"/>
  <c r="T201" i="9" s="1"/>
  <c r="U201" i="9" s="1"/>
  <c r="AK208" i="9"/>
  <c r="R203" i="9"/>
  <c r="S203" i="9" s="1"/>
  <c r="T203" i="9" s="1"/>
  <c r="U203" i="9" s="1"/>
  <c r="AK195" i="9"/>
  <c r="V2" i="9"/>
  <c r="AK2" i="9"/>
  <c r="AP2" i="9" s="1"/>
  <c r="AL146" i="9"/>
  <c r="V146" i="9"/>
  <c r="AK144" i="9"/>
  <c r="AP144" i="9" s="1"/>
  <c r="AL140" i="9"/>
  <c r="V140" i="9"/>
  <c r="AL136" i="9"/>
  <c r="V136" i="9"/>
  <c r="AL126" i="9"/>
  <c r="V126" i="9"/>
  <c r="S124" i="9"/>
  <c r="T124" i="9" s="1"/>
  <c r="U124" i="9" s="1"/>
  <c r="AL110" i="9"/>
  <c r="V110" i="9"/>
  <c r="R108" i="9"/>
  <c r="S108" i="9" s="1"/>
  <c r="T108" i="9" s="1"/>
  <c r="U108" i="9" s="1"/>
  <c r="AL94" i="9"/>
  <c r="V94" i="9"/>
  <c r="R92" i="9"/>
  <c r="S92" i="9" s="1"/>
  <c r="T92" i="9" s="1"/>
  <c r="U92" i="9" s="1"/>
  <c r="AL68" i="9"/>
  <c r="V60" i="9"/>
  <c r="AL50" i="9"/>
  <c r="V50" i="9"/>
  <c r="AK47" i="9"/>
  <c r="AP47" i="9" s="1"/>
  <c r="AK45" i="9"/>
  <c r="AP45" i="9" s="1"/>
  <c r="AK146" i="9"/>
  <c r="AP146" i="9" s="1"/>
  <c r="AL122" i="9"/>
  <c r="V122" i="9"/>
  <c r="R120" i="9"/>
  <c r="S120" i="9" s="1"/>
  <c r="T120" i="9" s="1"/>
  <c r="U120" i="9" s="1"/>
  <c r="AL106" i="9"/>
  <c r="V106" i="9"/>
  <c r="R104" i="9"/>
  <c r="S104" i="9" s="1"/>
  <c r="T104" i="9" s="1"/>
  <c r="U104" i="9" s="1"/>
  <c r="AL90" i="9"/>
  <c r="V90" i="9"/>
  <c r="R88" i="9"/>
  <c r="S88" i="9" s="1"/>
  <c r="T88" i="9" s="1"/>
  <c r="U88" i="9" s="1"/>
  <c r="AL79" i="9"/>
  <c r="V79" i="9"/>
  <c r="AL72" i="9"/>
  <c r="V72" i="9"/>
  <c r="AL60" i="9"/>
  <c r="AL56" i="9"/>
  <c r="V56" i="9"/>
  <c r="AL52" i="9"/>
  <c r="V52" i="9"/>
  <c r="AL192" i="9"/>
  <c r="V192" i="9"/>
  <c r="AL193" i="9"/>
  <c r="V193" i="9"/>
  <c r="AL191" i="9"/>
  <c r="V191" i="9"/>
  <c r="R185" i="9"/>
  <c r="S185" i="9" s="1"/>
  <c r="T185" i="9" s="1"/>
  <c r="U185" i="9" s="1"/>
  <c r="V185" i="9"/>
  <c r="AL185" i="9"/>
  <c r="R169" i="9"/>
  <c r="S169" i="9" s="1"/>
  <c r="T169" i="9" s="1"/>
  <c r="U169" i="9" s="1"/>
  <c r="V169" i="9"/>
  <c r="AL169" i="9"/>
  <c r="R153" i="9"/>
  <c r="S153" i="9" s="1"/>
  <c r="T153" i="9" s="1"/>
  <c r="U153" i="9" s="1"/>
  <c r="V153" i="9"/>
  <c r="AL153" i="9"/>
  <c r="R175" i="9"/>
  <c r="S175" i="9" s="1"/>
  <c r="T175" i="9" s="1"/>
  <c r="U175" i="9" s="1"/>
  <c r="V175" i="9"/>
  <c r="AL175" i="9"/>
  <c r="R167" i="9"/>
  <c r="S167" i="9" s="1"/>
  <c r="T167" i="9" s="1"/>
  <c r="U167" i="9" s="1"/>
  <c r="V167" i="9"/>
  <c r="AL167" i="9"/>
  <c r="R159" i="9"/>
  <c r="S159" i="9" s="1"/>
  <c r="T159" i="9" s="1"/>
  <c r="U159" i="9" s="1"/>
  <c r="V159" i="9"/>
  <c r="AL159" i="9"/>
  <c r="R151" i="9"/>
  <c r="S151" i="9" s="1"/>
  <c r="T151" i="9" s="1"/>
  <c r="U151" i="9" s="1"/>
  <c r="V151" i="9"/>
  <c r="AL151" i="9"/>
  <c r="R183" i="9"/>
  <c r="S183" i="9" s="1"/>
  <c r="T183" i="9" s="1"/>
  <c r="U183" i="9" s="1"/>
  <c r="V183" i="9"/>
  <c r="AL183" i="9"/>
  <c r="S189" i="9"/>
  <c r="T189" i="9" s="1"/>
  <c r="U189" i="9" s="1"/>
  <c r="V189" i="9"/>
  <c r="AL189" i="9"/>
  <c r="R181" i="9"/>
  <c r="S181" i="9" s="1"/>
  <c r="T181" i="9" s="1"/>
  <c r="U181" i="9" s="1"/>
  <c r="V181" i="9"/>
  <c r="AL181" i="9"/>
  <c r="R173" i="9"/>
  <c r="S173" i="9" s="1"/>
  <c r="T173" i="9" s="1"/>
  <c r="U173" i="9" s="1"/>
  <c r="V173" i="9"/>
  <c r="AL173" i="9"/>
  <c r="R165" i="9"/>
  <c r="S165" i="9" s="1"/>
  <c r="T165" i="9" s="1"/>
  <c r="U165" i="9" s="1"/>
  <c r="V165" i="9"/>
  <c r="AL165" i="9"/>
  <c r="R157" i="9"/>
  <c r="S157" i="9" s="1"/>
  <c r="T157" i="9" s="1"/>
  <c r="U157" i="9" s="1"/>
  <c r="V157" i="9"/>
  <c r="AL157" i="9"/>
  <c r="R177" i="9"/>
  <c r="S177" i="9" s="1"/>
  <c r="T177" i="9" s="1"/>
  <c r="U177" i="9" s="1"/>
  <c r="V177" i="9"/>
  <c r="AL177" i="9"/>
  <c r="R161" i="9"/>
  <c r="S161" i="9" s="1"/>
  <c r="T161" i="9" s="1"/>
  <c r="U161" i="9" s="1"/>
  <c r="V161" i="9"/>
  <c r="AL161" i="9"/>
  <c r="R187" i="9"/>
  <c r="S187" i="9" s="1"/>
  <c r="T187" i="9" s="1"/>
  <c r="U187" i="9" s="1"/>
  <c r="V187" i="9"/>
  <c r="AL187" i="9"/>
  <c r="R179" i="9"/>
  <c r="S179" i="9" s="1"/>
  <c r="T179" i="9" s="1"/>
  <c r="U179" i="9" s="1"/>
  <c r="V179" i="9"/>
  <c r="AL179" i="9"/>
  <c r="R171" i="9"/>
  <c r="S171" i="9" s="1"/>
  <c r="T171" i="9" s="1"/>
  <c r="U171" i="9" s="1"/>
  <c r="V171" i="9"/>
  <c r="AL171" i="9"/>
  <c r="R163" i="9"/>
  <c r="S163" i="9" s="1"/>
  <c r="T163" i="9" s="1"/>
  <c r="U163" i="9" s="1"/>
  <c r="V163" i="9"/>
  <c r="AL163" i="9"/>
  <c r="R155" i="9"/>
  <c r="S155" i="9" s="1"/>
  <c r="T155" i="9" s="1"/>
  <c r="U155" i="9" s="1"/>
  <c r="V155" i="9"/>
  <c r="AL155" i="9"/>
  <c r="R133" i="9"/>
  <c r="S133" i="9" s="1"/>
  <c r="T133" i="9" s="1"/>
  <c r="U133" i="9" s="1"/>
  <c r="V133" i="9"/>
  <c r="AL133" i="9"/>
  <c r="R129" i="9"/>
  <c r="S129" i="9" s="1"/>
  <c r="T129" i="9" s="1"/>
  <c r="U129" i="9" s="1"/>
  <c r="V129" i="9"/>
  <c r="AL129" i="9"/>
  <c r="R125" i="9"/>
  <c r="S125" i="9" s="1"/>
  <c r="T125" i="9" s="1"/>
  <c r="U125" i="9" s="1"/>
  <c r="V125" i="9"/>
  <c r="AL125" i="9"/>
  <c r="R121" i="9"/>
  <c r="S121" i="9" s="1"/>
  <c r="T121" i="9" s="1"/>
  <c r="U121" i="9" s="1"/>
  <c r="V121" i="9"/>
  <c r="AL121" i="9"/>
  <c r="R117" i="9"/>
  <c r="S117" i="9" s="1"/>
  <c r="T117" i="9" s="1"/>
  <c r="U117" i="9" s="1"/>
  <c r="V117" i="9"/>
  <c r="AL117" i="9"/>
  <c r="R113" i="9"/>
  <c r="S113" i="9" s="1"/>
  <c r="T113" i="9" s="1"/>
  <c r="U113" i="9" s="1"/>
  <c r="V113" i="9"/>
  <c r="AL113" i="9"/>
  <c r="R109" i="9"/>
  <c r="S109" i="9" s="1"/>
  <c r="T109" i="9" s="1"/>
  <c r="U109" i="9" s="1"/>
  <c r="V109" i="9"/>
  <c r="AL109" i="9"/>
  <c r="R105" i="9"/>
  <c r="S105" i="9" s="1"/>
  <c r="T105" i="9" s="1"/>
  <c r="U105" i="9" s="1"/>
  <c r="V105" i="9"/>
  <c r="AL105" i="9"/>
  <c r="R101" i="9"/>
  <c r="S101" i="9" s="1"/>
  <c r="T101" i="9" s="1"/>
  <c r="U101" i="9" s="1"/>
  <c r="V101" i="9"/>
  <c r="AL101" i="9"/>
  <c r="R97" i="9"/>
  <c r="S97" i="9" s="1"/>
  <c r="T97" i="9" s="1"/>
  <c r="U97" i="9" s="1"/>
  <c r="V97" i="9"/>
  <c r="AL97" i="9"/>
  <c r="R93" i="9"/>
  <c r="S93" i="9" s="1"/>
  <c r="T93" i="9" s="1"/>
  <c r="U93" i="9" s="1"/>
  <c r="V93" i="9"/>
  <c r="AL93" i="9"/>
  <c r="R89" i="9"/>
  <c r="S89" i="9" s="1"/>
  <c r="T89" i="9" s="1"/>
  <c r="U89" i="9" s="1"/>
  <c r="V89" i="9"/>
  <c r="AL89" i="9"/>
  <c r="R85" i="9"/>
  <c r="S85" i="9" s="1"/>
  <c r="T85" i="9" s="1"/>
  <c r="U85" i="9" s="1"/>
  <c r="V85" i="9"/>
  <c r="AL85" i="9"/>
  <c r="R81" i="9"/>
  <c r="S81" i="9" s="1"/>
  <c r="T81" i="9" s="1"/>
  <c r="U81" i="9" s="1"/>
  <c r="V81" i="9"/>
  <c r="AL81" i="9"/>
  <c r="R74" i="9"/>
  <c r="S74" i="9" s="1"/>
  <c r="T74" i="9" s="1"/>
  <c r="U74" i="9" s="1"/>
  <c r="V74" i="9"/>
  <c r="AL74" i="9"/>
  <c r="R62" i="9"/>
  <c r="S62" i="9" s="1"/>
  <c r="T62" i="9" s="1"/>
  <c r="U62" i="9" s="1"/>
  <c r="V62" i="9"/>
  <c r="AL62" i="9"/>
  <c r="R149" i="9"/>
  <c r="S149" i="9" s="1"/>
  <c r="T149" i="9" s="1"/>
  <c r="U149" i="9" s="1"/>
  <c r="V149" i="9"/>
  <c r="R147" i="9"/>
  <c r="S147" i="9" s="1"/>
  <c r="T147" i="9" s="1"/>
  <c r="U147" i="9" s="1"/>
  <c r="V147" i="9"/>
  <c r="AL147" i="9"/>
  <c r="R145" i="9"/>
  <c r="S145" i="9" s="1"/>
  <c r="T145" i="9" s="1"/>
  <c r="U145" i="9" s="1"/>
  <c r="V145" i="9"/>
  <c r="AL145" i="9"/>
  <c r="R143" i="9"/>
  <c r="S143" i="9" s="1"/>
  <c r="T143" i="9" s="1"/>
  <c r="U143" i="9" s="1"/>
  <c r="V143" i="9"/>
  <c r="AL143" i="9"/>
  <c r="R141" i="9"/>
  <c r="S141" i="9" s="1"/>
  <c r="T141" i="9" s="1"/>
  <c r="U141" i="9" s="1"/>
  <c r="V141" i="9"/>
  <c r="AL141" i="9"/>
  <c r="R139" i="9"/>
  <c r="S139" i="9" s="1"/>
  <c r="T139" i="9" s="1"/>
  <c r="U139" i="9" s="1"/>
  <c r="V139" i="9"/>
  <c r="AL139" i="9"/>
  <c r="R137" i="9"/>
  <c r="S137" i="9" s="1"/>
  <c r="T137" i="9" s="1"/>
  <c r="U137" i="9" s="1"/>
  <c r="V137" i="9"/>
  <c r="AL137" i="9"/>
  <c r="R135" i="9"/>
  <c r="S135" i="9" s="1"/>
  <c r="T135" i="9" s="1"/>
  <c r="U135" i="9" s="1"/>
  <c r="V135" i="9"/>
  <c r="AL135" i="9"/>
  <c r="AL132" i="9"/>
  <c r="V132" i="9"/>
  <c r="AL128" i="9"/>
  <c r="V128" i="9"/>
  <c r="AL124" i="9"/>
  <c r="V124" i="9"/>
  <c r="AL120" i="9"/>
  <c r="V120" i="9"/>
  <c r="AL116" i="9"/>
  <c r="V116" i="9"/>
  <c r="AL112" i="9"/>
  <c r="V112" i="9"/>
  <c r="AL108" i="9"/>
  <c r="V108" i="9"/>
  <c r="AL104" i="9"/>
  <c r="V104" i="9"/>
  <c r="AL100" i="9"/>
  <c r="V100" i="9"/>
  <c r="AL96" i="9"/>
  <c r="V96" i="9"/>
  <c r="AL92" i="9"/>
  <c r="V92" i="9"/>
  <c r="AL88" i="9"/>
  <c r="V88" i="9"/>
  <c r="AL84" i="9"/>
  <c r="V84" i="9"/>
  <c r="AL80" i="9"/>
  <c r="V80" i="9"/>
  <c r="R66" i="9"/>
  <c r="S66" i="9" s="1"/>
  <c r="T66" i="9" s="1"/>
  <c r="U66" i="9" s="1"/>
  <c r="V66" i="9"/>
  <c r="AL66" i="9"/>
  <c r="R70" i="9"/>
  <c r="S70" i="9" s="1"/>
  <c r="T70" i="9" s="1"/>
  <c r="U70" i="9" s="1"/>
  <c r="V70" i="9"/>
  <c r="AL70" i="9"/>
  <c r="R131" i="9"/>
  <c r="S131" i="9" s="1"/>
  <c r="T131" i="9" s="1"/>
  <c r="U131" i="9" s="1"/>
  <c r="V131" i="9"/>
  <c r="AL131" i="9"/>
  <c r="R127" i="9"/>
  <c r="S127" i="9" s="1"/>
  <c r="T127" i="9" s="1"/>
  <c r="U127" i="9" s="1"/>
  <c r="V127" i="9"/>
  <c r="AL127" i="9"/>
  <c r="R123" i="9"/>
  <c r="S123" i="9" s="1"/>
  <c r="T123" i="9" s="1"/>
  <c r="U123" i="9" s="1"/>
  <c r="V123" i="9"/>
  <c r="AL123" i="9"/>
  <c r="R119" i="9"/>
  <c r="S119" i="9" s="1"/>
  <c r="T119" i="9" s="1"/>
  <c r="U119" i="9" s="1"/>
  <c r="V119" i="9"/>
  <c r="AL119" i="9"/>
  <c r="R115" i="9"/>
  <c r="S115" i="9" s="1"/>
  <c r="T115" i="9" s="1"/>
  <c r="U115" i="9" s="1"/>
  <c r="V115" i="9"/>
  <c r="AL115" i="9"/>
  <c r="R111" i="9"/>
  <c r="S111" i="9" s="1"/>
  <c r="T111" i="9" s="1"/>
  <c r="U111" i="9" s="1"/>
  <c r="V111" i="9"/>
  <c r="AL111" i="9"/>
  <c r="R107" i="9"/>
  <c r="S107" i="9" s="1"/>
  <c r="T107" i="9" s="1"/>
  <c r="U107" i="9" s="1"/>
  <c r="V107" i="9"/>
  <c r="AL107" i="9"/>
  <c r="R103" i="9"/>
  <c r="S103" i="9" s="1"/>
  <c r="T103" i="9" s="1"/>
  <c r="U103" i="9" s="1"/>
  <c r="V103" i="9"/>
  <c r="AL103" i="9"/>
  <c r="R99" i="9"/>
  <c r="S99" i="9" s="1"/>
  <c r="T99" i="9" s="1"/>
  <c r="U99" i="9" s="1"/>
  <c r="V99" i="9"/>
  <c r="AL99" i="9"/>
  <c r="R95" i="9"/>
  <c r="S95" i="9" s="1"/>
  <c r="T95" i="9" s="1"/>
  <c r="U95" i="9" s="1"/>
  <c r="V95" i="9"/>
  <c r="AL95" i="9"/>
  <c r="R91" i="9"/>
  <c r="S91" i="9" s="1"/>
  <c r="T91" i="9" s="1"/>
  <c r="U91" i="9" s="1"/>
  <c r="V91" i="9"/>
  <c r="AL91" i="9"/>
  <c r="R87" i="9"/>
  <c r="S87" i="9" s="1"/>
  <c r="T87" i="9" s="1"/>
  <c r="U87" i="9" s="1"/>
  <c r="V87" i="9"/>
  <c r="AL87" i="9"/>
  <c r="R83" i="9"/>
  <c r="S83" i="9" s="1"/>
  <c r="T83" i="9" s="1"/>
  <c r="U83" i="9" s="1"/>
  <c r="V83" i="9"/>
  <c r="AL83" i="9"/>
  <c r="R78" i="9"/>
  <c r="S78" i="9" s="1"/>
  <c r="T78" i="9" s="1"/>
  <c r="U78" i="9" s="1"/>
  <c r="V78" i="9"/>
  <c r="AL78" i="9"/>
  <c r="R46" i="9"/>
  <c r="S46" i="9" s="1"/>
  <c r="T46" i="9" s="1"/>
  <c r="U46" i="9" s="1"/>
  <c r="AK46" i="9"/>
  <c r="AP46" i="9" s="1"/>
  <c r="V46" i="9"/>
  <c r="AL46" i="9"/>
  <c r="R34" i="9"/>
  <c r="S34" i="9" s="1"/>
  <c r="T34" i="9" s="1"/>
  <c r="U34" i="9" s="1"/>
  <c r="V34" i="9"/>
  <c r="AL34" i="9"/>
  <c r="AK34" i="9"/>
  <c r="AP34" i="9" s="1"/>
  <c r="AK76" i="9"/>
  <c r="AP76" i="9" s="1"/>
  <c r="AK68" i="9"/>
  <c r="AP68" i="9" s="1"/>
  <c r="AK60" i="9"/>
  <c r="AP60" i="9" s="1"/>
  <c r="R42" i="9"/>
  <c r="S42" i="9" s="1"/>
  <c r="T42" i="9" s="1"/>
  <c r="U42" i="9" s="1"/>
  <c r="V42" i="9"/>
  <c r="AL42" i="9"/>
  <c r="AK42" i="9"/>
  <c r="AP42" i="9" s="1"/>
  <c r="R26" i="9"/>
  <c r="S26" i="9" s="1"/>
  <c r="T26" i="9" s="1"/>
  <c r="U26" i="9" s="1"/>
  <c r="V26" i="9"/>
  <c r="AL26" i="9"/>
  <c r="AK26" i="9"/>
  <c r="AP26" i="9" s="1"/>
  <c r="R77" i="9"/>
  <c r="S77" i="9" s="1"/>
  <c r="T77" i="9" s="1"/>
  <c r="U77" i="9" s="1"/>
  <c r="V77" i="9"/>
  <c r="AL77" i="9"/>
  <c r="R75" i="9"/>
  <c r="S75" i="9" s="1"/>
  <c r="T75" i="9" s="1"/>
  <c r="U75" i="9" s="1"/>
  <c r="V75" i="9"/>
  <c r="AL75" i="9"/>
  <c r="R73" i="9"/>
  <c r="S73" i="9" s="1"/>
  <c r="T73" i="9" s="1"/>
  <c r="U73" i="9" s="1"/>
  <c r="V73" i="9"/>
  <c r="AL73" i="9"/>
  <c r="R71" i="9"/>
  <c r="S71" i="9" s="1"/>
  <c r="T71" i="9" s="1"/>
  <c r="U71" i="9" s="1"/>
  <c r="V71" i="9"/>
  <c r="AL71" i="9"/>
  <c r="R69" i="9"/>
  <c r="S69" i="9" s="1"/>
  <c r="T69" i="9" s="1"/>
  <c r="U69" i="9" s="1"/>
  <c r="V69" i="9"/>
  <c r="AL69" i="9"/>
  <c r="R67" i="9"/>
  <c r="S67" i="9" s="1"/>
  <c r="T67" i="9" s="1"/>
  <c r="U67" i="9" s="1"/>
  <c r="V67" i="9"/>
  <c r="AL67" i="9"/>
  <c r="R65" i="9"/>
  <c r="S65" i="9" s="1"/>
  <c r="T65" i="9" s="1"/>
  <c r="U65" i="9" s="1"/>
  <c r="V65" i="9"/>
  <c r="AL65" i="9"/>
  <c r="R63" i="9"/>
  <c r="S63" i="9" s="1"/>
  <c r="T63" i="9" s="1"/>
  <c r="U63" i="9" s="1"/>
  <c r="V63" i="9"/>
  <c r="AL63" i="9"/>
  <c r="R61" i="9"/>
  <c r="S61" i="9" s="1"/>
  <c r="T61" i="9" s="1"/>
  <c r="U61" i="9" s="1"/>
  <c r="V61" i="9"/>
  <c r="AL61" i="9"/>
  <c r="R59" i="9"/>
  <c r="S59" i="9" s="1"/>
  <c r="T59" i="9" s="1"/>
  <c r="U59" i="9" s="1"/>
  <c r="V59" i="9"/>
  <c r="AL59" i="9"/>
  <c r="R57" i="9"/>
  <c r="S57" i="9" s="1"/>
  <c r="T57" i="9" s="1"/>
  <c r="U57" i="9" s="1"/>
  <c r="V57" i="9"/>
  <c r="AL57" i="9"/>
  <c r="R55" i="9"/>
  <c r="S55" i="9" s="1"/>
  <c r="T55" i="9" s="1"/>
  <c r="U55" i="9" s="1"/>
  <c r="V55" i="9"/>
  <c r="AL55" i="9"/>
  <c r="R53" i="9"/>
  <c r="S53" i="9" s="1"/>
  <c r="T53" i="9" s="1"/>
  <c r="U53" i="9" s="1"/>
  <c r="V53" i="9"/>
  <c r="AL53" i="9"/>
  <c r="R51" i="9"/>
  <c r="S51" i="9" s="1"/>
  <c r="T51" i="9" s="1"/>
  <c r="U51" i="9" s="1"/>
  <c r="V51" i="9"/>
  <c r="AL51" i="9"/>
  <c r="R49" i="9"/>
  <c r="S49" i="9" s="1"/>
  <c r="T49" i="9" s="1"/>
  <c r="U49" i="9" s="1"/>
  <c r="V49" i="9"/>
  <c r="AL49" i="9"/>
  <c r="R40" i="9"/>
  <c r="S40" i="9" s="1"/>
  <c r="T40" i="9" s="1"/>
  <c r="U40" i="9" s="1"/>
  <c r="V40" i="9"/>
  <c r="AL40" i="9"/>
  <c r="AK40" i="9"/>
  <c r="AP40" i="9" s="1"/>
  <c r="R32" i="9"/>
  <c r="S32" i="9" s="1"/>
  <c r="T32" i="9" s="1"/>
  <c r="U32" i="9" s="1"/>
  <c r="V32" i="9"/>
  <c r="AL32" i="9"/>
  <c r="AK32" i="9"/>
  <c r="AP32" i="9" s="1"/>
  <c r="R24" i="9"/>
  <c r="S24" i="9" s="1"/>
  <c r="T24" i="9" s="1"/>
  <c r="U24" i="9" s="1"/>
  <c r="V24" i="9"/>
  <c r="AL24" i="9"/>
  <c r="AK24" i="9"/>
  <c r="AP24" i="9" s="1"/>
  <c r="R38" i="9"/>
  <c r="S38" i="9" s="1"/>
  <c r="T38" i="9" s="1"/>
  <c r="U38" i="9" s="1"/>
  <c r="V38" i="9"/>
  <c r="AL38" i="9"/>
  <c r="AK38" i="9"/>
  <c r="AP38" i="9" s="1"/>
  <c r="R30" i="9"/>
  <c r="S30" i="9" s="1"/>
  <c r="T30" i="9" s="1"/>
  <c r="U30" i="9" s="1"/>
  <c r="V30" i="9"/>
  <c r="AL30" i="9"/>
  <c r="AK30" i="9"/>
  <c r="AP30" i="9" s="1"/>
  <c r="R22" i="9"/>
  <c r="S22" i="9" s="1"/>
  <c r="T22" i="9" s="1"/>
  <c r="U22" i="9" s="1"/>
  <c r="V22" i="9"/>
  <c r="AL22" i="9"/>
  <c r="AK22" i="9"/>
  <c r="AP22" i="9" s="1"/>
  <c r="R16" i="9"/>
  <c r="S16" i="9" s="1"/>
  <c r="T16" i="9" s="1"/>
  <c r="U16" i="9" s="1"/>
  <c r="V16" i="9"/>
  <c r="AL16" i="9"/>
  <c r="R44" i="9"/>
  <c r="S44" i="9" s="1"/>
  <c r="T44" i="9" s="1"/>
  <c r="U44" i="9" s="1"/>
  <c r="V44" i="9"/>
  <c r="AL44" i="9"/>
  <c r="AK44" i="9"/>
  <c r="AP44" i="9" s="1"/>
  <c r="R36" i="9"/>
  <c r="S36" i="9" s="1"/>
  <c r="T36" i="9" s="1"/>
  <c r="U36" i="9" s="1"/>
  <c r="V36" i="9"/>
  <c r="AL36" i="9"/>
  <c r="AK36" i="9"/>
  <c r="AP36" i="9" s="1"/>
  <c r="R28" i="9"/>
  <c r="S28" i="9" s="1"/>
  <c r="T28" i="9" s="1"/>
  <c r="U28" i="9" s="1"/>
  <c r="V28" i="9"/>
  <c r="AL28" i="9"/>
  <c r="AK28" i="9"/>
  <c r="AP28" i="9" s="1"/>
  <c r="R20" i="9"/>
  <c r="S20" i="9" s="1"/>
  <c r="T20" i="9" s="1"/>
  <c r="U20" i="9" s="1"/>
  <c r="V20" i="9"/>
  <c r="AL20" i="9"/>
  <c r="AK20" i="9"/>
  <c r="AP20" i="9" s="1"/>
  <c r="AL47" i="9"/>
  <c r="V47" i="9"/>
  <c r="R43" i="9"/>
  <c r="S43" i="9" s="1"/>
  <c r="T43" i="9" s="1"/>
  <c r="U43" i="9" s="1"/>
  <c r="V43" i="9"/>
  <c r="AL43" i="9"/>
  <c r="R41" i="9"/>
  <c r="S41" i="9" s="1"/>
  <c r="T41" i="9" s="1"/>
  <c r="U41" i="9" s="1"/>
  <c r="V41" i="9"/>
  <c r="AL41" i="9"/>
  <c r="R39" i="9"/>
  <c r="S39" i="9" s="1"/>
  <c r="T39" i="9" s="1"/>
  <c r="U39" i="9" s="1"/>
  <c r="V39" i="9"/>
  <c r="AL39" i="9"/>
  <c r="R37" i="9"/>
  <c r="S37" i="9" s="1"/>
  <c r="T37" i="9" s="1"/>
  <c r="U37" i="9" s="1"/>
  <c r="V37" i="9"/>
  <c r="AL37" i="9"/>
  <c r="R35" i="9"/>
  <c r="S35" i="9" s="1"/>
  <c r="T35" i="9" s="1"/>
  <c r="U35" i="9" s="1"/>
  <c r="V35" i="9"/>
  <c r="AL35" i="9"/>
  <c r="R33" i="9"/>
  <c r="S33" i="9" s="1"/>
  <c r="T33" i="9" s="1"/>
  <c r="U33" i="9" s="1"/>
  <c r="V33" i="9"/>
  <c r="AL33" i="9"/>
  <c r="R31" i="9"/>
  <c r="S31" i="9" s="1"/>
  <c r="T31" i="9" s="1"/>
  <c r="U31" i="9" s="1"/>
  <c r="V31" i="9"/>
  <c r="AL31" i="9"/>
  <c r="R29" i="9"/>
  <c r="S29" i="9" s="1"/>
  <c r="T29" i="9" s="1"/>
  <c r="U29" i="9" s="1"/>
  <c r="V29" i="9"/>
  <c r="AL29" i="9"/>
  <c r="R27" i="9"/>
  <c r="S27" i="9" s="1"/>
  <c r="T27" i="9" s="1"/>
  <c r="U27" i="9" s="1"/>
  <c r="V27" i="9"/>
  <c r="AL27" i="9"/>
  <c r="R25" i="9"/>
  <c r="S25" i="9" s="1"/>
  <c r="T25" i="9" s="1"/>
  <c r="U25" i="9" s="1"/>
  <c r="V25" i="9"/>
  <c r="AL25" i="9"/>
  <c r="R23" i="9"/>
  <c r="S23" i="9" s="1"/>
  <c r="T23" i="9" s="1"/>
  <c r="U23" i="9" s="1"/>
  <c r="V23" i="9"/>
  <c r="AL23" i="9"/>
  <c r="R21" i="9"/>
  <c r="S21" i="9" s="1"/>
  <c r="T21" i="9" s="1"/>
  <c r="U21" i="9" s="1"/>
  <c r="V21" i="9"/>
  <c r="AL21" i="9"/>
  <c r="R19" i="9"/>
  <c r="S19" i="9" s="1"/>
  <c r="T19" i="9" s="1"/>
  <c r="U19" i="9" s="1"/>
  <c r="V19" i="9"/>
  <c r="AL19" i="9"/>
  <c r="R18" i="9"/>
  <c r="S18" i="9" s="1"/>
  <c r="T18" i="9" s="1"/>
  <c r="U18" i="9" s="1"/>
  <c r="V18" i="9"/>
  <c r="AL18" i="9"/>
  <c r="R14" i="9"/>
  <c r="S14" i="9" s="1"/>
  <c r="T14" i="9" s="1"/>
  <c r="U14" i="9" s="1"/>
  <c r="V14" i="9"/>
  <c r="AL14" i="9"/>
  <c r="AL12" i="9"/>
  <c r="V12" i="9"/>
  <c r="AL10" i="9"/>
  <c r="V10" i="9"/>
  <c r="AL8" i="9"/>
  <c r="V8" i="9"/>
  <c r="AL6" i="9"/>
  <c r="V6" i="9"/>
  <c r="AL4" i="9"/>
  <c r="V4" i="9"/>
  <c r="AL17" i="9"/>
  <c r="V17" i="9"/>
  <c r="AL15" i="9"/>
  <c r="V15" i="9"/>
  <c r="AL13" i="9"/>
  <c r="V13" i="9"/>
  <c r="AL11" i="9"/>
  <c r="V11" i="9"/>
  <c r="AL9" i="9"/>
  <c r="V9" i="9"/>
  <c r="AL7" i="9"/>
  <c r="V7" i="9"/>
  <c r="AL5" i="9"/>
  <c r="V5" i="9"/>
  <c r="AL3" i="9"/>
  <c r="V3" i="9"/>
  <c r="B2" i="8" l="1"/>
  <c r="D2" i="8"/>
  <c r="F2" i="8"/>
  <c r="H2" i="8"/>
  <c r="J2" i="8"/>
  <c r="L2" i="8"/>
  <c r="N2" i="8"/>
  <c r="B3" i="8"/>
  <c r="D3" i="8"/>
  <c r="F3" i="8"/>
  <c r="H3" i="8"/>
  <c r="J3" i="8"/>
  <c r="L3" i="8"/>
  <c r="N3" i="8"/>
  <c r="B4" i="8"/>
  <c r="D4" i="8"/>
  <c r="F4" i="8"/>
  <c r="H4" i="8"/>
  <c r="J4" i="8"/>
  <c r="L4" i="8"/>
  <c r="N4" i="8"/>
  <c r="B5" i="8"/>
  <c r="D5" i="8"/>
  <c r="F5" i="8"/>
  <c r="H5" i="8"/>
  <c r="J5" i="8"/>
  <c r="L5" i="8"/>
  <c r="N5" i="8"/>
  <c r="B6" i="8"/>
  <c r="D6" i="8"/>
  <c r="F6" i="8"/>
  <c r="H6" i="8"/>
  <c r="J6" i="8"/>
  <c r="L6" i="8"/>
  <c r="N6" i="8"/>
  <c r="B7" i="8"/>
  <c r="D7" i="8"/>
  <c r="F7" i="8"/>
  <c r="H7" i="8"/>
  <c r="J7" i="8"/>
  <c r="L7" i="8"/>
  <c r="N7" i="8"/>
  <c r="B8" i="8"/>
  <c r="D8" i="8"/>
  <c r="F8" i="8"/>
  <c r="H8" i="8"/>
  <c r="J8" i="8"/>
  <c r="L8" i="8"/>
  <c r="N8" i="8"/>
  <c r="B9" i="8"/>
  <c r="D9" i="8"/>
  <c r="F9" i="8"/>
  <c r="H9" i="8"/>
  <c r="J9" i="8"/>
  <c r="L9" i="8"/>
  <c r="N9" i="8"/>
  <c r="B10" i="8"/>
  <c r="D10" i="8"/>
  <c r="F10" i="8"/>
  <c r="H10" i="8"/>
  <c r="J10" i="8"/>
  <c r="L10" i="8"/>
  <c r="N10" i="8"/>
  <c r="B11" i="8"/>
  <c r="D11" i="8"/>
  <c r="F11" i="8"/>
  <c r="H11" i="8"/>
  <c r="J11" i="8"/>
  <c r="L11" i="8"/>
  <c r="N11" i="8"/>
  <c r="B12" i="8"/>
  <c r="D12" i="8"/>
  <c r="F12" i="8"/>
  <c r="H12" i="8"/>
  <c r="J12" i="8"/>
  <c r="L12" i="8"/>
  <c r="N12" i="8"/>
  <c r="B13" i="8"/>
  <c r="D13" i="8"/>
  <c r="F13" i="8"/>
  <c r="H13" i="8"/>
  <c r="J13" i="8"/>
  <c r="L13" i="8"/>
  <c r="N13" i="8"/>
  <c r="B14" i="8"/>
  <c r="D14" i="8"/>
  <c r="F14" i="8"/>
  <c r="H14" i="8"/>
  <c r="J14" i="8"/>
  <c r="L14" i="8"/>
  <c r="N14" i="8"/>
  <c r="B15" i="8"/>
  <c r="D15" i="8"/>
  <c r="F15" i="8"/>
  <c r="H15" i="8"/>
  <c r="J15" i="8"/>
  <c r="L15" i="8"/>
  <c r="N15" i="8"/>
  <c r="B16" i="8"/>
  <c r="D16" i="8"/>
  <c r="F16" i="8"/>
  <c r="H16" i="8"/>
  <c r="J16" i="8"/>
  <c r="L16" i="8"/>
  <c r="N16" i="8"/>
  <c r="B17" i="8"/>
  <c r="D17" i="8"/>
  <c r="F17" i="8"/>
  <c r="H17" i="8"/>
  <c r="J17" i="8"/>
  <c r="L17" i="8"/>
  <c r="N17" i="8"/>
  <c r="B18" i="8"/>
  <c r="D18" i="8"/>
  <c r="F18" i="8"/>
  <c r="H18" i="8"/>
  <c r="J18" i="8"/>
  <c r="L18" i="8"/>
  <c r="N18" i="8"/>
  <c r="B19" i="8"/>
  <c r="D19" i="8"/>
  <c r="F19" i="8"/>
  <c r="H19" i="8"/>
  <c r="J19" i="8"/>
  <c r="L19" i="8"/>
  <c r="N19" i="8"/>
  <c r="B20" i="8"/>
  <c r="D20" i="8"/>
  <c r="F20" i="8"/>
  <c r="H20" i="8"/>
  <c r="J20" i="8"/>
  <c r="L20" i="8"/>
  <c r="N20" i="8"/>
  <c r="B21" i="8"/>
  <c r="D21" i="8"/>
  <c r="F21" i="8"/>
  <c r="H21" i="8"/>
  <c r="J21" i="8"/>
  <c r="L21" i="8"/>
  <c r="N21" i="8"/>
  <c r="B22" i="8"/>
  <c r="D22" i="8"/>
  <c r="F22" i="8"/>
  <c r="H22" i="8"/>
  <c r="J22" i="8"/>
  <c r="L22" i="8"/>
  <c r="N22" i="8"/>
  <c r="B23" i="8"/>
  <c r="D23" i="8"/>
  <c r="F23" i="8"/>
  <c r="H23" i="8"/>
  <c r="J23" i="8"/>
  <c r="L23" i="8"/>
  <c r="N23" i="8"/>
  <c r="B24" i="8"/>
  <c r="D24" i="8"/>
  <c r="F24" i="8"/>
  <c r="H24" i="8"/>
  <c r="J24" i="8"/>
  <c r="L24" i="8"/>
  <c r="N24" i="8"/>
  <c r="B25" i="8"/>
  <c r="D25" i="8"/>
  <c r="F25" i="8"/>
  <c r="H25" i="8"/>
  <c r="J25" i="8"/>
  <c r="L25" i="8"/>
  <c r="N25" i="8"/>
  <c r="B26" i="8"/>
  <c r="D26" i="8"/>
  <c r="F26" i="8"/>
  <c r="H26" i="8"/>
  <c r="J26" i="8"/>
  <c r="L26" i="8"/>
  <c r="N26" i="8"/>
  <c r="B27" i="8"/>
  <c r="D27" i="8"/>
  <c r="F27" i="8"/>
  <c r="H27" i="8"/>
  <c r="J27" i="8"/>
  <c r="L27" i="8"/>
  <c r="N27" i="8"/>
  <c r="B28" i="8"/>
  <c r="D28" i="8"/>
  <c r="F28" i="8"/>
  <c r="H28" i="8"/>
  <c r="J28" i="8"/>
  <c r="L28" i="8"/>
  <c r="N28" i="8"/>
  <c r="B29" i="8"/>
  <c r="D29" i="8"/>
  <c r="F29" i="8"/>
  <c r="H29" i="8"/>
  <c r="J29" i="8"/>
  <c r="L29" i="8"/>
  <c r="N29" i="8"/>
  <c r="B30" i="8"/>
  <c r="D30" i="8"/>
  <c r="F30" i="8"/>
  <c r="H30" i="8"/>
  <c r="J30" i="8"/>
  <c r="L30" i="8"/>
  <c r="N30" i="8"/>
  <c r="B31" i="8"/>
  <c r="D31" i="8"/>
  <c r="F31" i="8"/>
  <c r="H31" i="8"/>
  <c r="J31" i="8"/>
  <c r="L31" i="8"/>
  <c r="N31" i="8"/>
  <c r="B32" i="8"/>
  <c r="D32" i="8"/>
  <c r="F32" i="8"/>
  <c r="H32" i="8"/>
  <c r="J32" i="8"/>
  <c r="L32" i="8"/>
  <c r="N32" i="8"/>
  <c r="B33" i="8"/>
  <c r="D33" i="8"/>
  <c r="F33" i="8"/>
  <c r="H33" i="8"/>
  <c r="J33" i="8"/>
  <c r="L33" i="8"/>
  <c r="N33" i="8"/>
  <c r="B34" i="8"/>
  <c r="D34" i="8"/>
  <c r="F34" i="8"/>
  <c r="H34" i="8"/>
  <c r="J34" i="8"/>
  <c r="L34" i="8"/>
  <c r="N34" i="8"/>
  <c r="B35" i="8"/>
  <c r="D35" i="8"/>
  <c r="F35" i="8"/>
  <c r="H35" i="8"/>
  <c r="J35" i="8"/>
  <c r="L35" i="8"/>
  <c r="N35" i="8"/>
  <c r="B36" i="8"/>
  <c r="D36" i="8"/>
  <c r="F36" i="8"/>
  <c r="H36" i="8"/>
  <c r="J36" i="8"/>
  <c r="L36" i="8"/>
  <c r="N36" i="8"/>
  <c r="B37" i="8"/>
  <c r="D37" i="8"/>
  <c r="F37" i="8"/>
  <c r="H37" i="8"/>
  <c r="J37" i="8"/>
  <c r="L37" i="8"/>
  <c r="N37" i="8"/>
  <c r="B38" i="8"/>
  <c r="D38" i="8"/>
  <c r="F38" i="8"/>
  <c r="H38" i="8"/>
  <c r="J38" i="8"/>
  <c r="L38" i="8"/>
  <c r="N38" i="8"/>
  <c r="B39" i="8"/>
  <c r="D39" i="8"/>
  <c r="F39" i="8"/>
  <c r="H39" i="8"/>
  <c r="J39" i="8"/>
  <c r="L39" i="8"/>
  <c r="N39" i="8"/>
  <c r="B40" i="8"/>
  <c r="D40" i="8"/>
  <c r="F40" i="8"/>
  <c r="H40" i="8"/>
  <c r="J40" i="8"/>
  <c r="L40" i="8"/>
  <c r="N40" i="8"/>
  <c r="B41" i="8"/>
  <c r="D41" i="8"/>
  <c r="F41" i="8"/>
  <c r="H41" i="8"/>
  <c r="J41" i="8"/>
  <c r="L41" i="8"/>
  <c r="N41" i="8"/>
  <c r="B42" i="8"/>
  <c r="D42" i="8"/>
  <c r="F42" i="8"/>
  <c r="H42" i="8"/>
  <c r="J42" i="8"/>
  <c r="L42" i="8"/>
  <c r="N42" i="8"/>
  <c r="B43" i="8"/>
  <c r="D43" i="8"/>
  <c r="F43" i="8"/>
  <c r="H43" i="8"/>
  <c r="J43" i="8"/>
  <c r="L43" i="8"/>
  <c r="N43" i="8"/>
  <c r="B44" i="8"/>
  <c r="D44" i="8"/>
  <c r="F44" i="8"/>
  <c r="H44" i="8"/>
  <c r="J44" i="8"/>
  <c r="L44" i="8"/>
  <c r="N44" i="8"/>
  <c r="B45" i="8"/>
  <c r="D45" i="8"/>
  <c r="F45" i="8"/>
  <c r="H45" i="8"/>
  <c r="J45" i="8"/>
  <c r="L45" i="8"/>
  <c r="N45" i="8"/>
  <c r="B46" i="8"/>
  <c r="D46" i="8"/>
  <c r="F46" i="8"/>
  <c r="H46" i="8"/>
  <c r="J46" i="8"/>
  <c r="L46" i="8"/>
  <c r="N46" i="8"/>
  <c r="B47" i="8"/>
  <c r="D47" i="8"/>
  <c r="F47" i="8"/>
  <c r="H47" i="8"/>
  <c r="J47" i="8"/>
  <c r="L47" i="8"/>
  <c r="N47" i="8"/>
  <c r="B48" i="8"/>
  <c r="D48" i="8"/>
  <c r="F48" i="8"/>
  <c r="H48" i="8"/>
  <c r="J48" i="8"/>
  <c r="L48" i="8"/>
  <c r="N48" i="8"/>
  <c r="B49" i="8"/>
  <c r="D49" i="8"/>
  <c r="F49" i="8"/>
  <c r="H49" i="8"/>
  <c r="J49" i="8"/>
  <c r="L49" i="8"/>
  <c r="N49" i="8"/>
  <c r="B50" i="8"/>
  <c r="D50" i="8"/>
  <c r="F50" i="8"/>
  <c r="H50" i="8"/>
  <c r="J50" i="8"/>
  <c r="L50" i="8"/>
  <c r="N50" i="8"/>
  <c r="B51" i="8"/>
  <c r="D51" i="8"/>
  <c r="F51" i="8"/>
  <c r="H51" i="8"/>
  <c r="J51" i="8"/>
  <c r="L51" i="8"/>
  <c r="N51" i="8"/>
  <c r="B52" i="8"/>
  <c r="D52" i="8"/>
  <c r="F52" i="8"/>
  <c r="H52" i="8"/>
  <c r="J52" i="8"/>
  <c r="L52" i="8"/>
  <c r="N52" i="8"/>
  <c r="B53" i="8"/>
  <c r="D53" i="8"/>
  <c r="F53" i="8"/>
  <c r="H53" i="8"/>
  <c r="J53" i="8"/>
  <c r="L53" i="8"/>
  <c r="N53" i="8"/>
  <c r="B54" i="8"/>
  <c r="D54" i="8"/>
  <c r="F54" i="8"/>
  <c r="H54" i="8"/>
  <c r="J54" i="8"/>
  <c r="L54" i="8"/>
  <c r="N54" i="8"/>
  <c r="B55" i="8"/>
  <c r="D55" i="8"/>
  <c r="F55" i="8"/>
  <c r="H55" i="8"/>
  <c r="J55" i="8"/>
  <c r="L55" i="8"/>
  <c r="N55" i="8"/>
  <c r="B56" i="8"/>
  <c r="D56" i="8"/>
  <c r="F56" i="8"/>
  <c r="H56" i="8"/>
  <c r="J56" i="8"/>
  <c r="L56" i="8"/>
  <c r="N56" i="8"/>
  <c r="B57" i="8"/>
  <c r="D57" i="8"/>
  <c r="F57" i="8"/>
  <c r="H57" i="8"/>
  <c r="J57" i="8"/>
  <c r="L57" i="8"/>
  <c r="N57" i="8"/>
  <c r="B58" i="8"/>
  <c r="D58" i="8"/>
  <c r="F58" i="8"/>
  <c r="H58" i="8"/>
  <c r="J58" i="8"/>
  <c r="L58" i="8"/>
  <c r="N58" i="8"/>
  <c r="B59" i="8"/>
  <c r="D59" i="8"/>
  <c r="F59" i="8"/>
  <c r="H59" i="8"/>
  <c r="J59" i="8"/>
  <c r="L59" i="8"/>
  <c r="N59" i="8"/>
  <c r="B60" i="8"/>
  <c r="D60" i="8"/>
  <c r="F60" i="8"/>
  <c r="H60" i="8"/>
  <c r="J60" i="8"/>
  <c r="L60" i="8"/>
  <c r="N60" i="8"/>
  <c r="B61" i="8"/>
  <c r="D61" i="8"/>
  <c r="F61" i="8"/>
  <c r="H61" i="8"/>
  <c r="J61" i="8"/>
  <c r="L61" i="8"/>
  <c r="N61" i="8"/>
  <c r="B62" i="8"/>
  <c r="D62" i="8"/>
  <c r="F62" i="8"/>
  <c r="H62" i="8"/>
  <c r="J62" i="8"/>
  <c r="L62" i="8"/>
  <c r="N62" i="8"/>
  <c r="B63" i="8"/>
  <c r="D63" i="8"/>
  <c r="F63" i="8"/>
  <c r="H63" i="8"/>
  <c r="J63" i="8"/>
  <c r="L63" i="8"/>
  <c r="N63" i="8"/>
  <c r="B64" i="8"/>
  <c r="D64" i="8"/>
  <c r="F64" i="8"/>
  <c r="H64" i="8"/>
  <c r="J64" i="8"/>
  <c r="L64" i="8"/>
  <c r="N64" i="8"/>
  <c r="B65" i="8"/>
  <c r="D65" i="8"/>
  <c r="F65" i="8"/>
  <c r="H65" i="8"/>
  <c r="J65" i="8"/>
  <c r="L65" i="8"/>
  <c r="N65" i="8"/>
  <c r="B66" i="8"/>
  <c r="D66" i="8"/>
  <c r="F66" i="8"/>
  <c r="H66" i="8"/>
  <c r="J66" i="8"/>
  <c r="L66" i="8"/>
  <c r="N66" i="8"/>
  <c r="B67" i="8"/>
  <c r="D67" i="8"/>
  <c r="F67" i="8"/>
  <c r="H67" i="8"/>
  <c r="J67" i="8"/>
  <c r="L67" i="8"/>
  <c r="N67" i="8"/>
  <c r="B68" i="8"/>
  <c r="D68" i="8"/>
  <c r="F68" i="8"/>
  <c r="H68" i="8"/>
  <c r="J68" i="8"/>
  <c r="L68" i="8"/>
  <c r="N68" i="8"/>
  <c r="B69" i="8"/>
  <c r="D69" i="8"/>
  <c r="F69" i="8"/>
  <c r="H69" i="8"/>
  <c r="J69" i="8"/>
  <c r="L69" i="8"/>
  <c r="N69" i="8"/>
  <c r="B70" i="8"/>
  <c r="D70" i="8"/>
  <c r="F70" i="8"/>
  <c r="H70" i="8"/>
  <c r="J70" i="8"/>
  <c r="L70" i="8"/>
  <c r="N70" i="8"/>
  <c r="B71" i="8"/>
  <c r="D71" i="8"/>
  <c r="F71" i="8"/>
  <c r="H71" i="8"/>
  <c r="J71" i="8"/>
  <c r="L71" i="8"/>
  <c r="N71" i="8"/>
  <c r="B72" i="8"/>
  <c r="D72" i="8"/>
  <c r="F72" i="8"/>
  <c r="H72" i="8"/>
  <c r="J72" i="8"/>
  <c r="L72" i="8"/>
  <c r="N72" i="8"/>
  <c r="B73" i="8"/>
  <c r="D73" i="8"/>
  <c r="F73" i="8"/>
  <c r="H73" i="8"/>
  <c r="J73" i="8"/>
  <c r="L73" i="8"/>
  <c r="N73" i="8"/>
  <c r="B74" i="8"/>
  <c r="D74" i="8"/>
  <c r="F74" i="8"/>
  <c r="H74" i="8"/>
  <c r="J74" i="8"/>
  <c r="L74" i="8"/>
  <c r="N74" i="8"/>
  <c r="B75" i="8"/>
  <c r="D75" i="8"/>
  <c r="F75" i="8"/>
  <c r="H75" i="8"/>
  <c r="J75" i="8"/>
  <c r="L75" i="8"/>
  <c r="N75" i="8"/>
  <c r="B76" i="8"/>
  <c r="D76" i="8"/>
  <c r="F76" i="8"/>
  <c r="H76" i="8"/>
  <c r="J76" i="8"/>
  <c r="L76" i="8"/>
  <c r="N76" i="8"/>
  <c r="B77" i="8"/>
  <c r="D77" i="8"/>
  <c r="F77" i="8"/>
  <c r="H77" i="8"/>
  <c r="J77" i="8"/>
  <c r="L77" i="8"/>
  <c r="N77" i="8"/>
  <c r="B78" i="8"/>
  <c r="D78" i="8"/>
  <c r="F78" i="8"/>
  <c r="H78" i="8"/>
  <c r="J78" i="8"/>
  <c r="L78" i="8"/>
  <c r="N78" i="8"/>
  <c r="B79" i="8"/>
  <c r="D79" i="8"/>
  <c r="F79" i="8"/>
  <c r="H79" i="8"/>
  <c r="J79" i="8"/>
  <c r="L79" i="8"/>
  <c r="N79" i="8"/>
  <c r="B80" i="8"/>
  <c r="D80" i="8"/>
  <c r="F80" i="8"/>
  <c r="H80" i="8"/>
  <c r="J80" i="8"/>
  <c r="L80" i="8"/>
  <c r="N80" i="8"/>
  <c r="B81" i="8"/>
  <c r="D81" i="8"/>
  <c r="F81" i="8"/>
  <c r="H81" i="8"/>
  <c r="J81" i="8"/>
  <c r="L81" i="8"/>
  <c r="N81" i="8"/>
  <c r="B82" i="8"/>
  <c r="D82" i="8"/>
  <c r="F82" i="8"/>
  <c r="H82" i="8"/>
  <c r="J82" i="8"/>
  <c r="L82" i="8"/>
  <c r="N82" i="8"/>
  <c r="B83" i="8"/>
  <c r="D83" i="8"/>
  <c r="F83" i="8"/>
  <c r="H83" i="8"/>
  <c r="J83" i="8"/>
  <c r="L83" i="8"/>
  <c r="N83" i="8"/>
  <c r="B84" i="8"/>
  <c r="D84" i="8"/>
  <c r="F84" i="8"/>
  <c r="H84" i="8"/>
  <c r="J84" i="8"/>
  <c r="L84" i="8"/>
  <c r="N84" i="8"/>
  <c r="B85" i="8"/>
  <c r="D85" i="8"/>
  <c r="F85" i="8"/>
  <c r="H85" i="8"/>
  <c r="J85" i="8"/>
  <c r="L85" i="8"/>
  <c r="N85" i="8"/>
  <c r="B86" i="8"/>
  <c r="D86" i="8"/>
  <c r="F86" i="8"/>
  <c r="H86" i="8"/>
  <c r="J86" i="8"/>
  <c r="L86" i="8"/>
  <c r="N86" i="8"/>
  <c r="B87" i="8"/>
  <c r="D87" i="8"/>
  <c r="F87" i="8"/>
  <c r="H87" i="8"/>
  <c r="J87" i="8"/>
  <c r="L87" i="8"/>
  <c r="N87" i="8"/>
  <c r="B88" i="8"/>
  <c r="D88" i="8"/>
  <c r="F88" i="8"/>
  <c r="H88" i="8"/>
  <c r="J88" i="8"/>
  <c r="L88" i="8"/>
  <c r="N88" i="8"/>
  <c r="B89" i="8"/>
  <c r="D89" i="8"/>
  <c r="F89" i="8"/>
  <c r="H89" i="8"/>
  <c r="J89" i="8"/>
  <c r="L89" i="8"/>
  <c r="N89" i="8"/>
  <c r="B90" i="8"/>
  <c r="D90" i="8"/>
  <c r="F90" i="8"/>
  <c r="H90" i="8"/>
  <c r="J90" i="8"/>
  <c r="L90" i="8"/>
  <c r="N90" i="8"/>
  <c r="B91" i="8"/>
  <c r="D91" i="8"/>
  <c r="F91" i="8"/>
  <c r="H91" i="8"/>
  <c r="J91" i="8"/>
  <c r="L91" i="8"/>
  <c r="N91" i="8"/>
  <c r="B92" i="8"/>
  <c r="D92" i="8"/>
  <c r="F92" i="8"/>
  <c r="H92" i="8"/>
  <c r="J92" i="8"/>
  <c r="L92" i="8"/>
  <c r="N92" i="8"/>
  <c r="B93" i="8"/>
  <c r="D93" i="8"/>
  <c r="F93" i="8"/>
  <c r="H93" i="8"/>
  <c r="J93" i="8"/>
  <c r="L93" i="8"/>
  <c r="N93" i="8"/>
  <c r="B94" i="8"/>
  <c r="D94" i="8"/>
  <c r="F94" i="8"/>
  <c r="H94" i="8"/>
  <c r="J94" i="8"/>
  <c r="L94" i="8"/>
  <c r="N94" i="8"/>
  <c r="B95" i="8"/>
  <c r="D95" i="8"/>
  <c r="F95" i="8"/>
  <c r="H95" i="8"/>
  <c r="J95" i="8"/>
  <c r="L95" i="8"/>
  <c r="N95" i="8"/>
  <c r="B96" i="8"/>
  <c r="D96" i="8"/>
  <c r="F96" i="8"/>
  <c r="H96" i="8"/>
  <c r="J96" i="8"/>
  <c r="L96" i="8"/>
  <c r="N96" i="8"/>
  <c r="B97" i="8"/>
  <c r="D97" i="8"/>
  <c r="F97" i="8"/>
  <c r="H97" i="8"/>
  <c r="J97" i="8"/>
  <c r="L97" i="8"/>
  <c r="N97" i="8"/>
  <c r="B98" i="8"/>
  <c r="D98" i="8"/>
  <c r="F98" i="8"/>
  <c r="H98" i="8"/>
  <c r="J98" i="8"/>
  <c r="L98" i="8"/>
  <c r="N98" i="8"/>
  <c r="B99" i="8"/>
  <c r="D99" i="8"/>
  <c r="F99" i="8"/>
  <c r="H99" i="8"/>
  <c r="J99" i="8"/>
  <c r="L99" i="8"/>
  <c r="N99" i="8"/>
  <c r="B100" i="8"/>
  <c r="D100" i="8"/>
  <c r="F100" i="8"/>
  <c r="H100" i="8"/>
  <c r="J100" i="8"/>
  <c r="L100" i="8"/>
  <c r="N100" i="8"/>
  <c r="B101" i="8"/>
  <c r="D101" i="8"/>
  <c r="F101" i="8"/>
  <c r="H101" i="8"/>
  <c r="J101" i="8"/>
  <c r="L101" i="8"/>
  <c r="N101" i="8"/>
  <c r="B102" i="8"/>
  <c r="D102" i="8"/>
  <c r="F102" i="8"/>
  <c r="H102" i="8"/>
  <c r="J102" i="8"/>
  <c r="L102" i="8"/>
  <c r="N102" i="8"/>
  <c r="B103" i="8"/>
  <c r="D103" i="8"/>
  <c r="F103" i="8"/>
  <c r="H103" i="8"/>
  <c r="J103" i="8"/>
  <c r="L103" i="8"/>
  <c r="N103" i="8"/>
  <c r="B104" i="8"/>
  <c r="D104" i="8"/>
  <c r="F104" i="8"/>
  <c r="H104" i="8"/>
  <c r="J104" i="8"/>
  <c r="L104" i="8"/>
  <c r="N104" i="8"/>
  <c r="B105" i="8"/>
  <c r="D105" i="8"/>
  <c r="F105" i="8"/>
  <c r="H105" i="8"/>
  <c r="J105" i="8"/>
  <c r="L105" i="8"/>
  <c r="N105" i="8"/>
  <c r="B106" i="8"/>
  <c r="D106" i="8"/>
  <c r="F106" i="8"/>
  <c r="H106" i="8"/>
  <c r="J106" i="8"/>
  <c r="L106" i="8"/>
  <c r="N106" i="8"/>
  <c r="B107" i="8"/>
  <c r="D107" i="8"/>
  <c r="F107" i="8"/>
  <c r="H107" i="8"/>
  <c r="J107" i="8"/>
  <c r="L107" i="8"/>
  <c r="N107" i="8"/>
  <c r="B108" i="8"/>
  <c r="D108" i="8"/>
  <c r="F108" i="8"/>
  <c r="H108" i="8"/>
  <c r="J108" i="8"/>
  <c r="L108" i="8"/>
  <c r="N108" i="8"/>
  <c r="B109" i="8"/>
  <c r="D109" i="8"/>
  <c r="F109" i="8"/>
  <c r="H109" i="8"/>
  <c r="J109" i="8"/>
  <c r="L109" i="8"/>
  <c r="N109" i="8"/>
  <c r="B110" i="8"/>
  <c r="D110" i="8"/>
  <c r="F110" i="8"/>
  <c r="H110" i="8"/>
  <c r="J110" i="8"/>
  <c r="L110" i="8"/>
  <c r="N110" i="8"/>
  <c r="B111" i="8"/>
  <c r="D111" i="8"/>
  <c r="F111" i="8"/>
  <c r="H111" i="8"/>
  <c r="J111" i="8"/>
  <c r="L111" i="8"/>
  <c r="N111" i="8"/>
  <c r="B112" i="8"/>
  <c r="D112" i="8"/>
  <c r="F112" i="8"/>
  <c r="H112" i="8"/>
  <c r="J112" i="8"/>
  <c r="L112" i="8"/>
  <c r="N112" i="8"/>
  <c r="B113" i="8"/>
  <c r="D113" i="8"/>
  <c r="F113" i="8"/>
  <c r="H113" i="8"/>
  <c r="J113" i="8"/>
  <c r="L113" i="8"/>
  <c r="N113" i="8"/>
  <c r="B114" i="8"/>
  <c r="D114" i="8"/>
  <c r="F114" i="8"/>
  <c r="H114" i="8"/>
  <c r="J114" i="8"/>
  <c r="L114" i="8"/>
  <c r="N114" i="8"/>
  <c r="B115" i="8"/>
  <c r="D115" i="8"/>
  <c r="F115" i="8"/>
  <c r="H115" i="8"/>
  <c r="J115" i="8"/>
  <c r="L115" i="8"/>
  <c r="N115" i="8"/>
  <c r="B116" i="8"/>
  <c r="D116" i="8"/>
  <c r="F116" i="8"/>
  <c r="H116" i="8"/>
  <c r="J116" i="8"/>
  <c r="L116" i="8"/>
  <c r="N116" i="8"/>
  <c r="B117" i="8"/>
  <c r="D117" i="8"/>
  <c r="F117" i="8"/>
  <c r="H117" i="8"/>
  <c r="J117" i="8"/>
  <c r="L117" i="8"/>
  <c r="N117" i="8"/>
  <c r="B118" i="8"/>
  <c r="D118" i="8"/>
  <c r="F118" i="8"/>
  <c r="H118" i="8"/>
  <c r="J118" i="8"/>
  <c r="L118" i="8"/>
  <c r="N118" i="8"/>
  <c r="B119" i="8"/>
  <c r="D119" i="8"/>
  <c r="F119" i="8"/>
  <c r="H119" i="8"/>
  <c r="J119" i="8"/>
  <c r="L119" i="8"/>
  <c r="N119" i="8"/>
  <c r="B120" i="8"/>
  <c r="D120" i="8"/>
  <c r="F120" i="8"/>
  <c r="H120" i="8"/>
  <c r="J120" i="8"/>
  <c r="L120" i="8"/>
  <c r="N120" i="8"/>
  <c r="B121" i="8"/>
  <c r="D121" i="8"/>
  <c r="F121" i="8"/>
  <c r="H121" i="8"/>
  <c r="J121" i="8"/>
  <c r="L121" i="8"/>
  <c r="N121" i="8"/>
  <c r="B122" i="8"/>
  <c r="D122" i="8"/>
  <c r="F122" i="8"/>
  <c r="H122" i="8"/>
  <c r="J122" i="8"/>
  <c r="L122" i="8"/>
  <c r="N122" i="8"/>
  <c r="B123" i="8"/>
  <c r="D123" i="8"/>
  <c r="F123" i="8"/>
  <c r="H123" i="8"/>
  <c r="J123" i="8"/>
  <c r="L123" i="8"/>
  <c r="N123" i="8"/>
  <c r="B124" i="8"/>
  <c r="D124" i="8"/>
  <c r="F124" i="8"/>
  <c r="H124" i="8"/>
  <c r="J124" i="8"/>
  <c r="L124" i="8"/>
  <c r="N124" i="8"/>
  <c r="B125" i="8"/>
  <c r="D125" i="8"/>
  <c r="F125" i="8"/>
  <c r="H125" i="8"/>
  <c r="J125" i="8"/>
  <c r="L125" i="8"/>
  <c r="N125" i="8"/>
  <c r="B126" i="8"/>
  <c r="D126" i="8"/>
  <c r="F126" i="8"/>
  <c r="H126" i="8"/>
  <c r="J126" i="8"/>
  <c r="L126" i="8"/>
  <c r="N126" i="8"/>
  <c r="B127" i="8"/>
  <c r="D127" i="8"/>
  <c r="F127" i="8"/>
  <c r="H127" i="8"/>
  <c r="J127" i="8"/>
  <c r="L127" i="8"/>
  <c r="N127" i="8"/>
  <c r="B128" i="8"/>
  <c r="D128" i="8"/>
  <c r="F128" i="8"/>
  <c r="H128" i="8"/>
  <c r="J128" i="8"/>
  <c r="L128" i="8"/>
  <c r="N128" i="8"/>
  <c r="B129" i="8"/>
  <c r="D129" i="8"/>
  <c r="F129" i="8"/>
  <c r="H129" i="8"/>
  <c r="J129" i="8"/>
  <c r="L129" i="8"/>
  <c r="N129" i="8"/>
  <c r="B130" i="8"/>
  <c r="D130" i="8"/>
  <c r="F130" i="8"/>
  <c r="H130" i="8"/>
  <c r="J130" i="8"/>
  <c r="L130" i="8"/>
  <c r="N130" i="8"/>
  <c r="B131" i="8"/>
  <c r="D131" i="8"/>
  <c r="F131" i="8"/>
  <c r="H131" i="8"/>
  <c r="J131" i="8"/>
  <c r="L131" i="8"/>
  <c r="N131" i="8"/>
  <c r="B132" i="8"/>
  <c r="D132" i="8"/>
  <c r="F132" i="8"/>
  <c r="H132" i="8"/>
  <c r="J132" i="8"/>
  <c r="L132" i="8"/>
  <c r="N132" i="8"/>
  <c r="B133" i="8"/>
  <c r="D133" i="8"/>
  <c r="F133" i="8"/>
  <c r="H133" i="8"/>
  <c r="J133" i="8"/>
  <c r="L133" i="8"/>
  <c r="N133" i="8"/>
  <c r="B134" i="8"/>
  <c r="D134" i="8"/>
  <c r="F134" i="8"/>
  <c r="H134" i="8"/>
  <c r="J134" i="8"/>
  <c r="L134" i="8"/>
  <c r="N134" i="8"/>
  <c r="B135" i="8"/>
  <c r="D135" i="8"/>
  <c r="F135" i="8"/>
  <c r="H135" i="8"/>
  <c r="J135" i="8"/>
  <c r="L135" i="8"/>
  <c r="N135" i="8"/>
  <c r="B136" i="8"/>
  <c r="D136" i="8"/>
  <c r="F136" i="8"/>
  <c r="H136" i="8"/>
  <c r="J136" i="8"/>
  <c r="L136" i="8"/>
  <c r="N136" i="8"/>
  <c r="B137" i="8"/>
  <c r="D137" i="8"/>
  <c r="F137" i="8"/>
  <c r="H137" i="8"/>
  <c r="J137" i="8"/>
  <c r="L137" i="8"/>
  <c r="N137" i="8"/>
  <c r="B138" i="8"/>
  <c r="D138" i="8"/>
  <c r="F138" i="8"/>
  <c r="H138" i="8"/>
  <c r="J138" i="8"/>
  <c r="L138" i="8"/>
  <c r="N138" i="8"/>
  <c r="B139" i="8"/>
  <c r="D139" i="8"/>
  <c r="F139" i="8"/>
  <c r="H139" i="8"/>
  <c r="J139" i="8"/>
  <c r="L139" i="8"/>
  <c r="N139" i="8"/>
  <c r="B140" i="8"/>
  <c r="D140" i="8"/>
  <c r="F140" i="8"/>
  <c r="H140" i="8"/>
  <c r="J140" i="8"/>
  <c r="L140" i="8"/>
  <c r="N140" i="8"/>
  <c r="B141" i="8"/>
  <c r="D141" i="8"/>
  <c r="F141" i="8"/>
  <c r="H141" i="8"/>
  <c r="J141" i="8"/>
  <c r="L141" i="8"/>
  <c r="N141" i="8"/>
  <c r="B142" i="8"/>
  <c r="D142" i="8"/>
  <c r="F142" i="8"/>
  <c r="H142" i="8"/>
  <c r="J142" i="8"/>
  <c r="L142" i="8"/>
  <c r="N142" i="8"/>
  <c r="B143" i="8"/>
  <c r="D143" i="8"/>
  <c r="F143" i="8"/>
  <c r="H143" i="8"/>
  <c r="J143" i="8"/>
  <c r="L143" i="8"/>
  <c r="N143" i="8"/>
  <c r="B144" i="8"/>
  <c r="D144" i="8"/>
  <c r="F144" i="8"/>
  <c r="H144" i="8"/>
  <c r="J144" i="8"/>
  <c r="L144" i="8"/>
  <c r="N144" i="8"/>
  <c r="B145" i="8"/>
  <c r="D145" i="8"/>
  <c r="F145" i="8"/>
  <c r="H145" i="8"/>
  <c r="J145" i="8"/>
  <c r="L145" i="8"/>
  <c r="N145" i="8"/>
  <c r="B146" i="8"/>
  <c r="D146" i="8"/>
  <c r="F146" i="8"/>
  <c r="H146" i="8"/>
  <c r="J146" i="8"/>
  <c r="L146" i="8"/>
  <c r="N146" i="8"/>
  <c r="B147" i="8"/>
  <c r="D147" i="8"/>
  <c r="F147" i="8"/>
  <c r="H147" i="8"/>
  <c r="J147" i="8"/>
  <c r="L147" i="8"/>
  <c r="N147" i="8"/>
  <c r="B148" i="8"/>
  <c r="D148" i="8"/>
  <c r="F148" i="8"/>
  <c r="H148" i="8"/>
  <c r="J148" i="8"/>
  <c r="L148" i="8"/>
  <c r="N148" i="8"/>
  <c r="B149" i="8"/>
  <c r="D149" i="8"/>
  <c r="F149" i="8"/>
  <c r="H149" i="8"/>
  <c r="J149" i="8"/>
  <c r="L149" i="8"/>
  <c r="N149" i="8"/>
  <c r="B150" i="8"/>
  <c r="D150" i="8"/>
  <c r="F150" i="8"/>
  <c r="H150" i="8"/>
  <c r="J150" i="8"/>
  <c r="L150" i="8"/>
  <c r="N150" i="8"/>
  <c r="B151" i="8"/>
  <c r="D151" i="8"/>
  <c r="F151" i="8"/>
  <c r="H151" i="8"/>
  <c r="J151" i="8"/>
  <c r="L151" i="8"/>
  <c r="N151" i="8"/>
  <c r="B152" i="8"/>
  <c r="D152" i="8"/>
  <c r="F152" i="8"/>
  <c r="H152" i="8"/>
  <c r="J152" i="8"/>
  <c r="L152" i="8"/>
  <c r="N152" i="8"/>
  <c r="B153" i="8"/>
  <c r="D153" i="8"/>
  <c r="F153" i="8"/>
  <c r="H153" i="8"/>
  <c r="J153" i="8"/>
  <c r="L153" i="8"/>
  <c r="N153" i="8"/>
  <c r="B154" i="8"/>
  <c r="D154" i="8"/>
  <c r="F154" i="8"/>
  <c r="H154" i="8"/>
  <c r="J154" i="8"/>
  <c r="L154" i="8"/>
  <c r="N154" i="8"/>
  <c r="B155" i="8"/>
  <c r="D155" i="8"/>
  <c r="F155" i="8"/>
  <c r="H155" i="8"/>
  <c r="J155" i="8"/>
  <c r="L155" i="8"/>
  <c r="N155" i="8"/>
  <c r="B156" i="8"/>
  <c r="D156" i="8"/>
  <c r="F156" i="8"/>
  <c r="H156" i="8"/>
  <c r="J156" i="8"/>
  <c r="L156" i="8"/>
  <c r="N156" i="8"/>
  <c r="B157" i="8"/>
  <c r="D157" i="8"/>
  <c r="F157" i="8"/>
  <c r="H157" i="8"/>
  <c r="J157" i="8"/>
  <c r="L157" i="8"/>
  <c r="N157" i="8"/>
  <c r="B158" i="8"/>
  <c r="D158" i="8"/>
  <c r="F158" i="8"/>
  <c r="H158" i="8"/>
  <c r="J158" i="8"/>
  <c r="L158" i="8"/>
  <c r="N158" i="8"/>
  <c r="B159" i="8"/>
  <c r="D159" i="8"/>
  <c r="F159" i="8"/>
  <c r="H159" i="8"/>
  <c r="J159" i="8"/>
  <c r="L159" i="8"/>
  <c r="N159" i="8"/>
  <c r="B160" i="8"/>
  <c r="D160" i="8"/>
  <c r="F160" i="8"/>
  <c r="H160" i="8"/>
  <c r="J160" i="8"/>
  <c r="L160" i="8"/>
  <c r="N160" i="8"/>
  <c r="B161" i="8"/>
  <c r="D161" i="8"/>
  <c r="F161" i="8"/>
  <c r="H161" i="8"/>
  <c r="J161" i="8"/>
  <c r="L161" i="8"/>
  <c r="N161" i="8"/>
  <c r="B162" i="8"/>
  <c r="D162" i="8"/>
  <c r="F162" i="8"/>
  <c r="H162" i="8"/>
  <c r="J162" i="8"/>
  <c r="L162" i="8"/>
  <c r="N162" i="8"/>
  <c r="B163" i="8"/>
  <c r="D163" i="8"/>
  <c r="F163" i="8"/>
  <c r="H163" i="8"/>
  <c r="J163" i="8"/>
  <c r="L163" i="8"/>
  <c r="N163" i="8"/>
  <c r="B164" i="8"/>
  <c r="D164" i="8"/>
  <c r="F164" i="8"/>
  <c r="H164" i="8"/>
  <c r="J164" i="8"/>
  <c r="L164" i="8"/>
  <c r="N164" i="8"/>
  <c r="B165" i="8"/>
  <c r="D165" i="8"/>
  <c r="F165" i="8"/>
  <c r="H165" i="8"/>
  <c r="J165" i="8"/>
  <c r="L165" i="8"/>
  <c r="N165" i="8"/>
  <c r="B166" i="8"/>
  <c r="D166" i="8"/>
  <c r="F166" i="8"/>
  <c r="H166" i="8"/>
  <c r="J166" i="8"/>
  <c r="L166" i="8"/>
  <c r="N166" i="8"/>
  <c r="B167" i="8"/>
  <c r="D167" i="8"/>
  <c r="F167" i="8"/>
  <c r="H167" i="8"/>
  <c r="J167" i="8"/>
  <c r="L167" i="8"/>
  <c r="N167" i="8"/>
  <c r="B168" i="8"/>
  <c r="D168" i="8"/>
  <c r="F168" i="8"/>
  <c r="H168" i="8"/>
  <c r="J168" i="8"/>
  <c r="L168" i="8"/>
  <c r="N168" i="8"/>
  <c r="B169" i="8"/>
  <c r="D169" i="8"/>
  <c r="F169" i="8"/>
  <c r="H169" i="8"/>
  <c r="J169" i="8"/>
  <c r="L169" i="8"/>
  <c r="N169" i="8"/>
  <c r="B170" i="8"/>
  <c r="D170" i="8"/>
  <c r="F170" i="8"/>
  <c r="H170" i="8"/>
  <c r="J170" i="8"/>
  <c r="L170" i="8"/>
  <c r="N170" i="8"/>
  <c r="B171" i="8"/>
  <c r="D171" i="8"/>
  <c r="F171" i="8"/>
  <c r="H171" i="8"/>
  <c r="J171" i="8"/>
  <c r="L171" i="8"/>
  <c r="N171" i="8"/>
  <c r="B172" i="8"/>
  <c r="D172" i="8"/>
  <c r="F172" i="8"/>
  <c r="H172" i="8"/>
  <c r="J172" i="8"/>
  <c r="L172" i="8"/>
  <c r="N172" i="8"/>
  <c r="B173" i="8"/>
  <c r="D173" i="8"/>
  <c r="F173" i="8"/>
  <c r="H173" i="8"/>
  <c r="J173" i="8"/>
  <c r="L173" i="8"/>
  <c r="N173" i="8"/>
  <c r="B174" i="8"/>
  <c r="D174" i="8"/>
  <c r="F174" i="8"/>
  <c r="H174" i="8"/>
  <c r="J174" i="8"/>
  <c r="L174" i="8"/>
  <c r="N174" i="8"/>
  <c r="B175" i="8"/>
  <c r="D175" i="8"/>
  <c r="F175" i="8"/>
  <c r="H175" i="8"/>
  <c r="J175" i="8"/>
  <c r="L175" i="8"/>
  <c r="N175" i="8"/>
  <c r="B176" i="8"/>
  <c r="D176" i="8"/>
  <c r="F176" i="8"/>
  <c r="H176" i="8"/>
  <c r="J176" i="8"/>
  <c r="L176" i="8"/>
  <c r="N176" i="8"/>
  <c r="B177" i="8"/>
  <c r="D177" i="8"/>
  <c r="F177" i="8"/>
  <c r="H177" i="8"/>
  <c r="J177" i="8"/>
  <c r="L177" i="8"/>
  <c r="N177" i="8"/>
  <c r="B178" i="8"/>
  <c r="D178" i="8"/>
  <c r="F178" i="8"/>
  <c r="H178" i="8"/>
  <c r="J178" i="8"/>
  <c r="L178" i="8"/>
  <c r="N178" i="8"/>
  <c r="B179" i="8"/>
  <c r="D179" i="8"/>
  <c r="F179" i="8"/>
  <c r="H179" i="8"/>
  <c r="J179" i="8"/>
  <c r="L179" i="8"/>
  <c r="N179" i="8"/>
  <c r="B180" i="8"/>
  <c r="D180" i="8"/>
  <c r="F180" i="8"/>
  <c r="H180" i="8"/>
  <c r="J180" i="8"/>
  <c r="L180" i="8"/>
  <c r="N180" i="8"/>
  <c r="B181" i="8"/>
  <c r="D181" i="8"/>
  <c r="F181" i="8"/>
  <c r="H181" i="8"/>
  <c r="J181" i="8"/>
  <c r="L181" i="8"/>
  <c r="N181" i="8"/>
  <c r="B182" i="8"/>
  <c r="D182" i="8"/>
  <c r="F182" i="8"/>
  <c r="H182" i="8"/>
  <c r="J182" i="8"/>
  <c r="L182" i="8"/>
  <c r="N182" i="8"/>
  <c r="B183" i="8"/>
  <c r="D183" i="8"/>
  <c r="F183" i="8"/>
  <c r="H183" i="8"/>
  <c r="J183" i="8"/>
  <c r="L183" i="8"/>
  <c r="N183" i="8"/>
  <c r="B184" i="8"/>
  <c r="D184" i="8"/>
  <c r="F184" i="8"/>
  <c r="H184" i="8"/>
  <c r="J184" i="8"/>
  <c r="L184" i="8"/>
  <c r="N184" i="8"/>
  <c r="B185" i="8"/>
  <c r="D185" i="8"/>
  <c r="F185" i="8"/>
  <c r="H185" i="8"/>
  <c r="J185" i="8"/>
  <c r="L185" i="8"/>
  <c r="N185" i="8"/>
  <c r="B186" i="8"/>
  <c r="D186" i="8"/>
  <c r="F186" i="8"/>
  <c r="H186" i="8"/>
  <c r="J186" i="8"/>
  <c r="L186" i="8"/>
  <c r="N186" i="8"/>
  <c r="B187" i="8"/>
  <c r="D187" i="8"/>
  <c r="F187" i="8"/>
  <c r="H187" i="8"/>
  <c r="J187" i="8"/>
  <c r="L187" i="8"/>
  <c r="N187" i="8"/>
  <c r="B188" i="8"/>
  <c r="D188" i="8"/>
  <c r="F188" i="8"/>
  <c r="H188" i="8"/>
  <c r="J188" i="8"/>
  <c r="L188" i="8"/>
  <c r="N188" i="8"/>
  <c r="B189" i="8"/>
  <c r="D189" i="8"/>
  <c r="F189" i="8"/>
  <c r="H189" i="8"/>
  <c r="J189" i="8"/>
  <c r="L189" i="8"/>
  <c r="N189" i="8"/>
  <c r="B190" i="8"/>
  <c r="D190" i="8"/>
  <c r="F190" i="8"/>
  <c r="H190" i="8"/>
  <c r="J190" i="8"/>
  <c r="L190" i="8"/>
  <c r="N190" i="8"/>
  <c r="B191" i="8"/>
  <c r="D191" i="8"/>
  <c r="F191" i="8"/>
  <c r="H191" i="8"/>
  <c r="J191" i="8"/>
  <c r="L191" i="8"/>
  <c r="N191" i="8"/>
  <c r="B192" i="8"/>
  <c r="D192" i="8"/>
  <c r="F192" i="8"/>
  <c r="H192" i="8"/>
  <c r="J192" i="8"/>
  <c r="L192" i="8"/>
  <c r="N192" i="8"/>
  <c r="B193" i="8"/>
  <c r="D193" i="8"/>
  <c r="F193" i="8"/>
  <c r="H193" i="8"/>
  <c r="J193" i="8"/>
  <c r="L193" i="8"/>
  <c r="N193" i="8"/>
  <c r="B194" i="8"/>
  <c r="D194" i="8"/>
  <c r="F194" i="8"/>
  <c r="H194" i="8"/>
  <c r="J194" i="8"/>
  <c r="L194" i="8"/>
  <c r="N194" i="8"/>
</calcChain>
</file>

<file path=xl/sharedStrings.xml><?xml version="1.0" encoding="utf-8"?>
<sst xmlns="http://schemas.openxmlformats.org/spreadsheetml/2006/main" count="7701" uniqueCount="1134">
  <si>
    <t>Neighbour</t>
  </si>
  <si>
    <t>Address</t>
  </si>
  <si>
    <t>Website</t>
  </si>
  <si>
    <t>Name</t>
  </si>
  <si>
    <t>Highland</t>
  </si>
  <si>
    <t>3628 W 32nd Avenue (W 32nd and Lowell)</t>
  </si>
  <si>
    <t>www.elcaminotavern.com/</t>
  </si>
  <si>
    <t>Washington Park</t>
  </si>
  <si>
    <t>1294 S. Broadway (Broadway &amp; Louisiana)</t>
  </si>
  <si>
    <t>adelitasdenver.com</t>
  </si>
  <si>
    <t>Adelitas Cocina Y Cantina</t>
  </si>
  <si>
    <t>Northwest</t>
  </si>
  <si>
    <t>535 16th Street Mall (16th and Welton)</t>
  </si>
  <si>
    <t>appaloosagrill.com</t>
  </si>
  <si>
    <t>Appaloosa Grill</t>
  </si>
  <si>
    <t>Capitol Hill</t>
  </si>
  <si>
    <t>3237 East Colfax Avenue (Colfax and Adams)</t>
  </si>
  <si>
    <t>atomiccowboy.net</t>
  </si>
  <si>
    <t>Atomic Cowboy</t>
  </si>
  <si>
    <t>Uptown</t>
  </si>
  <si>
    <t>630 E. 17th Avenue (E 17th and Washington)</t>
  </si>
  <si>
    <t>avenuegrill.com</t>
  </si>
  <si>
    <t>Avenue Grill</t>
  </si>
  <si>
    <t>1310 Pearl St. (13th &amp; Pearl)</t>
  </si>
  <si>
    <t>banguptotheelephant.restaurant/</t>
  </si>
  <si>
    <t>Bang Up to the Elephant</t>
  </si>
  <si>
    <t>Southeast</t>
  </si>
  <si>
    <t>819 Colorado Blvd (E 8th and Colorado)</t>
  </si>
  <si>
    <t>denverbarcar.com</t>
  </si>
  <si>
    <t>Bar Car, The</t>
  </si>
  <si>
    <t>Highlands</t>
  </si>
  <si>
    <t>2227 W. 32nd Ave. (32nd &amp; Vallejo)</t>
  </si>
  <si>
    <t>bardoughdenver.com/</t>
  </si>
  <si>
    <t>Bar Dough</t>
  </si>
  <si>
    <t>Downtown</t>
  </si>
  <si>
    <t>2301 Blake Street (23rd and Blake)</t>
  </si>
  <si>
    <t>blakestreettavern.com</t>
  </si>
  <si>
    <t>Blake Street Tavern</t>
  </si>
  <si>
    <t>LoDo</t>
  </si>
  <si>
    <t>1201 16th St. (16th &amp; Lawrence)</t>
  </si>
  <si>
    <t>www.blueagavegrillcolorado.com/</t>
  </si>
  <si>
    <t>Blue Agave Grill</t>
  </si>
  <si>
    <t>Southwest</t>
  </si>
  <si>
    <t>51 W. Dry Creek Ct. (Broardway &amp; Dry Creek)</t>
  </si>
  <si>
    <t>www.theboardroomsportsbar.com/</t>
  </si>
  <si>
    <t>Boardroom, The</t>
  </si>
  <si>
    <t>4280 Tennyson St. (43rd Ave. &amp; Tennyson)</t>
  </si>
  <si>
    <t>www.bookbardenver.com/</t>
  </si>
  <si>
    <t>BookBar</t>
  </si>
  <si>
    <t>2052 Stout Street (Stout and Broadway)</t>
  </si>
  <si>
    <t>britishbulldogdenver.com</t>
  </si>
  <si>
    <t>British Bulldog, The</t>
  </si>
  <si>
    <t>1691 Central Street (17th &amp; Central)</t>
  </si>
  <si>
    <t>www.candeladenver.com</t>
  </si>
  <si>
    <t>Candela</t>
  </si>
  <si>
    <t>1553 Platte Street (16th and Platte)</t>
  </si>
  <si>
    <t>www.habitcarbon.com</t>
  </si>
  <si>
    <t>Carbon Cafe and Bar</t>
  </si>
  <si>
    <t>RiNo</t>
  </si>
  <si>
    <t>2500 Larimer St., #100 (25th &amp; Larimer)</t>
  </si>
  <si>
    <t>www.cart-driver.com/</t>
  </si>
  <si>
    <t>Cart-Driver</t>
  </si>
  <si>
    <t>Northeast</t>
  </si>
  <si>
    <t>7301 E 29th Avenue (29th and Quebec)</t>
  </si>
  <si>
    <t>caseysbistroandpub.com</t>
  </si>
  <si>
    <t>Casey's Bistro &amp; Pub</t>
  </si>
  <si>
    <t>1028 S. Gaylord St. (Gaylord &amp; Mississippi)</t>
  </si>
  <si>
    <t>www.charcoalbistro.com</t>
  </si>
  <si>
    <t>Charcoal Bistro</t>
  </si>
  <si>
    <t>43 W 9th Avenue (W 9th and Acoma)</t>
  </si>
  <si>
    <t>charcoaldining.com</t>
  </si>
  <si>
    <t>Charcoal Restaurant</t>
  </si>
  <si>
    <t>80 S. Madison Street (Madison and Bayaud)</t>
  </si>
  <si>
    <t>chopperssportsgrill.com</t>
  </si>
  <si>
    <t>Chopper's</t>
  </si>
  <si>
    <t>Union Station</t>
  </si>
  <si>
    <t>1899 16th St. (16th &amp; Wewatta)</t>
  </si>
  <si>
    <t>www.citizenrail.com/</t>
  </si>
  <si>
    <t>Citizen Rail</t>
  </si>
  <si>
    <t>206 E. 13th Avenue (13th and Sherman)</t>
  </si>
  <si>
    <t>cityocitydenver.com</t>
  </si>
  <si>
    <t>City, O' City</t>
  </si>
  <si>
    <t>4955 S Ulster Street (Ulster and Union)</t>
  </si>
  <si>
    <t>darcysbistroandpub.com</t>
  </si>
  <si>
    <t>Darcy's Bistro and Pub</t>
  </si>
  <si>
    <t>1512 Curtis St. (15th and Curtis)</t>
  </si>
  <si>
    <t>dazzlejazz.com</t>
  </si>
  <si>
    <t>Dazzle Restaurant &amp; Lounge</t>
  </si>
  <si>
    <t>1600 Glenarm Place (16th &amp; Glenarm)</t>
  </si>
  <si>
    <t>earls.ca/locations/glenarm</t>
  </si>
  <si>
    <t>Earl's Kitchen and Bar</t>
  </si>
  <si>
    <t>El Camino</t>
  </si>
  <si>
    <t>5001 E Colfax Avenue (Elm and Colfax)</t>
  </si>
  <si>
    <t>theelmdenver.com</t>
  </si>
  <si>
    <t>Elm, The</t>
  </si>
  <si>
    <t>1881 Curtis Street (18th and Curtis)</t>
  </si>
  <si>
    <t>elways.com</t>
  </si>
  <si>
    <t>Elway's</t>
  </si>
  <si>
    <t>2915 W 44th Avenue (W 44th and Eliot)</t>
  </si>
  <si>
    <t>erniesdenver.com</t>
  </si>
  <si>
    <t>Ernie's Bar &amp; Pizza</t>
  </si>
  <si>
    <t>1317 14th Street (14th and Larimer)</t>
  </si>
  <si>
    <t>euclidhall.com</t>
  </si>
  <si>
    <t>Euclid Hall</t>
  </si>
  <si>
    <t>375 S. Pearl St. (Pearl &amp; Dakota)</t>
  </si>
  <si>
    <t>www.finleysdenver.com/</t>
  </si>
  <si>
    <t>Finley's Pub</t>
  </si>
  <si>
    <t>1201 Broadway (12th &amp; Broadway)</t>
  </si>
  <si>
    <t>www.thearthotel.com/denver-restaurants/fire-denver-bars.html</t>
  </si>
  <si>
    <t>FIRE Lounge</t>
  </si>
  <si>
    <t>2532 15th Street (Between Central and Boulder Street on 15th)</t>
  </si>
  <si>
    <t>forestroom5.com</t>
  </si>
  <si>
    <t>Forest Room 5</t>
  </si>
  <si>
    <t>1530 Blake, Suite A (15th and Blake)</t>
  </si>
  <si>
    <t>freshcraft.com</t>
  </si>
  <si>
    <t>Freshcraft</t>
  </si>
  <si>
    <t>176 S. Broadway (Broadway &amp; Cedar)</t>
  </si>
  <si>
    <t>www.garyleesmotorclubandgrub.com/</t>
  </si>
  <si>
    <t>Gary Lee's Motor Club &amp; Grub</t>
  </si>
  <si>
    <t>1320 20th Street (20th and Market)</t>
  </si>
  <si>
    <t>giggling-grizzly.com</t>
  </si>
  <si>
    <t>Giggling Grizzly</t>
  </si>
  <si>
    <t>3242 E Colfax Avenue (E Colfax and Adams Street)</t>
  </si>
  <si>
    <t>goosetowntavern.com</t>
  </si>
  <si>
    <t>Goosetown Tavern</t>
  </si>
  <si>
    <t>672 Logan Street (7th and Logan)</t>
  </si>
  <si>
    <t>govnrspark.com</t>
  </si>
  <si>
    <t>Govnr's Park</t>
  </si>
  <si>
    <t>Ballpark</t>
  </si>
  <si>
    <t>1920 Blake St. (19th &amp; Blake)</t>
  </si>
  <si>
    <t>www.haytersandco.com/</t>
  </si>
  <si>
    <t>Hayter's &amp; Co.</t>
  </si>
  <si>
    <t>2219 W 32nd Avenue (W 32nd and Vallejo)</t>
  </si>
  <si>
    <t>highlandtapdenver.com</t>
  </si>
  <si>
    <t>Highland Tap and Burger</t>
  </si>
  <si>
    <t>3400 Navajo Street (34th Avenue and Navajo)</t>
  </si>
  <si>
    <t>highlandtavern.com</t>
  </si>
  <si>
    <t>Highland Tavern</t>
  </si>
  <si>
    <t>76 Broadway (W 1st Avenue and Broadway)</t>
  </si>
  <si>
    <t>hornetrestaurant.com</t>
  </si>
  <si>
    <t>Hornet, The</t>
  </si>
  <si>
    <t>City Park West</t>
  </si>
  <si>
    <t>1700 Humboldt Street (E 17th &amp; Humboldt)</t>
  </si>
  <si>
    <t>humboldtrestaurant.com</t>
  </si>
  <si>
    <t>Humboldt</t>
  </si>
  <si>
    <t>1801 Wynkoop Street (18th and Wynkoop)</t>
  </si>
  <si>
    <t>icehouselodo.com</t>
  </si>
  <si>
    <t>Icehouse Tavern</t>
  </si>
  <si>
    <t>2124 Larimer Street (21st and Larimer)</t>
  </si>
  <si>
    <t>ignite-denver.com</t>
  </si>
  <si>
    <t>Ignite Kitchen + Cocktails</t>
  </si>
  <si>
    <t>1001 Santa Fe Drive (10th and Santa Fe)</t>
  </si>
  <si>
    <t>interstaterestaurant.com</t>
  </si>
  <si>
    <t>Interstate Kitchen &amp; Bar</t>
  </si>
  <si>
    <t>54 S Broadway (Broadway and Archer)</t>
  </si>
  <si>
    <t>theirishroverpub.com</t>
  </si>
  <si>
    <t>Irish Rover Pub, The</t>
  </si>
  <si>
    <t>1201 E Colfax (Colfax and Marion)</t>
  </si>
  <si>
    <t>irishsnug.com</t>
  </si>
  <si>
    <t>Irish Snug, The</t>
  </si>
  <si>
    <t>1520 20th St (20th and Blake St)</t>
  </si>
  <si>
    <t>www.jacksonslodo.com/</t>
  </si>
  <si>
    <t>Jackson's</t>
  </si>
  <si>
    <t>1539 17th Street (17th &amp; Blake)</t>
  </si>
  <si>
    <t>www.jaxfishhouse.com/lodo/</t>
  </si>
  <si>
    <t>Jax Fish House Downtown</t>
  </si>
  <si>
    <t>Cherry Creek</t>
  </si>
  <si>
    <t>650 S Colorado Boulevard (S Colorado &amp; Cherry Creek)</t>
  </si>
  <si>
    <t>jaxfishhouse.com/glendale</t>
  </si>
  <si>
    <t>Jax Fish House Glendale</t>
  </si>
  <si>
    <t>Lakewood</t>
  </si>
  <si>
    <t>385 Union Blvd. (4th Ave &amp; Union)</t>
  </si>
  <si>
    <t>www.joseosheas.com</t>
  </si>
  <si>
    <t>Jose O'Shea's</t>
  </si>
  <si>
    <t>1509 Marion Street (Colfax and Marion)</t>
  </si>
  <si>
    <t>kingaslounge.com</t>
  </si>
  <si>
    <t>Kinga's Lounge</t>
  </si>
  <si>
    <t>2700 E. 3rd Ave. (3rd Ave. &amp; Clayton)</t>
  </si>
  <si>
    <t>lamerisedenver.com/</t>
  </si>
  <si>
    <t>La Merise</t>
  </si>
  <si>
    <t>2012 Larimer St. (20th &amp; Larimer)</t>
  </si>
  <si>
    <t>larimerbeerhall.com/</t>
  </si>
  <si>
    <t>Larimer Beer Hall</t>
  </si>
  <si>
    <t>255 S. Broadway (Broadway &amp; Byers)</t>
  </si>
  <si>
    <t>lildevilslounge.com/</t>
  </si>
  <si>
    <t>Li'l Devils Lounge</t>
  </si>
  <si>
    <t>2191 Arapahoe St. (22nd &amp; Arapahoe)</t>
  </si>
  <si>
    <t>www.thelobbydenver.com/</t>
  </si>
  <si>
    <t>Lobby, The</t>
  </si>
  <si>
    <t>1946 Market St. (20th and Market)</t>
  </si>
  <si>
    <t>lodosbarandgrill.com/</t>
  </si>
  <si>
    <t>LoDo's Bar &amp; Grill</t>
  </si>
  <si>
    <t>Highlands Ranch</t>
  </si>
  <si>
    <t>8545 S. Quebec St. (Sante Fe Dr. and Quebec)</t>
  </si>
  <si>
    <t>LoDo's Bar &amp; Grill Highlands Ranch</t>
  </si>
  <si>
    <t>3053 W. 104th Ave. (104th and Federal)</t>
  </si>
  <si>
    <t>LoDo's Bar &amp; Grill Westminster</t>
  </si>
  <si>
    <t>LoHi</t>
  </si>
  <si>
    <t>1575 Boulder Street (16th and Boulder)</t>
  </si>
  <si>
    <t>loladenver.com</t>
  </si>
  <si>
    <t>Lola</t>
  </si>
  <si>
    <t>1575 Boulder St., A (15th and Boulder)</t>
  </si>
  <si>
    <t>lowrestaurant.com/</t>
  </si>
  <si>
    <t>Low Country Kitchen</t>
  </si>
  <si>
    <t>7577 East Academy Boulevard (Academy and Rampart)</t>
  </si>
  <si>
    <t>lowrybeergarden.com</t>
  </si>
  <si>
    <t>Lowry Beer Garden</t>
  </si>
  <si>
    <t>1610 16th Street (16th and Wazee)</t>
  </si>
  <si>
    <t>luckypiepizza.com</t>
  </si>
  <si>
    <t>Lucky Pie</t>
  </si>
  <si>
    <t>2129 Larimer St. (Larimer St. and 21st St.)</t>
  </si>
  <si>
    <t>www.marcoscfp.com/</t>
  </si>
  <si>
    <t>Marco's Coal-Fired Pizzeria - Ballpark</t>
  </si>
  <si>
    <t>DTC</t>
  </si>
  <si>
    <t>10111 Inverness Main St (E Dry Creek Road and Inverness Main St.)</t>
  </si>
  <si>
    <t>Marco's Coal-Fired Pizzeria - Inverness</t>
  </si>
  <si>
    <t>200 Fillmore St. (2nd &amp; Fillmore)</t>
  </si>
  <si>
    <t>www.margstacobistro.com/</t>
  </si>
  <si>
    <t>Marg's Taco Bistro - Cherry Creek</t>
  </si>
  <si>
    <t>1519 Wynkoop St. (15th &amp; Wynkoop)</t>
  </si>
  <si>
    <t>Marg's Taco Bistro - LoDo</t>
  </si>
  <si>
    <t>500 E. 19th Ave. (19th &amp; Pennsylvania)</t>
  </si>
  <si>
    <t>Marg's Taco Bistro - Uptown</t>
  </si>
  <si>
    <t>1632 Market Street (16th and Market)</t>
  </si>
  <si>
    <t>doubledaughters.net/Marios_Double_Daughters_Salotto/Splash.html</t>
  </si>
  <si>
    <t>Mario's Double Daughter's Salotto</t>
  </si>
  <si>
    <t>1052 S. Gaylord St.</t>
  </si>
  <si>
    <t>www.maxgillandgrill.com/</t>
  </si>
  <si>
    <t>Max Gill &amp; Grill</t>
  </si>
  <si>
    <t>3230 E. Colfax Ave., 303-322-5219 (Colfax &amp; Adams)</t>
  </si>
  <si>
    <t>mezcalcolorado.com/</t>
  </si>
  <si>
    <t>Mezcal</t>
  </si>
  <si>
    <t>1745 Wazee St. (16th &amp; Wazee)</t>
  </si>
  <si>
    <t>www.mortons.com/denver/</t>
  </si>
  <si>
    <t>Morton's Steakhouse</t>
  </si>
  <si>
    <t>1100 14th St (Arapahoe and 14th)</t>
  </si>
  <si>
    <t>www.thenickeldenver.com</t>
  </si>
  <si>
    <t>Nickel, The</t>
  </si>
  <si>
    <t>519 16th Street (16th and Glenarm)</t>
  </si>
  <si>
    <t>paramountcafe.com</t>
  </si>
  <si>
    <t>Paramount Cafe</t>
  </si>
  <si>
    <t>931 E. 11th Avenue (11th and Ogden)</t>
  </si>
  <si>
    <t>www.theparktaverndenver.com/</t>
  </si>
  <si>
    <t>Park Tavern, The</t>
  </si>
  <si>
    <t>8433 Park Meadows Center Dr., Ste. 154 (Yosemite &amp; Park Meadows Dr.)</t>
  </si>
  <si>
    <t>www.perryssteakhouse.com/menu-locations/denver/park-meadows/</t>
  </si>
  <si>
    <t>Perry's Steakhouse &amp; Grille</t>
  </si>
  <si>
    <t>1900 Chestnut St. (19th &amp; Chestnut)</t>
  </si>
  <si>
    <t>www.pigandsprout.com/</t>
  </si>
  <si>
    <t>Pig &amp; The Sprout, The</t>
  </si>
  <si>
    <t>2715 17th St. (17th &amp; Erie)</t>
  </si>
  <si>
    <t>postinowinecafe.com/</t>
  </si>
  <si>
    <t>Postino</t>
  </si>
  <si>
    <t>1435 Market Street (Between 14th and 15th on Market)</t>
  </si>
  <si>
    <t>Pour House Pub, The</t>
  </si>
  <si>
    <t>1101 S. Pearl St. (Mississippi &amp; Pearl)</t>
  </si>
  <si>
    <t>www.thepubonpearl.com/</t>
  </si>
  <si>
    <t>Pub on Pearl</t>
  </si>
  <si>
    <t>1959 16th St. (16th &amp; Wewatta)</t>
  </si>
  <si>
    <t>www.psontap.com/locations/ps303/</t>
  </si>
  <si>
    <t>Public School 303</t>
  </si>
  <si>
    <t>Baker</t>
  </si>
  <si>
    <t>65 Broadway (1st and Broadway)</t>
  </si>
  <si>
    <t>punchbowlsocial.com</t>
  </si>
  <si>
    <t>Punch Bowl Social Food &amp; Drink</t>
  </si>
  <si>
    <t>1512 Larimer Street (15th and Larimer)</t>
  </si>
  <si>
    <t>redsquarebistro.com</t>
  </si>
  <si>
    <t>Red Square Vodka Bar</t>
  </si>
  <si>
    <t>1932 Blake St. (19th &amp; Blake)</t>
  </si>
  <si>
    <t>therefinerylounge.com/</t>
  </si>
  <si>
    <t>Refinery, The</t>
  </si>
  <si>
    <t>2034 Larimer Street (20th and Larimer)</t>
  </si>
  <si>
    <t>theretroroomlounge.com</t>
  </si>
  <si>
    <t>Retro Room, The</t>
  </si>
  <si>
    <t>1415 Market St. (14th &amp; Market)</t>
  </si>
  <si>
    <t>rheinhausdenver.com/</t>
  </si>
  <si>
    <t>Rhein Haus</t>
  </si>
  <si>
    <t>934 16th Street (16th and Champa)</t>
  </si>
  <si>
    <t>rialtocafe.com</t>
  </si>
  <si>
    <t>Rialto Cafe</t>
  </si>
  <si>
    <t>9535 Park Meadows Dr. (Yosemite and Park Meadows Drive)</t>
  </si>
  <si>
    <t>www.therobustoroom.com/</t>
  </si>
  <si>
    <t>Robusto Room, The</t>
  </si>
  <si>
    <t>1600 W 33rd Avenue (33rd and Osage)</t>
  </si>
  <si>
    <t>rootdowndenver.com</t>
  </si>
  <si>
    <t>Root Down</t>
  </si>
  <si>
    <t>Congress Park</t>
  </si>
  <si>
    <t>2600 E. 12th Avenue (E 12th and Elizabeth)</t>
  </si>
  <si>
    <t>shellsandsauce.net</t>
  </si>
  <si>
    <t>Shells and Sauce</t>
  </si>
  <si>
    <t>11911 W 6th Avenue (6th and Simms)</t>
  </si>
  <si>
    <t>simmssteakhouse.com</t>
  </si>
  <si>
    <t>Simms Steakhouse</t>
  </si>
  <si>
    <t>Sloan's Lake</t>
  </si>
  <si>
    <t>1565 Raleigh St., Unit 100 (Raleigh &amp; Conejos)</t>
  </si>
  <si>
    <t>tapandburgersloanslake.com/</t>
  </si>
  <si>
    <t>Sloan's Lake Tap and Burger</t>
  </si>
  <si>
    <t>3 S. Broadway (Broadway and Ellsworth)</t>
  </si>
  <si>
    <t>sputnikdenver.com</t>
  </si>
  <si>
    <t>Sputnik</t>
  </si>
  <si>
    <t>7355 Ralston Rd. (Ralston Rd. &amp; Wadsworth)</t>
  </si>
  <si>
    <t>www.steubens.com/</t>
  </si>
  <si>
    <t>Steuben's Arvada</t>
  </si>
  <si>
    <t>523 E. 17th Ave. (17th &amp; Pennsylvania)</t>
  </si>
  <si>
    <t>Steuben's Uptown</t>
  </si>
  <si>
    <t>11810 W. Colfax Ave. (Tabor &amp; Colfax)</t>
  </si>
  <si>
    <t>www.swigtavernlakewood.com/#/</t>
  </si>
  <si>
    <t>Swig Tavern</t>
  </si>
  <si>
    <t>1514 York St. (Colfax &amp; York)</t>
  </si>
  <si>
    <t>tacostequilawhiskey.com/</t>
  </si>
  <si>
    <t>Tacos Tequila Whiskey</t>
  </si>
  <si>
    <t>Larimer Square</t>
  </si>
  <si>
    <t>1400 Larimer Street (14th and Larimer)</t>
  </si>
  <si>
    <t>richardsandoval.com/tamayo</t>
  </si>
  <si>
    <t>Tamayo</t>
  </si>
  <si>
    <t>1949 Market Street (Market &amp; 20th)</t>
  </si>
  <si>
    <t>tavernhg.com/downtown</t>
  </si>
  <si>
    <t>Tavern Downtown</t>
  </si>
  <si>
    <t>16Mix</t>
  </si>
  <si>
    <t>1550 Court Place (16th and Court)</t>
  </si>
  <si>
    <t>www.sheratondenverdowntown.com/16-mix-downtown-denver-bars</t>
  </si>
  <si>
    <t>Ace Eat Serve</t>
  </si>
  <si>
    <t>501 E. 17th Avenue (17th and Pennsylvania)</t>
  </si>
  <si>
    <t>www.aceeatserve.com/</t>
  </si>
  <si>
    <t>Bayou Bob's</t>
  </si>
  <si>
    <t>1635 Glenarm Pl. (16th and Glenarm)</t>
  </si>
  <si>
    <t>www.bayoubobs.com</t>
  </si>
  <si>
    <t>Beatrice &amp; Woodsley</t>
  </si>
  <si>
    <t>38 S Broadway (S Broadway and Archer)</t>
  </si>
  <si>
    <t>beatriceandwoodsley.com</t>
  </si>
  <si>
    <t>Berkeley Untapped</t>
  </si>
  <si>
    <t>4267 Tennyson St. (43rd &amp; Tennyson)</t>
  </si>
  <si>
    <t>berkeleyuntapped.com/</t>
  </si>
  <si>
    <t>Blake Street Vault</t>
  </si>
  <si>
    <t>1526 Blake Street (15th and Blake)</t>
  </si>
  <si>
    <t>blakestreetvault.com</t>
  </si>
  <si>
    <t>Blue Bonnet</t>
  </si>
  <si>
    <t>457 S. Broadway (Virginia &amp; Broadway)</t>
  </si>
  <si>
    <t>bluebonnetrestaurant.com/</t>
  </si>
  <si>
    <t>Blue Spruce Brewing</t>
  </si>
  <si>
    <t>4151 E. County Line Rd. Unit G (Colorado Blvd. &amp; County line)</t>
  </si>
  <si>
    <t>www.bluesprucebrewing.com/</t>
  </si>
  <si>
    <t>Celtic on Market, The</t>
  </si>
  <si>
    <t>1400 Market Street (14th &amp; Market)</t>
  </si>
  <si>
    <t>www.celticonmarket.com/</t>
  </si>
  <si>
    <t>Cheluna Brewing</t>
  </si>
  <si>
    <t>2501 Dallas St. (25th &amp; Dallas)</t>
  </si>
  <si>
    <t>www.cheluna.com/</t>
  </si>
  <si>
    <t>Chuy's Westminster</t>
  </si>
  <si>
    <t>Westminster</t>
  </si>
  <si>
    <t>6596 W. 104th Ave. (104th &amp; Westminster Blvd.)</t>
  </si>
  <si>
    <t>www.chuys.com/</t>
  </si>
  <si>
    <t>Comida Cantina - Stanley Marketplace</t>
  </si>
  <si>
    <t>www.eatcomida.com/</t>
  </si>
  <si>
    <t>Comida Cantina - The Source</t>
  </si>
  <si>
    <t>3350 Brighton Blvd., Unit 105 (33rd &amp; Brighton)</t>
  </si>
  <si>
    <t>Corner Office, The</t>
  </si>
  <si>
    <t>1401 Curtis Street (14th and Curtis)</t>
  </si>
  <si>
    <t>thecornerofficedenver.com</t>
  </si>
  <si>
    <t>Cru Wine Bar</t>
  </si>
  <si>
    <t>1442 Larimer Street (15th and Larimer)</t>
  </si>
  <si>
    <t>cruawinebar.com</t>
  </si>
  <si>
    <t>Denver ChopHouse</t>
  </si>
  <si>
    <t>1735 19th Street (19th and Wynkoop)</t>
  </si>
  <si>
    <t>denverchophouse.com</t>
  </si>
  <si>
    <t>Dio Mio</t>
  </si>
  <si>
    <t>3264 Larimer St. (33rd &amp; Larimer)</t>
  </si>
  <si>
    <t>www.diomiopasta.com/</t>
  </si>
  <si>
    <t>Dive Lounge at the Downtown Aquarium</t>
  </si>
  <si>
    <t>700 Water St (W 23Rd Avenue and Water St.)</t>
  </si>
  <si>
    <t>www.aquariumrestaurants.com/downtownaquariumdenver/dining.asp</t>
  </si>
  <si>
    <t>Dougherty's Restaurant &amp; Pub</t>
  </si>
  <si>
    <t>5 E. Ellsworth Ave. (Broadway &amp; Ellsworth)</t>
  </si>
  <si>
    <t>doughertysrestaurant.com/</t>
  </si>
  <si>
    <t>Drink, The</t>
  </si>
  <si>
    <t>1320 15th Street (15th and Market)</t>
  </si>
  <si>
    <t>thedrinkdenver.com</t>
  </si>
  <si>
    <t>EDGE</t>
  </si>
  <si>
    <t>1111 14th Street (14th and Larwrence)</t>
  </si>
  <si>
    <t>edgerestaurantdenver.com</t>
  </si>
  <si>
    <t>French 75</t>
  </si>
  <si>
    <t>717 17th St. (17th &amp; Stout)</t>
  </si>
  <si>
    <t>www.french75denver.com/</t>
  </si>
  <si>
    <t>Gaetano's</t>
  </si>
  <si>
    <t>3760 Tejon Street (38th and Tejon)</t>
  </si>
  <si>
    <t>gaetanositalian.com</t>
  </si>
  <si>
    <t>Grist Brewing Company</t>
  </si>
  <si>
    <t>9150 Commerce Center Cir, Suite 300 (W Town Center Dr and Commerce Center Cir)</t>
  </si>
  <si>
    <t>www.gristbrewingcompany.com/</t>
  </si>
  <si>
    <t>Guard &amp; Grace</t>
  </si>
  <si>
    <t>1801 California St., 303-293-8500 (18th &amp; California)</t>
  </si>
  <si>
    <t>guardandgrace.com/</t>
  </si>
  <si>
    <t>Hopdoddy</t>
  </si>
  <si>
    <t>1747 Wynkoop St. (17th &amp; Wynkoop)</t>
  </si>
  <si>
    <t>www.hopdoddy.com/</t>
  </si>
  <si>
    <t>Hops &amp; Pie</t>
  </si>
  <si>
    <t>3920 Tennyson Street (W 39th and Tennyson)</t>
  </si>
  <si>
    <t>hopsandpie.com</t>
  </si>
  <si>
    <t>La Loma</t>
  </si>
  <si>
    <t>1801 Broadway (18th &amp; Broadway)</t>
  </si>
  <si>
    <t>www.lalomamexican.com</t>
  </si>
  <si>
    <t>Lime</t>
  </si>
  <si>
    <t>500 16th St., #322 (Denver Pavilions)</t>
  </si>
  <si>
    <t>eatatlime.com</t>
  </si>
  <si>
    <t>Linger</t>
  </si>
  <si>
    <t>2030 W. 30th Avenue (30th and Tejon)</t>
  </si>
  <si>
    <t>lingerdenver.com</t>
  </si>
  <si>
    <t>Local 46 Bar &amp; Biergarten</t>
  </si>
  <si>
    <t>4586 Tennyson St. (46th &amp; Tennyson)</t>
  </si>
  <si>
    <t>www.local46bar.com/</t>
  </si>
  <si>
    <t>Los Chingones DTC</t>
  </si>
  <si>
    <t>4959 S. Newport St. (Newport &amp; Bellevue)</t>
  </si>
  <si>
    <t>loschingonesmexican.com/</t>
  </si>
  <si>
    <t>Lost Lake Lounge</t>
  </si>
  <si>
    <t>3602 E Colfax Avenue (Colfax and Monroe)</t>
  </si>
  <si>
    <t>lost-lake.com/</t>
  </si>
  <si>
    <t>Machete Tequila + Tacos - Cherry Creek</t>
  </si>
  <si>
    <t>2817 E. 3rd Ave.</t>
  </si>
  <si>
    <t>Machetedenver.com/</t>
  </si>
  <si>
    <t>Machete Tequila + Tacos - Downtown</t>
  </si>
  <si>
    <t>1730 Wynkoop St.</t>
  </si>
  <si>
    <t>Adrift Tiki Bar</t>
  </si>
  <si>
    <t>218 S. Broadway (Cedar &amp; Broadway)</t>
  </si>
  <si>
    <t>www.adriftbar.com/</t>
  </si>
  <si>
    <t>Grizzly Rose</t>
  </si>
  <si>
    <t>5450 N Valley Highway (54th and Valley)</t>
  </si>
  <si>
    <t>grizzlyrose.com</t>
  </si>
  <si>
    <t>Izakaya Den</t>
  </si>
  <si>
    <t>1487-A S. Pearl (Pearl and Florida)</t>
  </si>
  <si>
    <t>izakayaden.net</t>
  </si>
  <si>
    <t>1330 27th Street, 303-295-3333 (27th &amp; Larimer)</t>
  </si>
  <si>
    <t>www.nocturnejazz.com/#year=2016&amp;month=5&amp;day=26&amp;view=month</t>
  </si>
  <si>
    <t>Nocturne</t>
  </si>
  <si>
    <t>103 S. Ogden St. (Bayaud &amp; Ogden)</t>
  </si>
  <si>
    <t>www.ogdenstsouth.com/</t>
  </si>
  <si>
    <t>Ogden Sports Bar</t>
  </si>
  <si>
    <t>1930 Blake Street (19th &amp; Blake)</t>
  </si>
  <si>
    <t>www.denversportscolumn.com</t>
  </si>
  <si>
    <t>Sports Column</t>
  </si>
  <si>
    <t>1990 Youngfield St (W 20th &amp; Youngfield)</t>
  </si>
  <si>
    <t>www.tellerstaproom.com</t>
  </si>
  <si>
    <t>Teller's Tap Room &amp; Kitchen</t>
  </si>
  <si>
    <t xml:space="preserve">El Camino </t>
  </si>
  <si>
    <t>Tavern Platte Park</t>
  </si>
  <si>
    <t>Platte Park</t>
  </si>
  <si>
    <t>The 1up Colfax</t>
  </si>
  <si>
    <t>The 9th Door - Capitol Hill</t>
  </si>
  <si>
    <t>The Palm</t>
  </si>
  <si>
    <t>there...</t>
  </si>
  <si>
    <t>Thirsty Lion Cherry Creek</t>
  </si>
  <si>
    <t>Thirsty Lion Gastropub</t>
  </si>
  <si>
    <t>Three Lions Pub, The</t>
  </si>
  <si>
    <t>Tupelo Honey</t>
  </si>
  <si>
    <t>Vesta</t>
  </si>
  <si>
    <t>Washington Park Grille</t>
  </si>
  <si>
    <t>West 29th Restaurant &amp; Bar</t>
  </si>
  <si>
    <t>White Chocolate Grill</t>
  </si>
  <si>
    <t>Wyman's No. 5</t>
  </si>
  <si>
    <t>Yard House</t>
  </si>
  <si>
    <t>Zanzibar Billiards Bar and Grill</t>
  </si>
  <si>
    <t>2046 Larimer Street (21st and Larimer)</t>
  </si>
  <si>
    <t>Happy Hour</t>
  </si>
  <si>
    <t>1555 Court Place (15th and Court)</t>
  </si>
  <si>
    <t xml:space="preserve">2033 E 13th Avenue (13th and Vine) </t>
  </si>
  <si>
    <t>wymansno5.com</t>
  </si>
  <si>
    <t>yardhouse.com</t>
  </si>
  <si>
    <t>zanzibarbilliards.com</t>
  </si>
  <si>
    <t>8421 Park Meadows Center Dr. (Yosemite &amp; Park Meadows)</t>
  </si>
  <si>
    <t>whitechocolategrill.com/</t>
  </si>
  <si>
    <t>west29th.com    </t>
  </si>
  <si>
    <t>1096 S. Gaylord St. (Gaylord &amp; Mississippi)   </t>
  </si>
  <si>
    <t>www.washparkgrille.com/</t>
  </si>
  <si>
    <t>Highland 5560 West 29th Avenue (29th and Depew)</t>
  </si>
  <si>
    <t>1822 Blake Street (18th and Blake)   </t>
  </si>
  <si>
    <t>www.vestadenver.com/</t>
  </si>
  <si>
    <t xml:space="preserve">1650 Wewatta St. (17th &amp; Wewatta) </t>
  </si>
  <si>
    <t>tupelohoneycafe.com/location/denver/</t>
  </si>
  <si>
    <t>2239 E. Colfax Avenue (Colfax and York)   </t>
  </si>
  <si>
    <t>threelionsdenver.com</t>
  </si>
  <si>
    <t>1605 Wynkoop St. (16th and Wynkoop)  </t>
  </si>
  <si>
    <t> thirstyliongastropub.com/denver</t>
  </si>
  <si>
    <t>201 Columbine St. (2nd Ave. &amp; Columbine)   </t>
  </si>
  <si>
    <t>www.thirstyliongastropub.com/cherry-creek</t>
  </si>
  <si>
    <t>3254 Navajo St. (33rd &amp; Navajo)   </t>
  </si>
  <si>
    <t>therehospitalitygroup.com/</t>
  </si>
  <si>
    <t>1672 Lawrence St. (16th &amp; Lawrence)   </t>
  </si>
  <si>
    <t>www.thepalm.com/Denver    </t>
  </si>
  <si>
    <t>925 Lincoln St. (9th &amp; Lincoln)   </t>
  </si>
  <si>
    <t xml:space="preserve">9thdoorcapitolhill.com/ </t>
  </si>
  <si>
    <t>717 E Colfax Avenue (E Colfax and Washington Street)   </t>
  </si>
  <si>
    <t>www.the-1up.com/</t>
  </si>
  <si>
    <t>1990 Youngfield St (W 20th &amp; Youngfield)   </t>
  </si>
  <si>
    <t>1475 S. Pearl St.; 303-226-1766 (Pearl &amp; Florida)   </t>
  </si>
  <si>
    <t>www.tavernhg.com/platt-park</t>
  </si>
  <si>
    <t>Marlowe's</t>
  </si>
  <si>
    <t>Mellow Mushroom</t>
  </si>
  <si>
    <t>Milo's Sports Tavern</t>
  </si>
  <si>
    <t>Mister Tuna</t>
  </si>
  <si>
    <t>Ocean Prime</t>
  </si>
  <si>
    <t>Old Chicago - Denver</t>
  </si>
  <si>
    <t>Old Chicago - Lakewood</t>
  </si>
  <si>
    <t>Old Chicago - Littleton</t>
  </si>
  <si>
    <t>Old Chicago - River Point</t>
  </si>
  <si>
    <t>Old Chicago - Union</t>
  </si>
  <si>
    <t>Ophelia's Electric Soapbox</t>
  </si>
  <si>
    <t>Platte River Bar &amp; Grill</t>
  </si>
  <si>
    <t>Prohibition</t>
  </si>
  <si>
    <t>Reivers Sports Bar</t>
  </si>
  <si>
    <t>Russell's Smokehouse</t>
  </si>
  <si>
    <t>Shanahan's</t>
  </si>
  <si>
    <t>Sobo 151</t>
  </si>
  <si>
    <t>Social Fare</t>
  </si>
  <si>
    <t>Society Sports &amp; Spirits</t>
  </si>
  <si>
    <t>STK</t>
  </si>
  <si>
    <t>Stoney's Bar and Grill</t>
  </si>
  <si>
    <t>Stout Street Social</t>
  </si>
  <si>
    <t>TAG Restaurant</t>
  </si>
  <si>
    <t>Terminal Bar</t>
  </si>
  <si>
    <t>The 1up</t>
  </si>
  <si>
    <t>The 49th</t>
  </si>
  <si>
    <t>The 9th Door - LoDo</t>
  </si>
  <si>
    <t>Thirsty Monk Brewpub</t>
  </si>
  <si>
    <t>Three Dogs Tavern</t>
  </si>
  <si>
    <t>Urban Farmer</t>
  </si>
  <si>
    <t>ViewHouse Eatery, Bar &amp; Rooftop - Ballpark</t>
  </si>
  <si>
    <t>Village Cork</t>
  </si>
  <si>
    <t>Walnut Room, The</t>
  </si>
  <si>
    <t>Williams Tavern</t>
  </si>
  <si>
    <t>423 East 17th Avenue (17th and Pennsylvania)</t>
  </si>
  <si>
    <t>501 16th Street (16th and Glenarm)</t>
  </si>
  <si>
    <t>1201 16th Street (16th and Lawrence)</t>
  </si>
  <si>
    <t>3230 E. Colfax Ave.; 303-322-5219 (Colfax &amp; Adams)</t>
  </si>
  <si>
    <t>6495 E. Evans Ave. (Monaco &amp; Evans)</t>
  </si>
  <si>
    <t>3033 Brighton Blvd. (31st &amp; Brighton)</t>
  </si>
  <si>
    <t>LoDo 1745 Wazee St. (16th &amp; Wazee)</t>
  </si>
  <si>
    <t>1100 14th St (Arapahoe and 14th )</t>
  </si>
  <si>
    <t>1465 Larimer St. (15th &amp; Larimer)</t>
  </si>
  <si>
    <t>1280 S. Colorado Blvd. (Louisiana &amp; Colorado)</t>
  </si>
  <si>
    <t>3550 S. Wadsworth Blvd. (Hampden &amp; Wadsworth)</t>
  </si>
  <si>
    <t>7961 S. Broadway (Mineral &amp; Broadway)</t>
  </si>
  <si>
    <t>3840 River Point Pkwy (Santa Fe &amp; River Point Dr.)</t>
  </si>
  <si>
    <t>145 Union Blvd., Ste. 101 (2nd &amp; Union)</t>
  </si>
  <si>
    <t>1215 20th St. (20th and Lawrence)</t>
  </si>
  <si>
    <t>5995 S. Santa Fe Dr. (Santa Fe &amp; College Dr.)</t>
  </si>
  <si>
    <t>504 E Colfax Avenue (Pennsylvania and Colfax)</t>
  </si>
  <si>
    <t>1085 s. Gaylord St. (Gaylord &amp; Mississippi)</t>
  </si>
  <si>
    <t>1422 Larimer St. (14th &amp; Larimer)</t>
  </si>
  <si>
    <t>5085 S. Syracuse St. (I-25 &amp; Belleview)</t>
  </si>
  <si>
    <t>151 S Broadway (Maple and Broadway)</t>
  </si>
  <si>
    <t>150 Clayton Lane (2nd and Clayton)</t>
  </si>
  <si>
    <t>1434 Blake St. (14th &amp; Blake)</t>
  </si>
  <si>
    <t>1550 Market St. (15th &amp; Market)</t>
  </si>
  <si>
    <t>1111 Lincoln Street (E 11th and Lincoln)</t>
  </si>
  <si>
    <t>1400 Stout St Denver (14th St. and Stout St.)</t>
  </si>
  <si>
    <t>1441 Larimer Street (15th and Larimer)</t>
  </si>
  <si>
    <t>1475 S. Pearl St.; 303-226-1766 (Pearl &amp; Florida)</t>
  </si>
  <si>
    <t>1701 Wynkoop St (17th &amp; Wynkoop St)</t>
  </si>
  <si>
    <t>1925 Blake Street (Between 19th and 20th Street)</t>
  </si>
  <si>
    <t>717 E Colfax Avenue (E Colfax and Washington Street)</t>
  </si>
  <si>
    <t>4550 S. Kipling Pkwy, Ste. 6 (Stanford &amp; Kipling)</t>
  </si>
  <si>
    <t>925 Lincoln St. (9th &amp; Lincoln)</t>
  </si>
  <si>
    <t>1808 Blake Street (18th and Blake)</t>
  </si>
  <si>
    <t>1672 Lawrence St. (16th &amp; Lawrence)</t>
  </si>
  <si>
    <t>3254 Navajo St. (33rd &amp; Navajo)</t>
  </si>
  <si>
    <t>201 Columbine St. (2nd Ave. &amp; Columbine)</t>
  </si>
  <si>
    <t>1605 Wynkoop St. (16th and Wynkoop)</t>
  </si>
  <si>
    <t>1604 E. 17th Ave. (17th &amp; Franklin)</t>
  </si>
  <si>
    <t>3390 W 32nd Avenue (32nd and Julian)</t>
  </si>
  <si>
    <t>2239 E. Colfax Avenue (Colfax and York)</t>
  </si>
  <si>
    <t>1650 Wewatta St. (17th &amp; Wewatta)</t>
  </si>
  <si>
    <t>1659 Wazee St. (17th &amp; Wazee)</t>
  </si>
  <si>
    <t>1822 Blake Street (18th and Blake)</t>
  </si>
  <si>
    <t>2015 Market St. (20th &amp; Market)</t>
  </si>
  <si>
    <t>1300 South Pearl Street (Pearl and Louisiana)</t>
  </si>
  <si>
    <t>3131 Walnut Street (32nd and Walnut)</t>
  </si>
  <si>
    <t>1096 S. Gaylord St. (Gaylord &amp; Mississippi)</t>
  </si>
  <si>
    <t>2033 E 13th Avenue (13th and Vine)</t>
  </si>
  <si>
    <t>1052 S. Gaylord St.   </t>
  </si>
  <si>
    <t>marlowesdenver.com</t>
  </si>
  <si>
    <t>mellowmushroom.com/</t>
  </si>
  <si>
    <t>www.milossportstavern.com/</t>
  </si>
  <si>
    <t>www.mistertuna.com/</t>
  </si>
  <si>
    <t>www.ocean-prime.com/locations-menus/denver/menus</t>
  </si>
  <si>
    <t>oldchicago.com/locations/denver-colorado-blvd</t>
  </si>
  <si>
    <t>oldchicago.com/locations/lakewood</t>
  </si>
  <si>
    <t>oldchicago.com/locations/littleton</t>
  </si>
  <si>
    <t>oldchicago.com/locations/sheridan-river-point</t>
  </si>
  <si>
    <t>oldchicago.com/locations/lakewood-union-blvd</t>
  </si>
  <si>
    <t>www.opheliasdenver.com/</t>
  </si>
  <si>
    <t>www.theplatte.com/</t>
  </si>
  <si>
    <t>prohibitiondenver.com</t>
  </si>
  <si>
    <t>www.reiversbarandgrill.com/</t>
  </si>
  <si>
    <t>www.russellssmokehouse.com/</t>
  </si>
  <si>
    <t>www.shanahanssteakhouse.com/</t>
  </si>
  <si>
    <t>sobo151.com</t>
  </si>
  <si>
    <t>www.jwmarriottdenver.com/Denver-Restaurants/Social-Fare-97.html</t>
  </si>
  <si>
    <t>www.societydenver.com/</t>
  </si>
  <si>
    <t>togrp.com/venue/stk-denver/</t>
  </si>
  <si>
    <t>stoneysbarandgrill.com</t>
  </si>
  <si>
    <t>www.stoutstsocial.com/</t>
  </si>
  <si>
    <t>tag-restaurant.com</t>
  </si>
  <si>
    <t>www.terminalbardenver.com</t>
  </si>
  <si>
    <t>the-1up.com</t>
  </si>
  <si>
    <t>the49thdenver.com/</t>
  </si>
  <si>
    <t xml:space="preserve"> 9thdoorcapitolhill.com/</t>
  </si>
  <si>
    <t>www.the9thdoordowntown.com/</t>
  </si>
  <si>
    <t>www.thepalm.com/Denver</t>
  </si>
  <si>
    <t>thirstyliongastropub.com/denver</t>
  </si>
  <si>
    <t>monkpub.com/denver/</t>
  </si>
  <si>
    <t>threedogstavern.com</t>
  </si>
  <si>
    <t>urbanfarmerdenver.com/</t>
  </si>
  <si>
    <t>www.viewhouse.com/ballpark</t>
  </si>
  <si>
    <t>villagecork.com</t>
  </si>
  <si>
    <t>thewalnutroom.com</t>
  </si>
  <si>
    <t>The Crimson Room</t>
  </si>
  <si>
    <t>Wayward</t>
  </si>
  <si>
    <t>Riverfront Park</t>
  </si>
  <si>
    <t>2129 Larimer St. (Larimer St. and 21st St. )</t>
  </si>
  <si>
    <t>1403 Larimer St. (14th and Larimer)</t>
  </si>
  <si>
    <t>1610 Little Raven St., Ste. 100 (16th and Little Raven)</t>
  </si>
  <si>
    <t>5560 West 29th Avenue (29th and Depew)</t>
  </si>
  <si>
    <t xml:space="preserve">1730 Wynkoop St. </t>
  </si>
  <si>
    <t xml:space="preserve">1052 S. Gaylord St. </t>
  </si>
  <si>
    <t>thecrimsonroom.com/</t>
  </si>
  <si>
    <t>www.waywarddenver.com/</t>
  </si>
  <si>
    <t>west29th.com</t>
  </si>
  <si>
    <t>1052 S. Gaylord St.     </t>
  </si>
  <si>
    <t>oldchicago.com/locations/denver</t>
  </si>
  <si>
    <t>9thdoorcapitolhill.com/</t>
  </si>
  <si>
    <t>1403 Larimer St. (14th and Larimer)   </t>
  </si>
  <si>
    <t>1605 Wynkoop St. (16th and Wynkoop)   </t>
  </si>
  <si>
    <t>1300 South Pearl Street (Pearl and Louisiana)  </t>
  </si>
  <si>
    <t xml:space="preserve">5560 West 29th Avenue (29th and Depew) </t>
  </si>
  <si>
    <t>8421 Park Meadows Center Dr. (Yosemite &amp; Park Meadows)   </t>
  </si>
  <si>
    <t>2033 E 13th Avenue (13th and Vine)   </t>
  </si>
  <si>
    <t>1555 Court Place (15th and Court)   </t>
  </si>
  <si>
    <t>2046 Larimer Street (21st and Larimer)   </t>
  </si>
  <si>
    <t>Location</t>
  </si>
  <si>
    <t>SUNDAY</t>
  </si>
  <si>
    <t>$1.50 PBRs, $2.50 Modelo, $3.50 wells, $5 house Margs and Arette shots, and $2 off glasses of house wine; $1.50 chips and salsa and $7.50 Ceviche</t>
  </si>
  <si>
    <t>$2 PBRs, $4 wells, and $6 draft wines and select cocktails, and $7 Happy Meals - PRB, and a Tully or Jamo shot; food menu</t>
  </si>
  <si>
    <t>$4 draft beers and $6 house wines and select cocktails; $3-7 small plates (HH is until 6 PM in the dining room)</t>
  </si>
  <si>
    <t>$3.50 Caribbean bottled beers, $4-5 select beers, $5 house wines and $6 cocktails; Food menu</t>
  </si>
  <si>
    <t>$1 off all drafts, wells and wines, and $1 off select call spirits</t>
  </si>
  <si>
    <t>$4 Bar Dough Lager, $6 house wines, $7 punch, spritzes and seasonal Bellinis, and $14 bottomless Bellinis; select food menu</t>
  </si>
  <si>
    <t>$3 Coors Lights, $4 craft drafts and premium well drinks, $5 select wines by the glass and specialty cocktails; special food menu</t>
  </si>
  <si>
    <t>$2 off drafts, house wines, and wells</t>
  </si>
  <si>
    <t>$5 Colorado craft beers and well drinks, $6 house wines, and $6-9 select cocktails; $2-10 food menu (bar and lounge only)</t>
  </si>
  <si>
    <t>$4 select beers, $5 select wines, and $7 select cocktails and spirit combos; $5-10 bar bites</t>
  </si>
  <si>
    <t>$2 off everything behind the bar; $2 snack menu and $5-7 food menu</t>
  </si>
  <si>
    <t>$2 off house wines and wells, discounted draft beers and small plate specials</t>
  </si>
  <si>
    <t>$3 domestic and select craft beers and highballs, $5 house wines, and $7 select cocktails; $3-9 food menu (lounge and patio only)</t>
  </si>
  <si>
    <t>$4 select drafts, house wines and well liquors; $3-7 food menu</t>
  </si>
  <si>
    <t>$7 select cocktails, $6 house wines by the glass, and $4 Trumer Pils, $5-9 small bites and $8-18 sharable plates</t>
  </si>
  <si>
    <t>Food and drink specials</t>
  </si>
  <si>
    <t>$4.50 16 oz. drafts, $3 select cans and $12 buckets of select canned beers, and $1 off wells and house wines; select food menu</t>
  </si>
  <si>
    <t>$1 off pitchers, domestic bottles, drafts, and house wines</t>
  </si>
  <si>
    <t>2-for-1 draft beers, wells, house wines, house Margaritas and Long Island Iced Teas</t>
  </si>
  <si>
    <t>$3 domestic bottles, $4 well drinks, $4.50 house wines, $1 off select draft beers</t>
  </si>
  <si>
    <t>$4 drafts, wells, &amp; house wines; $2-6 food menu</t>
  </si>
  <si>
    <t>$3 select pints and $14 select pitchers, $4.50-8 house wines, and $5 select cocktails; $3.95-9.95 food menu</t>
  </si>
  <si>
    <t>$1 off all drafts, wells and feature cocktails, $2 cans, $4 house wines and $9 Cooler of Cold Ones (five cans, bartender choice); $1-5 cheap eats</t>
  </si>
  <si>
    <t>2-for-1 on all well drinks, house wines, Bud Lights, and select Breckenridge beers, and $1 off all other drafts; appetizers $5-8</t>
  </si>
  <si>
    <t>$3.99 House Margarita; $3.29 Coors Light and Killian's Irish Red, and $3.99 Dos Equis; free taco bar</t>
  </si>
  <si>
    <t>2-for-1 drafts, wells, wines and infused vodkas, $4 vodka shots all flavors, and $3 weekend specials; $5 burgers and Polish apps</t>
  </si>
  <si>
    <t>2-for-1 drafts</t>
  </si>
  <si>
    <t>Drink specials</t>
  </si>
  <si>
    <t>$2.50-3 select beers, $5 house cocktails and $5 house wines and premium cocktails; $2-4.50 snacks</t>
  </si>
  <si>
    <t>$2 PBR or Imperial cans, $3.50 select beers, $3-4 house wines, $3-6 select cocktails, $7 beer and shot combos; $3-4 snack menu and $5 pizzas</t>
  </si>
  <si>
    <t>$3 select drafts, $4 house wines and $5 house Mules and Mojitos; $5 small plate menu</t>
  </si>
  <si>
    <t>$2 cans of Modelo Especial, PBR and Tecate, $5 house margs, $6 flavored margs</t>
  </si>
  <si>
    <t>$2 cans of Modelo Especial, PBR and Tecate, $5 house margs</t>
  </si>
  <si>
    <t>$5 house Margarita; $2-5 food menu</t>
  </si>
  <si>
    <t>$5.50 domestic beers, $8 select wines, and $9 Mortinis and Power Hour cocktails; $7-8 bar bites menu</t>
  </si>
  <si>
    <t>$2 off draft beers, $5 and $7 wine selections and $7 2-for-1 barrel aged cocktails; Social Hour Menu</t>
  </si>
  <si>
    <t> 2-for-1 wine, well, drafts, and bottle beers</t>
  </si>
  <si>
    <t>Food and drink specials (bar only)</t>
  </si>
  <si>
    <t>$3 Shlitz tallboys, $1 off specialty cocktails, well drinks and select drafts, $18 half-carafe of house wines and $30 for full carafes of house wine</t>
  </si>
  <si>
    <t>$4 and $5 select drafts, $5 well drinks, $10 half liter house wines, and $15 half liter "Dean's List" wines; $4-9 eats menu</t>
  </si>
  <si>
    <t>$2 Old Man Cans, $4 well drinks, $5 house wines, $6 featured punch and select cocktails; $2-8 food menu</t>
  </si>
  <si>
    <t>$3 U-Call-Its</t>
  </si>
  <si>
    <t>$4 select drafts and house wines and $5 well cocktails; $4-7 food menu</t>
  </si>
  <si>
    <t>$3 and $4 select drafts, $4-6 select wines, $5 select cocktails and $7 Manhatans; half off appetizers</t>
  </si>
  <si>
    <t>$2 off all hand craft cocktails, wells and drafts</t>
  </si>
  <si>
    <t>$3.25 imports &amp; micros; $4.25 drafts; $4.75 wells &amp; featured wines; $2.25 domestics; $4.95-6.95 food menu</t>
  </si>
  <si>
    <t>$6 select cocktails, wines by the glass and Martinis, $4 select draft beers, and $5-7 small plates</t>
  </si>
  <si>
    <t>$1 off all $5 drafts, $4 select drafts and 6 oz. pours of house wines, and $5 BYO Mule, Rum Punch and House Margarita; $3-10.50 food menu</t>
  </si>
  <si>
    <t>$5 wines by the glass, $3 wells and $2 PBRs and Lost Lakes</t>
  </si>
  <si>
    <t>$1 Little Kings Cream Ale, $2 Old Man cans, $5 house wines, $6 select cocktails; $0.50 deviled eggs, $1 wings and $7 small plates (beer included)</t>
  </si>
  <si>
    <t>Daily drink and food specials are written on the board.</t>
  </si>
  <si>
    <t>Drinks are $2-4; food items are $2-6</t>
  </si>
  <si>
    <t>$4 cervezas and $5 select Margaritas, Sangria and house wines; $3 tacos and $4-5 tapas</t>
  </si>
  <si>
    <t>$4 wells, $5 select beers, house wines, Sangria and feature cocktail; $4-7 platos</t>
  </si>
  <si>
    <t>Half off Prime Bites</t>
  </si>
  <si>
    <t>$4 craft beers and $6 aperitifs, select wines and select cocktails, and Vesta Beer and a Shot $8; small plates and charcuterie menu (in bar only)</t>
  </si>
  <si>
    <t xml:space="preserve">  </t>
  </si>
  <si>
    <t xml:space="preserve"> 3:00 pm - 6:30 pm </t>
  </si>
  <si>
    <t xml:space="preserve"> 3:00 pm - 6:00 pm </t>
  </si>
  <si>
    <t xml:space="preserve"> 3:00 pm - 7:00 pm </t>
  </si>
  <si>
    <t xml:space="preserve"> 3:00 pm - 5:00 pm </t>
  </si>
  <si>
    <t xml:space="preserve"> 3:00 pm - 5:30 pm </t>
  </si>
  <si>
    <t xml:space="preserve"> 11:00 am - 6:00 pm </t>
  </si>
  <si>
    <t xml:space="preserve"> 4:00 pm - 6:30 pm </t>
  </si>
  <si>
    <t xml:space="preserve"> 4:00 pm - 6:00 pm </t>
  </si>
  <si>
    <t xml:space="preserve"> 2:30 pm - 6:30 pm </t>
  </si>
  <si>
    <t xml:space="preserve"> 2:00 pm - 6:00 pm </t>
  </si>
  <si>
    <t xml:space="preserve"> 4:00 pm - 7:00 pm </t>
  </si>
  <si>
    <t xml:space="preserve"> 3:00 pm - 8:00 pm </t>
  </si>
  <si>
    <t xml:space="preserve"> 2:30 pm - 5:00 pm </t>
  </si>
  <si>
    <t xml:space="preserve"> 4:30 pm - 6:30 pm </t>
  </si>
  <si>
    <t xml:space="preserve"> 4:00 pm - 9:00 pm </t>
  </si>
  <si>
    <t xml:space="preserve"> 5:00 pm - 7:00 pm </t>
  </si>
  <si>
    <t xml:space="preserve"> 11:00 am - 2:00 am </t>
  </si>
  <si>
    <t xml:space="preserve"> 3:30 pm - 6:00 pm </t>
  </si>
  <si>
    <t xml:space="preserve"> 7:00 am - 9:00 am </t>
  </si>
  <si>
    <t xml:space="preserve"> 5:00 pm - 6:30 pm </t>
  </si>
  <si>
    <t xml:space="preserve"> 2:00 pm - 9:00 pm </t>
  </si>
  <si>
    <t xml:space="preserve"> 11:00 am - 7:00 pm </t>
  </si>
  <si>
    <t xml:space="preserve">$4 draft beers and $6 house wines and select cocktails; $3-7 small plates </t>
  </si>
  <si>
    <t>$2.75 domestic pints, $2 off glasses of wine and $3.25 well drinks</t>
  </si>
  <si>
    <t>$1 off all beers, $5 select wines by the glass and rail cocktails, $8 and $10 premium cocktails, $20 select bottles of wines and $30 rail punch bowls and $50 premium punch bowls; $5 and $10 food menu</t>
  </si>
  <si>
    <t xml:space="preserve">$5 food and drink menu </t>
  </si>
  <si>
    <t>$2.50 wells, Coors and Coors Light bottles, $3 Guinness, $4 house wines and and select whiskeys, $5 Tito's, and $1 off all drafts and $0.50 off all bottles</t>
  </si>
  <si>
    <t>$4 select domestic drafts and house wines, $5-6 select craft beers and premium wines, $6-8 select cocktails; $2 shucked oysters, and $4-8.25 food menu</t>
  </si>
  <si>
    <t>$1 off all drafts, $3 Post cans, $5 well cocktails, $6 select cocktails, house wines and house sake and $7 featured cocktail; $1.50 oysters, $3-10 select food menu and $20 seafood platters</t>
  </si>
  <si>
    <t xml:space="preserve">$1 off all drafts, $3 and $4 Post beers, $5 well cocktails, $5-6 select cocktails and $7 house wines; $1.50 East Coast oysters, $2.50-9 select food menu and $20 </t>
  </si>
  <si>
    <t>$3 Mimosas and domestic beers, $4 craft beers, and 20% off most draft beers, $2 off specialty cocktails, $4 wells and Bellinis, $5 "Cocktail of the Day" and house wines, $6 Sangria, $6 beer and a shot, $3 select shots, 20% off beer flights, and $12 pitchers of house Margaritas, Long Island Ice Teas and John Dalys</t>
  </si>
  <si>
    <t>$2 off all glasses of wine, $3 wells, $4 house wines, 23 oz. beers for the price of a 16 oz., and $5 select premium liquors; $0.99 select oysters and discounted apps</t>
  </si>
  <si>
    <t>Drink specials Upcoming Events 04/16 - See Denver's Best at The Bitter Truth Cocktail Competition</t>
  </si>
  <si>
    <t>$2 Utica Club cans, $3 Telluride drafts, and $5 first "shaken" Martini; $3 tostadas, buns and lettuce wraps, $30 bottle of wine and 4 tostadas, buns or lettuce wraps of your choice</t>
  </si>
  <si>
    <t xml:space="preserve">$1 off all draft beers and $4.50 wells, featured wines and house margaritas; $4.95-$5.95 food menu </t>
  </si>
  <si>
    <t xml:space="preserve">$4.95 well drinks, featured wine and house margaritas and $1 off all draft pints; $4.95, $5.95 and $6.95 food menu </t>
  </si>
  <si>
    <t xml:space="preserve">$4 Warsteiner </t>
  </si>
  <si>
    <t>$3 domestic beers, $4 single wells, $5 daily shot special, and $6 double wells and Long Islands; half priced apps and free pool with purchase</t>
  </si>
  <si>
    <t>$2 Tecates, $4 el Camino ligers, $6 house wines, $5-7 select tequila shots, $6 Deer &amp; Beer (beer and shot) and $4 and $6 select Margaritas; $5 and $6 comida</t>
  </si>
  <si>
    <t>$5 well drinks, $5-6 select beers and wines by the glass, and $7-9 select cocktails; $8 single item and $14 for two items food menu (Bar and lounge only)</t>
  </si>
  <si>
    <t>$5 Colorado craft beers and well drinks, $6 house wines, and $6-9 select cocktails; $2-10 food menu (Bar and lounge only)</t>
  </si>
  <si>
    <t>$4 Coors Lights, $5 crafts drafts, $6 select wines by the glass, $7 local craft spirits and $8 bartender's choice cocktail; $5 and $7 appetizers (in the bar, lounge or seasonal patio only)</t>
  </si>
  <si>
    <t>$3 pints and well drinks, $4 house Margaritas (make it Italian for +$1), house cocktails, and house wines, and $5 for well Martinis and Manhattans; $3-5 food menu</t>
  </si>
  <si>
    <t>$2 select can beers ($10 for a bucket), $5 house Coin Margaritas and red and white Sangria, $5-10 house wines, $7, $8 and $9 combos, and $14 clay pot Jarritos (serves two); $2-9 food menu</t>
  </si>
  <si>
    <t>$1 Little Kings Cream Ale, $2 Old Man cans, $1 off all drafts and wells, $5 house wines and $6 house cocktails or a PBR and a shot; $0.50 deviled eggs, $1 wings, and $7 small plates (beer included)</t>
  </si>
  <si>
    <t>$5.50 select 20 oz. draft beers and $6.50 select wines by the glass, specialty cocktails, and featured Manhattans or Old Fashioneds; select food menu (not served in the main dining room)</t>
  </si>
  <si>
    <t>MONDAY</t>
  </si>
  <si>
    <t xml:space="preserve">4:00 pm - 6:00 pm </t>
  </si>
  <si>
    <t xml:space="preserve">3:00 pm - 6:00 pm </t>
  </si>
  <si>
    <t xml:space="preserve">3:00 pm - 7:00 pm </t>
  </si>
  <si>
    <t xml:space="preserve">3:00 pm - 5:00 pm </t>
  </si>
  <si>
    <t xml:space="preserve">3:00 pm - 5:30 pm </t>
  </si>
  <si>
    <t xml:space="preserve">5:00 pm - 6:30 pm </t>
  </si>
  <si>
    <t xml:space="preserve">11:00 am - 6:00 pm </t>
  </si>
  <si>
    <t xml:space="preserve">5:00 pm - 6:00 pm </t>
  </si>
  <si>
    <t xml:space="preserve">4:00 pm - 7:00 pm </t>
  </si>
  <si>
    <t xml:space="preserve">2:30 pm - 6:30 pm </t>
  </si>
  <si>
    <t xml:space="preserve">2:00 pm - 6:00 pm </t>
  </si>
  <si>
    <t xml:space="preserve">2:00 pm - 5:00 pm </t>
  </si>
  <si>
    <t xml:space="preserve">4:00 pm - 6:30 pm </t>
  </si>
  <si>
    <t xml:space="preserve">10:00 am - 5:00 pm </t>
  </si>
  <si>
    <t xml:space="preserve">5:00 pm - 8:00 pm </t>
  </si>
  <si>
    <t xml:space="preserve">3:00 pm - 6:30 pm </t>
  </si>
  <si>
    <t xml:space="preserve">4:00 pm - 10:00 pm </t>
  </si>
  <si>
    <t xml:space="preserve">11:30 am - 12:00 am </t>
  </si>
  <si>
    <t xml:space="preserve">4:00 pm - 11:00 pm </t>
  </si>
  <si>
    <t xml:space="preserve">3:00 pm - 8:00 pm </t>
  </si>
  <si>
    <t xml:space="preserve">6:00 pm - 8:00 pm </t>
  </si>
  <si>
    <t xml:space="preserve">5:00 pm - 7:00 pm </t>
  </si>
  <si>
    <t xml:space="preserve">11:00 am - 7:00 pm </t>
  </si>
  <si>
    <t xml:space="preserve">3:30 pm - 6:00 pm </t>
  </si>
  <si>
    <t xml:space="preserve">4:30 pm - 6:30 pm </t>
  </si>
  <si>
    <t xml:space="preserve">2:00 pm - 8:00 pm </t>
  </si>
  <si>
    <t xml:space="preserve">1:00 pm - 7:00 pm </t>
  </si>
  <si>
    <t xml:space="preserve">2:00 pm - 7:00 pm </t>
  </si>
  <si>
    <t xml:space="preserve">7:00 am - 9:00 am </t>
  </si>
  <si>
    <t xml:space="preserve">2:00 pm - 6:30 pm </t>
  </si>
  <si>
    <t xml:space="preserve">2:00 pm - 9:00 pm </t>
  </si>
  <si>
    <t>$4 draft beers, $5 wells, and $6 house wines; $5 and $6 select shareables  </t>
  </si>
  <si>
    <t>$5 highballs, choose a spirit and soda to create your own highball, $3.50 PBRs, $5 all draft pints and house wines, $4 Vietnamese Coffee Shots and Tanuki Sake; $1 snacks, $2-6 small plates and $11 drink and a ramen bowl</t>
  </si>
  <si>
    <t>$1.50 PBRs, $2.50 Modelo, $3.50 wells, $5 house Margs and Arette shots, and $2 off glasses of house wine; $1.50 chips and salsa and $7.50 Ceviche  </t>
  </si>
  <si>
    <t>$2 PBRs, $4 wells, and $6 draft wines and select cocktails, and $7 Happy Meals - PRB, and a Tully or Jamo shot; food menu  </t>
  </si>
  <si>
    <t>$4 draft beers and $6 house wines and select cocktails; $3-7 small plates (HH is until 6 PM in the dining room</t>
  </si>
  <si>
    <t>$3.50 Caribbean bottled beers, $4-5 select beers, $5 house wines and $6 cocktails; Food menu  </t>
  </si>
  <si>
    <t>$4 draft specials and $5 specialty 'Tails and select wines; $6 small plates or $15 for three (served at the Counter</t>
  </si>
  <si>
    <t>$1 off all alcohol</t>
  </si>
  <si>
    <t>$4 wells and domestic drafts, $5 craft and import drafts, house wines, select spirits, $6 Don Julio Silver and Bulleit Bourbon and Rye; $7 select appetizers (happy hour apps not available during Rockies home games</t>
  </si>
  <si>
    <t>$1 off draft beers, $4 wells, $5 house wines and select cocktails; $5-7 food menu</t>
  </si>
  <si>
    <t>$2 off all wines by the glass, $3 bottled beers and $5 Margaritas; select food menu</t>
  </si>
  <si>
    <t>$2 domestic drafts, $2.75 Mexican drafts, $3.50 house wines, $4.25 select margaritas, and specially priced cordials; $2.50 appetizers and tacos and $3-5 seasonal specials  </t>
  </si>
  <si>
    <t>PM $1 off Blue Spruce beers and La Famiglia wines, food specials</t>
  </si>
  <si>
    <t>$2 off wines, beers and pizzettas</t>
  </si>
  <si>
    <t>$5 food and drink menu (dine in only</t>
  </si>
  <si>
    <t>$3.50 domestic drafts and $4 well drinks and house wines; special food menu</t>
  </si>
  <si>
    <t>$5 Colorado craft beers and well drinks, $6 house wines, and $6-9 select cocktails; $2-10 food menu (bar and lounge only</t>
  </si>
  <si>
    <t>$1 off all pints</t>
  </si>
  <si>
    <t>2-for-1 wells, house wines and select domestic drafts, $1 off all craft and imported draft beers, and $4 Fireball shots; $7 snack menu  </t>
  </si>
  <si>
    <t>$3.25 domestic beers, $5.25 craft beers, $5 House Ritas, $8 Grand House Ritas and $9.50 Texas Martinis; Food specials</t>
  </si>
  <si>
    <t>$2 off everything behind the bar; $2 snack menu and $5-7 food menu  </t>
  </si>
  <si>
    <t>$2 beers (add a shot of tequila for $3), $5 Margaritas, cocktails and house wines, $18 by the jar; $#5 street snacks menu and three griddled tacos for $5</t>
  </si>
  <si>
    <t>$3 Coors Lights, $5 house wines and Boilermakers, and $7 select cocktails; $5-6 food menu (bar and lounge only</t>
  </si>
  <si>
    <t>$3 off all wine flights and wines by the glass; $4-6 small plates</t>
  </si>
  <si>
    <t>$2 off house wines and wells, discounted draft beers and small plate specials  </t>
  </si>
  <si>
    <t>$3.50 handcrafted beers and $4.75 Bourbon Stout, $5 premium wells and house wines by the glass, and $6 specialty cocktails; $6.99-9.99 starters, $7.59-12.99 medium plates and $4.99 sides</t>
  </si>
  <si>
    <t>Two beers for $5, Two wines for $6, and all cocktails $7; $5 apps and $10 pasta</t>
  </si>
  <si>
    <t>$3 domestic drafts, $4 specialty drafts, wines by the glass and Ritas and Tinis, and $5 premium wells; $5, $6 and $7 munchies</t>
  </si>
  <si>
    <t>2-for-1 drafts, $3 wells, two pints of Guinness for $8, and half off all wines; $0.50 wings and select food menu</t>
  </si>
  <si>
    <t>$3 domestic and select craft beers and highballs, $5 house wines, and $7 select cocktails; $3-9 food menu (lounge and patio only</t>
  </si>
  <si>
    <t>$3 select craft beers, $4 draft beers, $5 house wines, and $7 select cocktails; Food specials</t>
  </si>
  <si>
    <t>$2 Tecates, $4 el Camino ligers, $6 house wines, $5-7 select tequila shots, $6 Deer &amp; Beer (beer and shot) and $4 and $6 select Margaritas; $5 and $6 comida  </t>
  </si>
  <si>
    <t>$1 off wines and craft draft beers</t>
  </si>
  <si>
    <t>$4 Coors Lights, $5 crafts drafts, $6 select wines by the glass, $7 local craft spirits and $8 bartender's choice cocktail; $5 and $7 appetizers (in the bar, lounge or seasonal patio only</t>
  </si>
  <si>
    <t>Green Hour$5 draft beers, house wines and well spirits, $8 rotating specialty cocktails, half price Absinthe and $22 select wine bottles$4-9 small plates</t>
  </si>
  <si>
    <t>$1 Off Select Beers</t>
  </si>
  <si>
    <t>$3-5.50 domestic beers, $6 well drinks, a shot and a beer and house wines, and $7-8 select cocktails; $2 each oysters and shrimp cocktail and $7-10 small bites</t>
  </si>
  <si>
    <t>$3 Coors and Coors Lights, $4 wells, and $5 Woody Creek Vodka &amp; Gin</t>
  </si>
  <si>
    <t>$4 select draft beers, $5 house wines and select cocktails, $6 select whiskey cocktails, and $8 beer and a shot, and $12 Tappy Meals choosing one beer, one whiskey and one small sandwich; $3-9 food menu  </t>
  </si>
  <si>
    <t>$5 craft drafts, wine, and signature sips; $5 fries and seasonal select burgers</t>
  </si>
  <si>
    <t>$1 off drafts and slices</t>
  </si>
  <si>
    <t>$4 drafts, wells, &amp; house wines; $2-6 food menu  </t>
  </si>
  <si>
    <t>$3.50 wells, $4.40 drafts, and $5 wines and Beam and Banquet specials</t>
  </si>
  <si>
    <t>$1 off all drafts, wells and feature cocktails, $2 cans, $4 house wines and $9 Cooler of Cold Ones (five cans, bartender choice); $1-5 cheap eats  </t>
  </si>
  <si>
    <t>2-for-1 house wines, wells or drafts (PBR not included)</t>
  </si>
  <si>
    <t>2-for-1 on all well drinks, house wines, Bud Lights, and select Breckenridge beers, and $1 off all other drafts; appetizers $5-8  </t>
  </si>
  <si>
    <t>$1 off all drafts, $3 and $4 Post beers, $5 well cocktails, $5-6 select cocktails and $7 house wines; $1.50 East Coast oysters, $2.50-9 select food menu and $20 happy hour platter</t>
  </si>
  <si>
    <t>2-for-1 drafts, wells, wines and infused vodkas, $4 vodka shots all flavors, and $2 daily specials; $5 burgers and Polish apps</t>
  </si>
  <si>
    <t>$3 drafts, $4 wells, $5 house wines, and house margaritas small $5 and large $8; $3.50-5 food menu</t>
  </si>
  <si>
    <t> Special pricing on house wines and cocktails</t>
  </si>
  <si>
    <t>$3 wells, wines, drafts and house Margaritas, and $4 frozen Margaritas; $3-6 appetizer menu</t>
  </si>
  <si>
    <t>$5 select craft draft beers and $6 select cocktails and wines by the glass; $5 food menu</t>
  </si>
  <si>
    <t>$3 and $4 drafts, $3 wells and $4 house wines</t>
  </si>
  <si>
    <t>$3 wells and domestic pints and $4 Smirnoff, Jack Fire and house wines</t>
  </si>
  <si>
    <t>Drink specials on beer, wine and cocktails and food specials starting at $5</t>
  </si>
  <si>
    <t>Drink specials on beer, wine, and cocktails and food specials starting at $5</t>
  </si>
  <si>
    <t>$3 select draft beers, select bottled beers, select wines, and well cocktails</t>
  </si>
  <si>
    <t>$6 Machete, Skinny and Coin Purse Margaritas; $3 Negra Modelo, Dos Equis and Doors Light drafts; $6 Corona "La Familiar"; $2.50 Tecate cans and $2.50 tacos</t>
  </si>
  <si>
    <t>$3 wells; $4 wines &amp; drafts; $5 everything else</t>
  </si>
  <si>
    <t>$6 classic Martinis, $5 Long Island Iced Teas, Martinis and wines by the glass, $4 premium well drinks, and half priced draft beers; $2 off select appetizers</t>
  </si>
  <si>
    <t>$3 Coors Light drafts and $4 select drafts, well drinks and house wines</t>
  </si>
  <si>
    <t>$1 off domestic drafts, wells and wines, $3 Pinnacle Vodka flavors, $4 Jager and $5.50 mini-charges</t>
  </si>
  <si>
    <t>$3 select beers, $5 select wines and well drinks, and $6 cocktail of the week; $3-6 food menu</t>
  </si>
  <si>
    <t>$5 beers, $7 select spirits and wine and $10 specialty cocktails; $2 oysters on the half shell and $10 small plates and Chefâ€™s Feature Sushi Roll</t>
  </si>
  <si>
    <t>$4 drinks and beers and $5 apps</t>
  </si>
  <si>
    <t>Get a tall draft beer for the price of a pint and $1 off all pints, $3 wells, $4 OC Iced Teas and house wines, $5 select cocktails; $3-6 food menu</t>
  </si>
  <si>
    <t>$4 Colorado draft beers, $5 select cocktails and $6 select wines; $5 and $6 food menu (at bar only</t>
  </si>
  <si>
    <t>Get a tall beer for the price of a small and $1 off pints, $5 house wines by the glass, $4, $5, and $6 liquors and $5 food menu  </t>
  </si>
  <si>
    <t>Food and drink specials (bar only</t>
  </si>
  <si>
    <t>$3 Shlitz tallboys, $1 off specialty cocktails, well drinks and select drafts, $18 half-carafe of house wines and $30 for full carafes of house wine  </t>
  </si>
  <si>
    <t>$3 domestic drafts, $3.25-4 domestic bottles, $3 wells, $4.75 house wines and $5 house Margaritas, $3.50-5.50 select cocktails, $13.50 32 oz. Tito's Spritzer and $28 Tower of Power 128 oz. Pacifico or Modelo Especial; $5-8.99 food menu</t>
  </si>
  <si>
    <t>2-4-1 Coors Lights, well drinks and wines</t>
  </si>
  <si>
    <t>$4 wells and drafts (rotator excluded), $5 house wines by the glass and $5 appetizers (Mon-Fri 3-7 only</t>
  </si>
  <si>
    <t>$2.50 Bud and Bud Light drafts and $3.50 wells</t>
  </si>
  <si>
    <t>$4 and $5 select drafts, $5 well drinks, $10 half liter house wines, and $15 half liter "Dean's List" wines; $4-9 eats menu  </t>
  </si>
  <si>
    <t>Discounted drinks including an $8 Mule menu; $3-12 food menu</t>
  </si>
  <si>
    <t>$3 U-Call-Its  </t>
  </si>
  <si>
    <t>$4 select drafts and house wines and $5 well cocktails; $4-7 food menu  </t>
  </si>
  <si>
    <t>$4 select drafts, $5 select cocktails and $6 select wines; $4 and $5 Eats menu (Bar Only</t>
  </si>
  <si>
    <t>$3 house wines, $4 select draft beers, and $5 select cocktails; $2-11 food menu</t>
  </si>
  <si>
    <t>$4 domestic beers, $5 imported beers, $7 premium well drinks, $12 signature Martinis and one-third off all wines by the glass; food menu (lounge and patio only</t>
  </si>
  <si>
    <t>$2 wines, wells, and domestic drafts, $3 Pilsner Urquell and premium pints, $4 Fireball, Jager, Sauza, and Becherovka; half priced apps and free pool</t>
  </si>
  <si>
    <t>$1 off domestic, draft and craft beers and select cocktails and house wines are $7; $4-9 bites menu</t>
  </si>
  <si>
    <t>$3 domestic drafts and Fireball shots, $4.50 wells and drafts, $5 Svedka Red Bull cocktails, and $10 domestic pitchers; $5 single topping pizza  </t>
  </si>
  <si>
    <t>$1 Little Kings Cream Ale, $2 Old Man cans, $1 off all drafts and wells, $5 house wines and $6 house cocktails or a PBR and a shot; $0.50 deviled eggs, $1 wings, and $7 small plates (beer included</t>
  </si>
  <si>
    <t>$1 Little Kings Cream Ale, $2 Old Man cans, $5 house wines, $6 select cocktails; $0.50 deviled eggs, $1 wings and $7 small plates (beer included</t>
  </si>
  <si>
    <t>$5 select Colorado craft beers and $7 house wines and select cocktails; $5-10 food menu</t>
  </si>
  <si>
    <t>2-for-1 drafts, wells, wines, Cuervo Gold margaritas, Mike's Hard, and Jagermeister; $4 food menu</t>
  </si>
  <si>
    <t>$3 select beers, $4 select cocktails, $5 Martinis and $4, $5, and $6 wines by the glass; food specials</t>
  </si>
  <si>
    <t>Daily drink and food specials are written on the board.  </t>
  </si>
  <si>
    <t>$5 Eats and Drinks menu featuring select cocktails, house wines and appetizers</t>
  </si>
  <si>
    <t>BOGO house wine, well drinks and all draft beer; $7 appetizers and $8 1-topping flatbread  </t>
  </si>
  <si>
    <t>BOGO all house wines, well drinks, and draft beers; $7 select appetizers and $8 1-topping flatbread  </t>
  </si>
  <si>
    <t>2-for-1 well drinks, $1.50 PBR drafts, $1 off all wine, $0.75 off all craft and import drafts, $0.50 off all domestic bottles and $2.25 Bud Light, Coors Light and Coors Banquet pints; $3, $4, and $5 snack menu</t>
  </si>
  <si>
    <t>$4.50 select draught beers, $6 well drinks, $7 house wines by the glass and select cocktails</t>
  </si>
  <si>
    <t>$2 cans, $2.75 well cocktails, $3 PBRs, Ranier Tallboys, and Mystery Shot, $4 Jagermeister, Jack Daniels Fire, Jack Daniels Honey, Tuaca and Southern Comfort, $3.50 Miller High Life, $4 Coors Light, $5 Colorado crafts, and $6 premium craft beers</t>
  </si>
  <si>
    <t>$2 Labattâ€™s Blue, Genesee, and Imperial, $2.75 well cocktails (vodka, whiskey, rum, tequila and gin), and $4 Jack Daniels and Tuacas</t>
  </si>
  <si>
    <t>$1 off draft beers, house wines and well drinks; $1 off select appetizers  </t>
  </si>
  <si>
    <t>$5 house Margarita, Guinness and select cocktail, $6 Ketel Cocktail, $7 house wines, $8 Ketel Martini and $9 Cobbler cocktail; $4-12 tapas</t>
  </si>
  <si>
    <t>$1 off all draft beers and $4.50 wells, featured wines and house margaritas; $4.95-$5.95 food menu (minimum $2.95 beverage purchase</t>
  </si>
  <si>
    <t>$4.95 well drinks, featured wine and house margaritas and $1 off all draft pints; $4.95, $5.95 and $6.95 food menu (minimum $3.25 beverage purchase</t>
  </si>
  <si>
    <t>Food and drink specials  </t>
  </si>
  <si>
    <t>Dirty South Happy Hour$2 off all draft beers and signature cocktails, $6 glasses of house wine and $4 select Colorado craft tall boys; $6 Holla Y'all food menu</t>
  </si>
  <si>
    <t>$5 daily beer selection and Old Fashioned cocktails and $6 house wines; $6-9 food items</t>
  </si>
  <si>
    <t>$4 craft beers and $6 aperitifs, select wines and select cocktails, and Vesta Beer and a Shot $8; small plates and charcuterie menu (in bar only</t>
  </si>
  <si>
    <t>$3 spirits, wine and beers and $5 wine and cocktails; $3 bites, $6 large plates and $9 shared plates</t>
  </si>
  <si>
    <t>$6 select wines and cocktails; $6 and $7 small plates  </t>
  </si>
  <si>
    <t>$1.50 PBRs, $2 off select craft drafts and $1 off all other drafts, and $3 well drinks and house wines; $3, $4, $5 apps</t>
  </si>
  <si>
    <t>$3 well cocktails, house wines, Coors Light drafts and premium drafts, $5 Van Gogh/Tito/Jack Daniels/Bombay Sapphire drinks, and $6 specialty cocktails; happy hour food menu  </t>
  </si>
  <si>
    <t>$5.50 select 20 oz. draft beers and $6.50 select wines by the glass, specialty cocktails, and featured Manhattans or Old Fashioneds; select food menu (not served in the main dining room</t>
  </si>
  <si>
    <t>$1.50 PBR; $1 off all other drinks</t>
  </si>
  <si>
    <t>4:00 pm - 6:00 pm</t>
  </si>
  <si>
    <t>3:00 pm - 6:00 pm</t>
  </si>
  <si>
    <t>4:00 pm - 7:00 pm</t>
  </si>
  <si>
    <t>$4 Bayside beers, $5 Island cocktails, and $2 off all Tiki cocktails; $2-6 snack shack Upcoming Events:  04/16 - See Denver's Best at The Bitter Truth Cocktail Competition</t>
  </si>
  <si>
    <t>3:00 pm - 7:00 pm</t>
  </si>
  <si>
    <t>3:00 pm - 5:00 pm</t>
  </si>
  <si>
    <t>3:00 pm - 5:30 pm</t>
  </si>
  <si>
    <t>5:00 pm - 6:30 pm</t>
  </si>
  <si>
    <t>$4 draft specials and $5 specialty 'Tails and select wines; $6 small plates or $15 for three (served at the Counter)</t>
  </si>
  <si>
    <t>$4 wells and domestic drafts, $5 craft and import drafts, house wines, select spirits, $6 Don Julio Silver and Bulleit Bourbon and Rye; $7 select appetizers (happy hour apps not available during Rockies home games)  </t>
  </si>
  <si>
    <t>$1 off Blue Spruce beers and La Famiglia wines, food specials</t>
  </si>
  <si>
    <t>11:00 am - 6:00 pm</t>
  </si>
  <si>
    <t>4:00 pm - 6:30 pm</t>
  </si>
  <si>
    <t>$3 draft beers, $5 Tecate and a shot, Sangria, Mules and Margaritas, and $6 house wines; $1 off tacos and $5-8 small plates  </t>
  </si>
  <si>
    <t>$5 food and drink menu (dine in only)  </t>
  </si>
  <si>
    <t>4:00 pm - 9:00 pm</t>
  </si>
  <si>
    <t>5:00 pm - 6:00 pm</t>
  </si>
  <si>
    <t>2:30 pm - 6:30 pm</t>
  </si>
  <si>
    <t>2:00 pm - 6:00 pm</t>
  </si>
  <si>
    <t>2:00 pm - 5:00 pm</t>
  </si>
  <si>
    <t>$3 Coors Lights, $5 house wines and Boilermakers, and $7 select cocktails; $5-6 food menu (bar and lounge only)</t>
  </si>
  <si>
    <t>10:00 am - 5:00 pm</t>
  </si>
  <si>
    <t>5:00 pm - 8:00 pm</t>
  </si>
  <si>
    <t>$3 domestic and select craft beers and highballs, $5 house wines, and $7 select cocktails; $3-9 food menu (lounge and patio only)  </t>
  </si>
  <si>
    <t>3:00 pm - 6:30 pm</t>
  </si>
  <si>
    <t>Green Hour: $5 draft beers, house wines and well spirits, $8 rotating specialty cocktails, half price Absinthe and $22 select wine bottles: $4-9 small plates</t>
  </si>
  <si>
    <t>$5 select draft beers and house wines, $6 select cocktails; $5 app menu  </t>
  </si>
  <si>
    <t>2-for-1 draft beers, wells, house wines, house Margaritas and Long Island Iced Teas  </t>
  </si>
  <si>
    <t>$3 Coors and Coors Lights, $4 wells, and $5 Woody Creek Vodka &amp; Gin  </t>
  </si>
  <si>
    <t>2-for-1 house wines, wells or drafts (PBR not included)  </t>
  </si>
  <si>
    <t>4:30 pm - 6:00 pm</t>
  </si>
  <si>
    <t>$5 house wines, $8 signature cocktails, $5 and $10 sake, $4 Kirin, $5 local drafts, and $6 Sapporo bottles and select spirits; $5-7 small plates, $6 Sashimi and Nigiri and $3-4 appetizers (happy hour is in the bar only and food is from 5-6 PM)</t>
  </si>
  <si>
    <t>3:00 pm - 8:00 pm</t>
  </si>
  <si>
    <t>Drink specials on beer, wine and cocktails and food specials starting at $5  Trivia  ( 7:00 pm - 12:00 am ):</t>
  </si>
  <si>
    <t>Drink specials on beer, wine, and cocktails and food specials starting at $5  Evenings  ( 7:00 pm - 12:00 am</t>
  </si>
  <si>
    <t>$3.25 select draft brews  Trivia  ( 8:00 pm - 12:00 am ):</t>
  </si>
  <si>
    <t>6:00 pm - 8:00 pm</t>
  </si>
  <si>
    <t>11:00 am - 7:00 pm</t>
  </si>
  <si>
    <t>6:00 pm - 7:00 pm</t>
  </si>
  <si>
    <t>$7 classic cocktails</t>
  </si>
  <si>
    <t>3:30 pm - 6:00 pm</t>
  </si>
  <si>
    <t>$4 Colorado draft beers, $5 select cocktails and $6 select wines; $5 and $6 food menu (at bar only)</t>
  </si>
  <si>
    <t>$3 domestic drafts, $3.25-4 domestic bottles, $3 wells, $4.75 house wines and $5 house Margaritas, $3.50-5.50 select cocktails, $13.50 32 oz. Tito's Spritzer and $28 Tower of Power 128 oz. Pacifico or Modelo Especial; $5-8.99 food menu  Trivia  ( 7:00 pm - 9:00 pm ):</t>
  </si>
  <si>
    <t>2:00 pm - 8:00 pm</t>
  </si>
  <si>
    <t>2-4-1 Coors Lights, well drinks and wines  Evenings  ( 8:00 pm - 2:00 am</t>
  </si>
  <si>
    <t>$2 Coors Light drafts, $3 PBR, Bud Light and Miller Lite Tall Boys and $4 shot specials</t>
  </si>
  <si>
    <t>$4 wells and drafts (rotator excluded), $5 house wines by the glass and $5 appetizers (Mon-Fri 3-7 only)  </t>
  </si>
  <si>
    <t>1:00 pm - 7:00 pm</t>
  </si>
  <si>
    <t>$4 select drafts, $5 select cocktails and $6 select wines; $4 and $5 Eats menu (Bar Only)</t>
  </si>
  <si>
    <t>$4 domestic beers, $5 imported beers, $7 premium well drinks, $12 signature Martinis and one-third off all wines by the glass; food menu (lounge and patio only)</t>
  </si>
  <si>
    <t>2:00 pm - 7:00 pm</t>
  </si>
  <si>
    <t>$3 domestic drafts and Fireball shots, $4.50 wells and drafts, $5 Svedka Red Bull cocktails, and $10 domestic pitchers; $5 single topping pizza  Evenings  ( 7:00 pm - 10:00 pm</t>
  </si>
  <si>
    <t>Half off pitchers and pizza  </t>
  </si>
  <si>
    <t>$1 Little Kings Cream Ale, $2 Old Man cans, $1 off all drafts and wells, $5 house wines and $6 house cocktails or a PBR and a shot; $0.50 deviled eggs, $1 wings, and $7 small plates (beer included)  </t>
  </si>
  <si>
    <t>$1 Little Kings Cream Ale, $2 Old Man cans, $5 house wines, $6 select cocktails; $0.50 deviled eggs, $1 wings and $7 small plates (beer included)  </t>
  </si>
  <si>
    <t>7:00 am - 9:00 am</t>
  </si>
  <si>
    <t>BOGO house wine, well drinks and all draft beer; $7 appetizers and $8 1-topping flatbread</t>
  </si>
  <si>
    <t>2:00 pm - 6:30 pm</t>
  </si>
  <si>
    <t>7:00 pm - 8:30 pm</t>
  </si>
  <si>
    <t>$4 beers, $5 house Tonic and Vodka or Tonic and Gin, house Gimlets, and Champagne Cocktail, $6 house wines, Sangria, and house Mules and $7 NY Sours; $4 bites menu</t>
  </si>
  <si>
    <t>5:00 pm - 7:00 pm</t>
  </si>
  <si>
    <t>4:30 pm - 6:30 pm</t>
  </si>
  <si>
    <t>$1 off all draft beers and $4.50 wells, featured wines and house margaritas; $4.95-$5.95 food menu (minimum $2.95 beverage purchase)  </t>
  </si>
  <si>
    <t>$4.95 well drinks, featured wine and house margaritas and $1 off all draft pints; $4.95, $5.95 and $6.95 food menu (minimum $3.25 beverage purchase)  </t>
  </si>
  <si>
    <t>Dirty South Happy Hour: $2 off all draft beers and signature cocktails, $6 glasses of house wine and $4 select Colorado craft tall boys; $6 Holla Y'all food menu</t>
  </si>
  <si>
    <t>$4 select beer and $6 house wines and select cocktails; $3-9 food menu</t>
  </si>
  <si>
    <t>BOGO kokanee any size</t>
  </si>
  <si>
    <t>2:00 pm - 9:00 pm</t>
  </si>
  <si>
    <t>$2 off all wines by the glass, $3 bottled beers and $5 Margaritas; select food menu  Evenings  ( 5:00 pm - 11:00 pm</t>
  </si>
  <si>
    <t>Wine Down Wednesday: $3 house Margaritas, Sangrias and Sangria Swirls, $2 off all wines by the glass and all wine bottles half off</t>
  </si>
  <si>
    <t>$4 Oskar Blues draft beers and guest draft beer of the week, half off select bottles of wine, and $4 and $5 cocktail menu; $3.50-8 food menu  </t>
  </si>
  <si>
    <t>$1 off drafts and slices  All Day  ( 5:00 pm - 10:00 pm</t>
  </si>
  <si>
    <t>$2 dollar craft can night</t>
  </si>
  <si>
    <t>5:30 am - 6:00 pm</t>
  </si>
  <si>
    <t>$3 Coors Light drafts; $4 select drafts, well drinks and house wines</t>
  </si>
  <si>
    <t>$4 Jack, Jim and Tullamore Dew whiskeys</t>
  </si>
  <si>
    <t>Drink specials Upcoming Events:  04/16 - See Denver's Best at The Bitter Truth Cocktail Competition</t>
  </si>
  <si>
    <t>$1 off any size Avery IPA; $3.50 Titan IPA bottles</t>
  </si>
  <si>
    <t>$3 Coors and Coors Lights, $4 wells, and $5 Woody Creek Vodka &amp; Gin  Ladies Night  ( 9:00 pm - 2:00 am</t>
  </si>
  <si>
    <t>Free drinks for the ladies</t>
  </si>
  <si>
    <t>$1 off all drafts, $3 and $4 Post beers, $5 well cocktails, $5-6 select cocktails and $7 house wines; $1.50 East Coast oysters, $2.50-9 select food menu and $20 happy hour platter  </t>
  </si>
  <si>
    <t>3:00 pm - 4:00 pm</t>
  </si>
  <si>
    <t>$3 You-Call-Its</t>
  </si>
  <si>
    <t>$3 domestic drafts and Fireball shots, $4.50 wells and drafts, $5 Svedka Red Bull cocktails, and $10 domestic pitchers; $5 single topping pizza  Last Call  ( 10:00 pm - 1:00 am</t>
  </si>
  <si>
    <t>$1 wells, calls and drafts  </t>
  </si>
  <si>
    <t>BOGO all house wines, well drinks, and draft beers; $7 select appetizers and $8 1-topping flatbread</t>
  </si>
  <si>
    <t>7:00 pm - 9:00 pm</t>
  </si>
  <si>
    <t>$3 spirits, wine and beers and $5 wine and cocktails; $3 bites, $6 large plates and $9 shared plates  Ladies Night  ( 9:00 pm - 12:00 am</t>
  </si>
  <si>
    <t>Women enjoy free well drinks, house wines and draft beers; live DJ</t>
  </si>
  <si>
    <t>$3 well cocktails, house wines, Coors Light drafts and premium drafts, $5 Van Gogh/Tito/Jack Daniels/Bombay Sapphire drinks, and $6 specialty cocktails; happy hour food menu  Ladies Night  ( 4:00 pm - 12:00 am</t>
  </si>
  <si>
    <t>$2 wines, wells and domestic drafts and $5 Cosmos for all ladies  </t>
  </si>
  <si>
    <t>$4.50 Heineken and Erdinger 1/2 liter size and under</t>
  </si>
  <si>
    <t>Happy Hour ( 3:00 pm - 6:00 pm</t>
  </si>
  <si>
    <t>11:00 am - 5:00 pm</t>
  </si>
  <si>
    <t>$3 Mimosas and domestic beers, $4 craft beers, and 20% off most draft beers, $2 off specialty cocktails, $4 wells and Bellinis, $5 "Cocktail of the Day" and house wines, $6 Sangria, $6 beer and a shot, $3 select shots, 20% off beer flights, and $12 pitchers of house Margaritas, Long Island Ice Teas and John Dalys  </t>
  </si>
  <si>
    <t>2:30 pm - 5:00 pm</t>
  </si>
  <si>
    <t>10:30 am - 5:00 pm</t>
  </si>
  <si>
    <t>$4 Warsteiner (15oz)</t>
  </si>
  <si>
    <t>2:00 pm - 10:00 pm</t>
  </si>
  <si>
    <t>TUESDAY</t>
  </si>
  <si>
    <t>WEDNSDAY</t>
  </si>
  <si>
    <t>THURSDAY</t>
  </si>
  <si>
    <t>FRIDAY</t>
  </si>
  <si>
    <t>SATURDAY</t>
  </si>
  <si>
    <t>HappyHour(3:00 pm</t>
  </si>
  <si>
    <t>Area</t>
  </si>
  <si>
    <t>Cusines</t>
  </si>
  <si>
    <t>Pricing</t>
  </si>
  <si>
    <t>Phone Number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</si>
  <si>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</si>
  <si>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</si>
  <si>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</si>
  <si>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</si>
  <si>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</si>
  <si>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</si>
  <si>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</si>
  <si>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</si>
  <si>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</si>
  <si>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</si>
  <si>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</si>
  <si>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</si>
  <si>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</si>
  <si>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</si>
  <si>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</si>
  <si>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</si>
  <si>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Outdoor Option?</t>
  </si>
  <si>
    <t>Pets?</t>
  </si>
  <si>
    <t>Parking</t>
  </si>
  <si>
    <t>Drink?</t>
  </si>
  <si>
    <t>Food?</t>
  </si>
  <si>
    <t>false</t>
  </si>
  <si>
    <t>true</t>
  </si>
  <si>
    <t>tru</t>
  </si>
  <si>
    <t>outside</t>
  </si>
  <si>
    <t>El Five</t>
  </si>
  <si>
    <t>Avanti F&amp;B</t>
  </si>
  <si>
    <t>Alehouse</t>
  </si>
  <si>
    <t>Populist</t>
  </si>
  <si>
    <t>Thin Man Tavern</t>
  </si>
  <si>
    <t>Bistro Vendome</t>
  </si>
  <si>
    <t>Historians Ale House</t>
  </si>
  <si>
    <t>Denver Beer Company</t>
  </si>
  <si>
    <t>Recess Beer Garden</t>
  </si>
  <si>
    <t>Stem Ciders</t>
  </si>
  <si>
    <t>The Infinite Monkey Theorem Urban Winery</t>
  </si>
  <si>
    <t>Gibby's</t>
  </si>
  <si>
    <t>Agave Taco Bar</t>
  </si>
  <si>
    <t>Crafty Fox</t>
  </si>
  <si>
    <t>Beast n Bottle</t>
  </si>
  <si>
    <t>Dunbar Kitchen &amp; Tap House</t>
  </si>
  <si>
    <t>Brazen</t>
  </si>
  <si>
    <t>Racine’s</t>
  </si>
  <si>
    <t>pet</t>
  </si>
  <si>
    <t>Briar Common</t>
  </si>
  <si>
    <t>Departure Elevated</t>
  </si>
  <si>
    <t>Whiskey Tango Foxtrot</t>
  </si>
  <si>
    <t>Finn's Manor</t>
  </si>
  <si>
    <t>Star Bar</t>
  </si>
  <si>
    <t>Yazoo Barbeque Company</t>
  </si>
  <si>
    <t>Matchbox</t>
  </si>
  <si>
    <t>My Brother's Bar</t>
  </si>
  <si>
    <t>https://www.elfivedenver.com/</t>
  </si>
  <si>
    <t>2930 Umatilla</t>
  </si>
  <si>
    <t>https://avantifandb.com/</t>
  </si>
  <si>
    <t>3200 N Pecos St</t>
  </si>
  <si>
    <t>www.alehousedenver.com</t>
  </si>
  <si>
    <r>
      <t> </t>
    </r>
    <r>
      <rPr>
        <sz val="12"/>
        <color rgb="FF222222"/>
        <rFont val="Arial"/>
        <family val="2"/>
      </rPr>
      <t>2501 16th St, Denver, CO </t>
    </r>
  </si>
  <si>
    <t>$3 Select Breckenridge and Wynkoop Beers
Discounted Wine &amp; Cocktails
Discounted food specials</t>
  </si>
  <si>
    <t>Wide range of food and drink specials</t>
  </si>
  <si>
    <t>3163 Larimer St, Denver, CO</t>
  </si>
  <si>
    <t>http://www.thepopulistdenver.com/</t>
  </si>
  <si>
    <t>2015 E 17th Ave, Denver, CO</t>
  </si>
  <si>
    <t>www.thinmantavern.com</t>
  </si>
  <si>
    <t>$3 Well Drinks
$1 Off Drafts</t>
  </si>
  <si>
    <t>www.bistrovendome.com/</t>
  </si>
  <si>
    <t>1705, 1420 Larimer St, Denver, CO </t>
  </si>
  <si>
    <t>https://historiansalehouse.com</t>
  </si>
  <si>
    <t>24 Broadway #102, Denver, CO</t>
  </si>
  <si>
    <t>Drinks:
$2.5 Drafts
$3 Wells
$4 House Wines
Appetizers:
$6 Historians Kabobs
$6 Pizza Sliders
$6 Green Chili Fries
$6 Jalapeno Basket
$6 Hummus Plate
$6 Pulled Pork Sliders
$6 Housemade Fried Pickles
$6 Brisket Gravy Fries
$4 Chips and Salsa, add Guacamole $1.5, add Queso $2</t>
  </si>
  <si>
    <t>denverbeerco.com/</t>
  </si>
  <si>
    <t>1695 Platte St, Denver, CO</t>
  </si>
  <si>
    <t>www.recessbeergarden.com/</t>
  </si>
  <si>
    <r>
      <t> </t>
    </r>
    <r>
      <rPr>
        <sz val="12"/>
        <color rgb="FF222222"/>
        <rFont val="Arial"/>
        <family val="2"/>
      </rPr>
      <t>2715 17th St #103, Denver, CO</t>
    </r>
  </si>
  <si>
    <t xml:space="preserve">ALL DRAFT BEERS $1 OFF \n Jameson Shot: $4 \n Well Liquors CO Cider Co Radl’ah: $4 \n Absolute Moscow Mule: $6 \n Any $5 Draft &amp; A Shot of Slow &amp; Low Rye Whiskey \n $7 SNACK TIME! \n Chili Fries or Tots \n (2) Burger Sliders &amp; Fries \n Green Chili Artichoke Dip \n (2) Pulled Pork Sliders &amp; Fries \n Quinoa Tabbouleh Salad \n (2) Sloppy Joe Sliders &amp; Fries \n Mac &amp; Cheese \n Grilled Cheese &amp; Fries
</t>
  </si>
  <si>
    <t>https://stemciders.com/</t>
  </si>
  <si>
    <t>2811 Walnut St #150, Denver, CO</t>
  </si>
  <si>
    <t>https://www.theinfinitemonkeytheorem.com/</t>
  </si>
  <si>
    <t>3200 Larimer St, Denver, CO </t>
  </si>
  <si>
    <t>$5 Tap Wine Glass \n $20 Growler Fill</t>
  </si>
  <si>
    <t>gibbysbar.com</t>
  </si>
  <si>
    <t>1555 S Havana St Unit W, Aurora, CO</t>
  </si>
  <si>
    <t>$2 Domestic Drafts \n $3 Well \n $1.5 Beef Taco</t>
  </si>
  <si>
    <t>www.agave-tacobar.com/</t>
  </si>
  <si>
    <t>2217 E Mississippi Ave, Denver, CO</t>
  </si>
  <si>
    <t>$3 Margaritas</t>
  </si>
  <si>
    <t>craftyfox.beer/</t>
  </si>
  <si>
    <r>
      <t> </t>
    </r>
    <r>
      <rPr>
        <sz val="12"/>
        <color rgb="FF222222"/>
        <rFont val="Arial"/>
        <family val="2"/>
      </rPr>
      <t>3901 Fox St, Denver, CO </t>
    </r>
  </si>
  <si>
    <t>16 oz Drafts: $1.50 off, Bottles: $1.00 off \n Well Drinks: $3.00 \n $2.00 off speciality cocktails \n Wine by the glass: $2.00 off \n Wine by the bottle: half price \n Hot wings: $0.75/each \n select appetizers</t>
  </si>
  <si>
    <t>beastandbottle.com/</t>
  </si>
  <si>
    <t>719 E 17th Ave, Denver, CO</t>
  </si>
  <si>
    <t>https://www.denverwateringbowl.com/</t>
  </si>
  <si>
    <t>5411 Leetsdale Dr, Denver, CO </t>
  </si>
  <si>
    <t>$1 Off Wines, Wells &amp; Drafts</t>
  </si>
  <si>
    <t>www.dunbarkitchenandtaphouse.com</t>
  </si>
  <si>
    <t>2844 Welton St, Denver, CO</t>
  </si>
  <si>
    <t>$3.95 Select Draft Beer \n $3.95 Premium Single-Mix Well Drinks \n $5.50 6 oz. Red and White Wines by the Glass (regularly priced $10 and under) \n 1/2 priced 6oz. Red and White Wines by the Glass (regularly priced $11 and over) \n $1 off Dunbar Classic Cocktails \n Food Specials</t>
  </si>
  <si>
    <t>brazendenver.com/</t>
  </si>
  <si>
    <t>4450 W 38th Ave #130, Denver, CO</t>
  </si>
  <si>
    <t>www.racinesrestaurant.com/</t>
  </si>
  <si>
    <r>
      <t> </t>
    </r>
    <r>
      <rPr>
        <sz val="12"/>
        <color rgb="FF222222"/>
        <rFont val="Arial"/>
        <family val="2"/>
      </rPr>
      <t>650 Sherman St, Denver, CO</t>
    </r>
  </si>
  <si>
    <t>Range of Food and Drink Specials</t>
  </si>
  <si>
    <t>www.briarcommon.com/</t>
  </si>
  <si>
    <t>2298 Clay St, Denver, CO</t>
  </si>
  <si>
    <t>departureelevated.com</t>
  </si>
  <si>
    <r>
      <t> </t>
    </r>
    <r>
      <rPr>
        <sz val="12"/>
        <color rgb="FF222222"/>
        <rFont val="Arial"/>
        <family val="2"/>
      </rPr>
      <t>249 Columbine St, Denver, CO</t>
    </r>
  </si>
  <si>
    <t>www.whiskeytf.com/home</t>
  </si>
  <si>
    <t>2907 Huron St, Denver, CO </t>
  </si>
  <si>
    <t>www.finnsmanor.co/</t>
  </si>
  <si>
    <t>2927 Larimer St, Denver, CO </t>
  </si>
  <si>
    <t>www.starbardenver.com</t>
  </si>
  <si>
    <t>2137 Larimer St, Denver, CO</t>
  </si>
  <si>
    <t>yazoobbq.com/</t>
  </si>
  <si>
    <t>2150 Broadway, Denver, CO </t>
  </si>
  <si>
    <t>www.matchboxdenver.com/</t>
  </si>
  <si>
    <t>2625 Larimer St, Denver, CO</t>
  </si>
  <si>
    <t>$2 Domestic Bottles \n $2 Domestic Drafts \n $3 Microsbrews \n $3 Wells \n $3 Wines</t>
  </si>
  <si>
    <t>2376 15th St, Denver, CO </t>
  </si>
  <si>
    <t>$1 Off Draft Beers \n 2-for-1 House Wines &amp; Well Drinks</t>
  </si>
  <si>
    <t>ratiobeerworks.com</t>
  </si>
  <si>
    <t>2920 Larimer St, Denver, CO</t>
  </si>
  <si>
    <t>Ratio Beerworks</t>
  </si>
  <si>
    <t>Half off all glasses of wine \n Diebolt Brewery Anton Francois French Ale 3.10 \n Cocktail of the day  6.20 \n Range of Food Options</t>
  </si>
  <si>
    <t>Watering Bowl</t>
  </si>
  <si>
    <t>Prost</t>
  </si>
  <si>
    <t>Rock Bottom</t>
  </si>
  <si>
    <t>Chain Reaction Brewing</t>
  </si>
  <si>
    <t>North Country</t>
  </si>
  <si>
    <t>https://prostbrewing.com/</t>
  </si>
  <si>
    <t>2540 19th St, Denver, CO</t>
  </si>
  <si>
    <t>1001 16th Street, #A-100, Denver, CO</t>
  </si>
  <si>
    <t>https://rockbottom.com/locations/denver</t>
  </si>
  <si>
    <t>https://www.chainreactionbrewingco.com/</t>
  </si>
  <si>
    <t>902 S Lipan St, Denver, CO</t>
  </si>
  <si>
    <t>https://www.northcountydenver.com</t>
  </si>
  <si>
    <t>94 Rampart Way, Denver, CO</t>
  </si>
  <si>
    <t>Drink and Food Specials</t>
  </si>
  <si>
    <t>factotumbrewhouse.com/</t>
  </si>
  <si>
    <t>Factotum Brewhouse</t>
  </si>
  <si>
    <t>3845 Lipan St, Denver, CO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</si>
</sst>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\:mm"/>
  </numFmts>
  <fonts count="9" x14ac:knownFonts="1">
    <font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i/>
      <sz val="11"/>
      <color theme="1"/>
      <name val="Calibri"/>
      <family val="2"/>
      <scheme val="minor"/>
    </font>
    <font>
      <sz val="18"/>
      <color rgb="FF3B3B3B"/>
      <name val="Arial"/>
      <family val="2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7"/>
      <color rgb="FF006621"/>
      <name val="Arial"/>
      <family val="2"/>
    </font>
    <font>
      <b/>
      <sz val="12"/>
      <color rgb="FF222222"/>
      <name val="Arial"/>
      <family val="2"/>
    </font>
    <font>
      <sz val="8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5" fillId="0" borderId="0" xfId="0" applyFont="1"/>
    <xf numFmtId="0" fontId="6" fillId="0" borderId="0" xfId="0" applyFont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2" fillId="0" borderId="0" xfId="0" applyFont="1" applyFill="1"/>
    <xf numFmtId="0" fontId="8" fillId="0" borderId="0" xfId="0" applyFont="1" applyFill="1"/>
    <xf numFmtId="0" fontId="1" fillId="0" borderId="0" xfId="0" applyFont="1" applyFill="1"/>
    <xf numFmtId="0" fontId="6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 wrapText="1"/>
    </xf>
    <xf numFmtId="0" fontId="4" fillId="0" borderId="0" xfId="1"/>
    <xf numFmtId="0" fontId="4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8E04239-A249-4EAE-9956-ED2B87EB23F3}">
  <we:reference id="wa104379727" version="1.0.0.0" store="en-US" storeType="OMEX"/>
  <we:alternateReferences>
    <we:reference id="wa104379727" version="1.0.0.0" store="wa104379727" storeType="OMEX"/>
  </we:alternateReferences>
  <we:properties/>
  <we:bindings>
    <we:binding id="Range" type="matrix" appref="{434F3B1B-E1E1-4DDE-B3FA-E3B2416DB5FB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factotumbrewhouse.com/" TargetMode="External"/><Relationship Id="rId2" Type="http://schemas.openxmlformats.org/officeDocument/2006/relationships/hyperlink" Target="https://www.northcountydenver.com/" TargetMode="External"/><Relationship Id="rId1" Type="http://schemas.openxmlformats.org/officeDocument/2006/relationships/hyperlink" Target="https://prostbrewing.com/" TargetMode="Externa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C213-9D2D-4945-A5E6-A13DE7333565}">
  <dimension ref="A1:N194"/>
  <sheetViews>
    <sheetView workbookViewId="0">
      <selection activeCell="D1" sqref="D1"/>
    </sheetView>
  </sheetViews>
  <sheetFormatPr defaultRowHeight="14.5" x14ac:dyDescent="0.35"/>
  <cols>
    <col min="1" max="1" width="37.453125" bestFit="1" customWidth="1"/>
  </cols>
  <sheetData>
    <row r="1" spans="1:14" x14ac:dyDescent="0.35">
      <c r="A1" t="s">
        <v>637</v>
      </c>
      <c r="B1" t="s">
        <v>638</v>
      </c>
      <c r="D1" t="s">
        <v>742</v>
      </c>
      <c r="F1" t="s">
        <v>984</v>
      </c>
      <c r="H1" t="s">
        <v>985</v>
      </c>
      <c r="J1" t="s">
        <v>986</v>
      </c>
      <c r="L1" t="s">
        <v>987</v>
      </c>
      <c r="N1" t="s">
        <v>988</v>
      </c>
    </row>
    <row r="2" spans="1:14" x14ac:dyDescent="0.35">
      <c r="A2" t="s">
        <v>91</v>
      </c>
      <c r="B2" t="str">
        <f>VLOOKUP(A2,SUN!$A$2:$E$118,5,FALSE)</f>
        <v xml:space="preserve"> 3:00 pm - 6:30 pm </v>
      </c>
      <c r="D2" t="str">
        <f>VLOOKUP($A2,MON!$A$2:$E$200,5,FALSE)</f>
        <v xml:space="preserve">3:00 pm - 6:30 pm </v>
      </c>
      <c r="F2" t="str">
        <f>VLOOKUP($A2,TUE!$A$2:$E$200,5,FALSE)</f>
        <v>3:00 pm - 6:30 pm</v>
      </c>
      <c r="H2" t="str">
        <f>VLOOKUP($A2,WED!$A$2:$E$200,5,FALSE)</f>
        <v>3:00 pm - 6:30 pm</v>
      </c>
      <c r="J2" t="str">
        <f>VLOOKUP($A2,THU!$A$2:$E$200,5,FALSE)</f>
        <v>3:00 pm - 6:30 pm</v>
      </c>
      <c r="L2" t="str">
        <f>VLOOKUP($A2,FRI!$A$2:$E$200,5,FALSE)</f>
        <v>3:00 pm - 6:30 pm</v>
      </c>
      <c r="N2" t="str">
        <f>VLOOKUP($A2,SAT!$A$2:$E$200,5,FALSE)</f>
        <v>3:00 pm - 6:30 pm</v>
      </c>
    </row>
    <row r="3" spans="1:14" x14ac:dyDescent="0.35">
      <c r="A3" t="s">
        <v>10</v>
      </c>
      <c r="B3" t="str">
        <f>VLOOKUP(A3,SUN!$A$2:$E$118,5,FALSE)</f>
        <v xml:space="preserve"> 3:00 pm - 6:00 pm </v>
      </c>
      <c r="D3" t="str">
        <f>VLOOKUP($A3,MON!$A$2:$E$200,5,FALSE)</f>
        <v xml:space="preserve">3:00 pm - 6:00 pm </v>
      </c>
      <c r="F3" t="str">
        <f>VLOOKUP($A3,TUE!$A$2:$E$200,5,FALSE)</f>
        <v>3:00 pm - 6:00 pm</v>
      </c>
      <c r="H3" t="str">
        <f>VLOOKUP($A3,WED!$A$2:$E$200,5,FALSE)</f>
        <v>3:00 pm - 6:00 pm</v>
      </c>
      <c r="J3" t="str">
        <f>VLOOKUP($A3,THU!$A$2:$E$200,5,FALSE)</f>
        <v>3:00 pm - 6:00 pm</v>
      </c>
      <c r="L3" t="str">
        <f>VLOOKUP($A3,FRI!$A$2:$E$200,5,FALSE)</f>
        <v>3:00 pm - 6:00 pm</v>
      </c>
      <c r="N3" t="str">
        <f>VLOOKUP($A3,SAT!$A$2:$E$200,5,FALSE)</f>
        <v>3:00 pm - 6:00 pm</v>
      </c>
    </row>
    <row r="4" spans="1:14" x14ac:dyDescent="0.35">
      <c r="A4" t="s">
        <v>14</v>
      </c>
      <c r="B4" t="str">
        <f>VLOOKUP(A4,SUN!$A$2:$E$118,5,FALSE)</f>
        <v xml:space="preserve"> 3:00 pm - 6:00 pm </v>
      </c>
      <c r="D4" t="str">
        <f>VLOOKUP($A4,MON!$A$2:$E$200,5,FALSE)</f>
        <v xml:space="preserve">3:00 pm - 6:00 pm </v>
      </c>
      <c r="F4" t="str">
        <f>VLOOKUP($A4,TUE!$A$2:$E$200,5,FALSE)</f>
        <v>3:00 pm - 6:00 pm</v>
      </c>
      <c r="H4" t="str">
        <f>VLOOKUP($A4,WED!$A$2:$E$200,5,FALSE)</f>
        <v>3:00 pm - 6:00 pm</v>
      </c>
      <c r="J4" t="str">
        <f>VLOOKUP($A4,THU!$A$2:$E$200,5,FALSE)</f>
        <v>3:00 pm - 6:00 pm</v>
      </c>
      <c r="L4" t="str">
        <f>VLOOKUP($A4,FRI!$A$2:$E$200,5,FALSE)</f>
        <v>3:00 pm - 6:00 pm</v>
      </c>
      <c r="N4" t="str">
        <f>VLOOKUP($A4,SAT!$A$2:$E$200,5,FALSE)</f>
        <v>3:00 pm - 6:00 pm</v>
      </c>
    </row>
    <row r="5" spans="1:14" x14ac:dyDescent="0.35">
      <c r="A5" t="s">
        <v>18</v>
      </c>
      <c r="B5">
        <f>VLOOKUP(A5,SUN!$A$2:$E$118,5,FALSE)</f>
        <v>0</v>
      </c>
      <c r="D5">
        <f>VLOOKUP($A5,MON!$A$2:$E$200,5,FALSE)</f>
        <v>0</v>
      </c>
      <c r="F5">
        <f>VLOOKUP($A5,TUE!$A$2:$E$200,5,FALSE)</f>
        <v>0</v>
      </c>
      <c r="H5">
        <f>VLOOKUP($A5,WED!$A$2:$E$200,5,FALSE)</f>
        <v>0</v>
      </c>
      <c r="J5">
        <f>VLOOKUP($A5,THU!$A$2:$E$200,5,FALSE)</f>
        <v>0</v>
      </c>
      <c r="L5" t="e">
        <f>VLOOKUP($A5,FRI!$A$2:$E$200,5,FALSE)</f>
        <v>#N/A</v>
      </c>
      <c r="N5" t="e">
        <f>VLOOKUP($A5,SAT!$A$2:$E$200,5,FALSE)</f>
        <v>#N/A</v>
      </c>
    </row>
    <row r="6" spans="1:14" x14ac:dyDescent="0.35">
      <c r="A6" t="s">
        <v>22</v>
      </c>
      <c r="B6" t="str">
        <f>VLOOKUP(A6,SUN!$A$2:$E$118,5,FALSE)</f>
        <v xml:space="preserve"> 3:00 pm - 7:00 pm </v>
      </c>
      <c r="D6" t="str">
        <f>VLOOKUP($A6,MON!$A$2:$E$200,5,FALSE)</f>
        <v xml:space="preserve">3:00 pm - 7:00 pm </v>
      </c>
      <c r="F6" t="str">
        <f>VLOOKUP($A6,TUE!$A$2:$E$200,5,FALSE)</f>
        <v>3:00 pm - 7:00 pm</v>
      </c>
      <c r="H6" t="str">
        <f>VLOOKUP($A6,WED!$A$2:$E$200,5,FALSE)</f>
        <v>3:00 pm - 7:00 pm</v>
      </c>
      <c r="J6" t="str">
        <f>VLOOKUP($A6,THU!$A$2:$E$200,5,FALSE)</f>
        <v>3:00 pm - 7:00 pm</v>
      </c>
      <c r="L6" t="str">
        <f>VLOOKUP($A6,FRI!$A$2:$E$200,5,FALSE)</f>
        <v>3:00 pm - 7:00 pm</v>
      </c>
      <c r="N6" t="str">
        <f>VLOOKUP($A6,SAT!$A$2:$E$200,5,FALSE)</f>
        <v>3:00 pm - 7:00 pm</v>
      </c>
    </row>
    <row r="7" spans="1:14" x14ac:dyDescent="0.35">
      <c r="A7" t="s">
        <v>25</v>
      </c>
      <c r="B7" t="str">
        <f>VLOOKUP(A7,SUN!$A$2:$E$118,5,FALSE)</f>
        <v xml:space="preserve"> 3:00 pm - 5:00 pm </v>
      </c>
      <c r="D7" t="str">
        <f>VLOOKUP($A7,MON!$A$2:$E$200,5,FALSE)</f>
        <v xml:space="preserve">3:00 pm - 5:00 pm </v>
      </c>
      <c r="F7" t="str">
        <f>VLOOKUP($A7,TUE!$A$2:$E$200,5,FALSE)</f>
        <v>3:00 pm - 5:00 pm</v>
      </c>
      <c r="H7" t="str">
        <f>VLOOKUP($A7,WED!$A$2:$E$200,5,FALSE)</f>
        <v>3:00 pm - 5:00 pm</v>
      </c>
      <c r="J7" t="str">
        <f>VLOOKUP($A7,THU!$A$2:$E$200,5,FALSE)</f>
        <v>3:00 pm - 5:00 pm</v>
      </c>
      <c r="L7" t="str">
        <f>VLOOKUP($A7,FRI!$A$2:$E$200,5,FALSE)</f>
        <v>3:00 pm - 5:00 pm</v>
      </c>
      <c r="N7" t="str">
        <f>VLOOKUP($A7,SAT!$A$2:$E$200,5,FALSE)</f>
        <v>3:00 pm - 5:00 pm</v>
      </c>
    </row>
    <row r="8" spans="1:14" x14ac:dyDescent="0.35">
      <c r="A8" t="s">
        <v>29</v>
      </c>
      <c r="B8" t="str">
        <f>VLOOKUP(A8,SUN!$A$2:$E$118,5,FALSE)</f>
        <v xml:space="preserve"> 3:00 pm - 7:00 pm </v>
      </c>
      <c r="D8" t="str">
        <f>VLOOKUP($A8,MON!$A$2:$E$200,5,FALSE)</f>
        <v xml:space="preserve">3:00 pm - 7:00 pm </v>
      </c>
      <c r="F8" t="str">
        <f>VLOOKUP($A8,TUE!$A$2:$E$200,5,FALSE)</f>
        <v>3:00 pm - 7:00 pm</v>
      </c>
      <c r="H8" t="str">
        <f>VLOOKUP($A8,WED!$A$2:$E$200,5,FALSE)</f>
        <v>3:00 pm - 7:00 pm</v>
      </c>
      <c r="J8" t="str">
        <f>VLOOKUP($A8,THU!$A$2:$E$200,5,FALSE)</f>
        <v>3:00 pm - 7:00 pm</v>
      </c>
      <c r="L8" t="str">
        <f>VLOOKUP($A8,FRI!$A$2:$E$200,5,FALSE)</f>
        <v>3:00 pm - 7:00 pm</v>
      </c>
      <c r="N8" t="str">
        <f>VLOOKUP($A8,SAT!$A$2:$E$200,5,FALSE)</f>
        <v>3:00 pm - 7:00 pm</v>
      </c>
    </row>
    <row r="9" spans="1:14" x14ac:dyDescent="0.35">
      <c r="A9" t="s">
        <v>33</v>
      </c>
      <c r="B9" t="str">
        <f>VLOOKUP(A9,SUN!$A$2:$E$118,5,FALSE)</f>
        <v xml:space="preserve"> 3:00 pm - 5:30 pm </v>
      </c>
      <c r="D9" t="str">
        <f>VLOOKUP($A9,MON!$A$2:$E$200,5,FALSE)</f>
        <v xml:space="preserve">3:00 pm - 5:30 pm </v>
      </c>
      <c r="F9" t="str">
        <f>VLOOKUP($A9,TUE!$A$2:$E$200,5,FALSE)</f>
        <v>3:00 pm - 5:30 pm</v>
      </c>
      <c r="H9" t="str">
        <f>VLOOKUP($A9,WED!$A$2:$E$200,5,FALSE)</f>
        <v>3:00 pm - 5:30 pm</v>
      </c>
      <c r="J9" t="str">
        <f>VLOOKUP($A9,THU!$A$2:$E$200,5,FALSE)</f>
        <v>3:00 pm - 5:30 pm</v>
      </c>
      <c r="L9" t="str">
        <f>VLOOKUP($A9,FRI!$A$2:$E$200,5,FALSE)</f>
        <v>3:00 pm - 5:30 pm</v>
      </c>
      <c r="N9" t="str">
        <f>VLOOKUP($A9,SAT!$A$2:$E$200,5,FALSE)</f>
        <v>3:00 pm - 5:30 pm</v>
      </c>
    </row>
    <row r="10" spans="1:14" x14ac:dyDescent="0.35">
      <c r="A10" t="s">
        <v>37</v>
      </c>
      <c r="B10">
        <f>VLOOKUP(A10,SUN!$A$2:$E$118,5,FALSE)</f>
        <v>0</v>
      </c>
      <c r="D10" t="str">
        <f>VLOOKUP($A10,MON!$A$2:$E$200,5,FALSE)</f>
        <v xml:space="preserve">3:00 pm - 6:00 pm </v>
      </c>
      <c r="F10" t="str">
        <f>VLOOKUP($A10,TUE!$A$2:$E$200,5,FALSE)</f>
        <v>3:00 pm - 6:00 pm</v>
      </c>
      <c r="H10" t="str">
        <f>VLOOKUP($A10,WED!$A$2:$E$200,5,FALSE)</f>
        <v>3:00 pm - 6:00 pm</v>
      </c>
      <c r="J10" t="str">
        <f>VLOOKUP($A10,THU!$A$2:$E$200,5,FALSE)</f>
        <v>3:00 pm - 6:00 pm</v>
      </c>
      <c r="L10" t="str">
        <f>VLOOKUP($A10,FRI!$A$2:$E$200,5,FALSE)</f>
        <v>3:00 pm - 6:00 pm</v>
      </c>
      <c r="N10" t="e">
        <f>VLOOKUP($A10,SAT!$A$2:$E$200,5,FALSE)</f>
        <v>#N/A</v>
      </c>
    </row>
    <row r="11" spans="1:14" x14ac:dyDescent="0.35">
      <c r="A11" t="s">
        <v>41</v>
      </c>
      <c r="B11">
        <f>VLOOKUP(A11,SUN!$A$2:$E$118,5,FALSE)</f>
        <v>0</v>
      </c>
      <c r="D11" t="str">
        <f>VLOOKUP($A11,MON!$A$2:$E$200,5,FALSE)</f>
        <v xml:space="preserve">3:00 pm - 6:00 pm </v>
      </c>
      <c r="F11" t="str">
        <f>VLOOKUP($A11,TUE!$A$2:$E$200,5,FALSE)</f>
        <v>3:00 pm - 6:00 pm</v>
      </c>
      <c r="H11" t="str">
        <f>VLOOKUP($A11,WED!$A$2:$E$200,5,FALSE)</f>
        <v>3:00 pm - 6:00 pm</v>
      </c>
      <c r="J11" t="str">
        <f>VLOOKUP($A11,THU!$A$2:$E$200,5,FALSE)</f>
        <v>3:00 pm - 6:00 pm</v>
      </c>
      <c r="L11" t="str">
        <f>VLOOKUP($A11,FRI!$A$2:$E$200,5,FALSE)</f>
        <v>3:00 pm - 6:00 pm</v>
      </c>
      <c r="N11">
        <f>VLOOKUP($A11,SAT!$A$2:$E$200,5,FALSE)</f>
        <v>0</v>
      </c>
    </row>
    <row r="12" spans="1:14" x14ac:dyDescent="0.35">
      <c r="A12" t="s">
        <v>45</v>
      </c>
      <c r="B12" t="str">
        <f>VLOOKUP(A12,SUN!$A$2:$E$118,5,FALSE)</f>
        <v xml:space="preserve"> 11:00 am - 6:00 pm </v>
      </c>
      <c r="D12" t="str">
        <f>VLOOKUP($A12,MON!$A$2:$E$200,5,FALSE)</f>
        <v xml:space="preserve">11:00 am - 6:00 pm </v>
      </c>
      <c r="F12" t="str">
        <f>VLOOKUP($A12,TUE!$A$2:$E$200,5,FALSE)</f>
        <v>11:00 am - 6:00 pm</v>
      </c>
      <c r="H12" t="str">
        <f>VLOOKUP($A12,WED!$A$2:$E$200,5,FALSE)</f>
        <v>11:00 am - 6:00 pm</v>
      </c>
      <c r="J12" t="str">
        <f>VLOOKUP($A12,THU!$A$2:$E$200,5,FALSE)</f>
        <v>11:00 am - 6:00 pm</v>
      </c>
      <c r="L12" t="str">
        <f>VLOOKUP($A12,FRI!$A$2:$E$200,5,FALSE)</f>
        <v>11:00 am - 6:00 pm</v>
      </c>
      <c r="N12" t="str">
        <f>VLOOKUP($A12,SAT!$A$2:$E$200,5,FALSE)</f>
        <v>11:00 am - 6:00 pm</v>
      </c>
    </row>
    <row r="13" spans="1:14" x14ac:dyDescent="0.35">
      <c r="A13" t="s">
        <v>48</v>
      </c>
      <c r="B13">
        <f>VLOOKUP(A13,SUN!$A$2:$E$118,5,FALSE)</f>
        <v>0</v>
      </c>
      <c r="D13" t="str">
        <f>VLOOKUP($A13,MON!$A$2:$E$200,5,FALSE)</f>
        <v xml:space="preserve">3:00 pm - 6:00 pm </v>
      </c>
      <c r="F13" t="str">
        <f>VLOOKUP($A13,TUE!$A$2:$E$200,5,FALSE)</f>
        <v>3:00 pm - 6:00 pm</v>
      </c>
      <c r="H13" t="str">
        <f>VLOOKUP($A13,WED!$A$2:$E$200,5,FALSE)</f>
        <v>3:00 pm - 6:00 pm</v>
      </c>
      <c r="J13" t="str">
        <f>VLOOKUP($A13,THU!$A$2:$E$200,5,FALSE)</f>
        <v>3:00 pm - 6:00 pm</v>
      </c>
      <c r="L13" t="str">
        <f>VLOOKUP($A13,FRI!$A$2:$E$200,5,FALSE)</f>
        <v>3:00 pm - 6:00 pm</v>
      </c>
      <c r="N13" t="str">
        <f>VLOOKUP($A13,SAT!$A$2:$E$200,5,FALSE)</f>
        <v>3:00 pm - 6:00 pm</v>
      </c>
    </row>
    <row r="14" spans="1:14" x14ac:dyDescent="0.35">
      <c r="A14" t="s">
        <v>51</v>
      </c>
      <c r="B14">
        <f>VLOOKUP(A14,SUN!$A$2:$E$118,5,FALSE)</f>
        <v>0</v>
      </c>
      <c r="D14">
        <f>VLOOKUP($A14,MON!$A$2:$E$200,5,FALSE)</f>
        <v>0</v>
      </c>
      <c r="F14">
        <f>VLOOKUP($A14,TUE!$A$2:$E$200,5,FALSE)</f>
        <v>0</v>
      </c>
      <c r="H14">
        <f>VLOOKUP($A14,WED!$A$2:$E$200,5,FALSE)</f>
        <v>0</v>
      </c>
      <c r="J14">
        <f>VLOOKUP($A14,THU!$A$2:$E$200,5,FALSE)</f>
        <v>0</v>
      </c>
      <c r="L14">
        <f>VLOOKUP($A14,FRI!$A$2:$E$200,5,FALSE)</f>
        <v>0</v>
      </c>
      <c r="N14">
        <f>VLOOKUP($A14,SAT!$A$2:$E$200,5,FALSE)</f>
        <v>0</v>
      </c>
    </row>
    <row r="15" spans="1:14" x14ac:dyDescent="0.35">
      <c r="A15" t="s">
        <v>54</v>
      </c>
      <c r="B15" t="str">
        <f>VLOOKUP(A15,SUN!$A$2:$E$118,5,FALSE)</f>
        <v xml:space="preserve"> 4:00 pm - 6:30 pm </v>
      </c>
      <c r="D15" t="e">
        <f>VLOOKUP($A15,MON!$A$2:$E$200,5,FALSE)</f>
        <v>#N/A</v>
      </c>
      <c r="F15" t="str">
        <f>VLOOKUP($A15,TUE!$A$2:$E$200,5,FALSE)</f>
        <v>4:00 pm - 6:30 pm</v>
      </c>
      <c r="H15" t="str">
        <f>VLOOKUP($A15,WED!$A$2:$E$200,5,FALSE)</f>
        <v>4:00 pm - 6:30 pm</v>
      </c>
      <c r="J15" t="str">
        <f>VLOOKUP($A15,THU!$A$2:$E$200,5,FALSE)</f>
        <v>4:00 pm - 6:30 pm</v>
      </c>
      <c r="L15" t="str">
        <f>VLOOKUP($A15,FRI!$A$2:$E$200,5,FALSE)</f>
        <v>4:00 pm - 6:30 pm</v>
      </c>
      <c r="N15" t="str">
        <f>VLOOKUP($A15,SAT!$A$2:$E$200,5,FALSE)</f>
        <v>4:00 pm - 6:30 pm</v>
      </c>
    </row>
    <row r="16" spans="1:14" x14ac:dyDescent="0.35">
      <c r="A16" t="s">
        <v>57</v>
      </c>
      <c r="B16" t="str">
        <f>VLOOKUP(A16,SUN!$A$2:$E$118,5,FALSE)</f>
        <v xml:space="preserve"> 3:00 pm - 6:00 pm </v>
      </c>
      <c r="D16" t="str">
        <f>VLOOKUP($A16,MON!$A$2:$E$200,5,FALSE)</f>
        <v xml:space="preserve">3:00 pm - 6:00 pm </v>
      </c>
      <c r="F16" t="str">
        <f>VLOOKUP($A16,TUE!$A$2:$E$200,5,FALSE)</f>
        <v>3:00 pm - 6:00 pm</v>
      </c>
      <c r="H16" t="str">
        <f>VLOOKUP($A16,WED!$A$2:$E$200,5,FALSE)</f>
        <v>3:00 pm - 6:00 pm</v>
      </c>
      <c r="J16" t="str">
        <f>VLOOKUP($A16,THU!$A$2:$E$200,5,FALSE)</f>
        <v>3:00 pm - 6:00 pm</v>
      </c>
      <c r="L16" t="str">
        <f>VLOOKUP($A16,FRI!$A$2:$E$200,5,FALSE)</f>
        <v>3:00 pm - 6:00 pm</v>
      </c>
      <c r="N16" t="str">
        <f>VLOOKUP($A16,SAT!$A$2:$E$200,5,FALSE)</f>
        <v>3:00 pm - 6:00 pm</v>
      </c>
    </row>
    <row r="17" spans="1:14" x14ac:dyDescent="0.35">
      <c r="A17" t="s">
        <v>61</v>
      </c>
      <c r="B17" t="str">
        <f>VLOOKUP(A17,SUN!$A$2:$E$118,5,FALSE)</f>
        <v xml:space="preserve"> 3:00 pm - 6:00 pm </v>
      </c>
      <c r="D17" t="str">
        <f>VLOOKUP($A17,MON!$A$2:$E$200,5,FALSE)</f>
        <v xml:space="preserve">3:00 pm - 6:00 pm </v>
      </c>
      <c r="F17" t="str">
        <f>VLOOKUP($A17,TUE!$A$2:$E$200,5,FALSE)</f>
        <v>3:00 pm - 6:00 pm</v>
      </c>
      <c r="H17" t="str">
        <f>VLOOKUP($A17,WED!$A$2:$E$200,5,FALSE)</f>
        <v>3:00 pm - 6:00 pm</v>
      </c>
      <c r="J17" t="str">
        <f>VLOOKUP($A17,THU!$A$2:$E$200,5,FALSE)</f>
        <v>3:00 pm - 6:00 pm</v>
      </c>
      <c r="L17" t="str">
        <f>VLOOKUP($A17,FRI!$A$2:$E$200,5,FALSE)</f>
        <v>3:00 pm - 6:00 pm</v>
      </c>
      <c r="N17" t="str">
        <f>VLOOKUP($A17,SAT!$A$2:$E$200,5,FALSE)</f>
        <v>3:00 pm - 6:00 pm</v>
      </c>
    </row>
    <row r="18" spans="1:14" x14ac:dyDescent="0.35">
      <c r="A18" t="s">
        <v>65</v>
      </c>
      <c r="B18" t="str">
        <f>VLOOKUP(A18,SUN!$A$2:$E$118,5,FALSE)</f>
        <v xml:space="preserve"> 3:00 pm - 6:00 pm </v>
      </c>
      <c r="D18" t="str">
        <f>VLOOKUP($A18,MON!$A$2:$E$200,5,FALSE)</f>
        <v xml:space="preserve">3:00 pm - 6:00 pm </v>
      </c>
      <c r="F18" t="str">
        <f>VLOOKUP($A18,TUE!$A$2:$E$200,5,FALSE)</f>
        <v>3:00 pm - 6:00 pm</v>
      </c>
      <c r="H18" t="str">
        <f>VLOOKUP($A18,WED!$A$2:$E$200,5,FALSE)</f>
        <v>3:00 pm - 6:00 pm</v>
      </c>
      <c r="J18" t="str">
        <f>VLOOKUP($A18,THU!$A$2:$E$200,5,FALSE)</f>
        <v>3:00 pm - 6:00 pm</v>
      </c>
      <c r="L18" t="str">
        <f>VLOOKUP($A18,FRI!$A$2:$E$200,5,FALSE)</f>
        <v>3:00 pm - 6:00 pm</v>
      </c>
      <c r="N18" t="str">
        <f>VLOOKUP($A18,SAT!$A$2:$E$200,5,FALSE)</f>
        <v>3:00 pm - 6:00 pm</v>
      </c>
    </row>
    <row r="19" spans="1:14" x14ac:dyDescent="0.35">
      <c r="A19" t="s">
        <v>68</v>
      </c>
      <c r="B19" t="str">
        <f>VLOOKUP(A19,SUN!$A$2:$E$118,5,FALSE)</f>
        <v xml:space="preserve"> 4:00 pm - 6:00 pm </v>
      </c>
      <c r="D19" t="e">
        <f>VLOOKUP($A19,MON!$A$2:$E$200,5,FALSE)</f>
        <v>#N/A</v>
      </c>
      <c r="F19" t="str">
        <f>VLOOKUP($A19,TUE!$A$2:$E$200,5,FALSE)</f>
        <v>4:00 pm - 9:00 pm</v>
      </c>
      <c r="H19" t="str">
        <f>VLOOKUP($A19,WED!$A$2:$E$200,5,FALSE)</f>
        <v>4:00 pm - 9:00 pm</v>
      </c>
      <c r="J19" t="str">
        <f>VLOOKUP($A19,THU!$A$2:$E$200,5,FALSE)</f>
        <v>4:00 pm - 6:00 pm</v>
      </c>
      <c r="L19" t="str">
        <f>VLOOKUP($A19,FRI!$A$2:$E$200,5,FALSE)</f>
        <v>4:00 pm - 6:00 pm</v>
      </c>
      <c r="N19" t="str">
        <f>VLOOKUP($A19,SAT!$A$2:$E$200,5,FALSE)</f>
        <v>4:00 pm - 6:00 pm</v>
      </c>
    </row>
    <row r="20" spans="1:14" x14ac:dyDescent="0.35">
      <c r="A20" t="s">
        <v>71</v>
      </c>
      <c r="B20" t="str">
        <f>VLOOKUP(A20,SUN!$A$2:$E$118,5,FALSE)</f>
        <v xml:space="preserve"> 4:00 pm - 6:00 pm </v>
      </c>
      <c r="D20" t="str">
        <f>VLOOKUP($A20,MON!$A$2:$E$200,5,FALSE)</f>
        <v xml:space="preserve">4:00 pm - 6:00 pm </v>
      </c>
      <c r="F20" t="str">
        <f>VLOOKUP($A20,TUE!$A$2:$E$200,5,FALSE)</f>
        <v>4:00 pm - 9:00 pm</v>
      </c>
      <c r="H20" t="str">
        <f>VLOOKUP($A20,WED!$A$2:$E$200,5,FALSE)</f>
        <v>4:00 pm - 9:00 pm</v>
      </c>
      <c r="J20" t="str">
        <f>VLOOKUP($A20,THU!$A$2:$E$200,5,FALSE)</f>
        <v>4:00 pm - 6:00 pm</v>
      </c>
      <c r="L20" t="str">
        <f>VLOOKUP($A20,FRI!$A$2:$E$200,5,FALSE)</f>
        <v>4:00 pm - 6:00 pm</v>
      </c>
      <c r="N20" t="str">
        <f>VLOOKUP($A20,SAT!$A$2:$E$200,5,FALSE)</f>
        <v>4:00 pm - 6:00 pm</v>
      </c>
    </row>
    <row r="21" spans="1:14" x14ac:dyDescent="0.35">
      <c r="A21" t="s">
        <v>74</v>
      </c>
      <c r="B21">
        <f>VLOOKUP(A21,SUN!$A$2:$E$118,5,FALSE)</f>
        <v>0</v>
      </c>
      <c r="D21" t="str">
        <f>VLOOKUP($A21,MON!$A$2:$E$200,5,FALSE)</f>
        <v xml:space="preserve">3:00 pm - 7:00 pm </v>
      </c>
      <c r="F21" t="str">
        <f>VLOOKUP($A21,TUE!$A$2:$E$200,5,FALSE)</f>
        <v>3:00 pm - 7:00 pm</v>
      </c>
      <c r="H21" t="str">
        <f>VLOOKUP($A21,WED!$A$2:$E$200,5,FALSE)</f>
        <v>3:00 pm - 7:00 pm</v>
      </c>
      <c r="J21" t="str">
        <f>VLOOKUP($A21,THU!$A$2:$E$200,5,FALSE)</f>
        <v>3:00 pm - 7:00 pm</v>
      </c>
      <c r="L21" t="str">
        <f>VLOOKUP($A21,FRI!$A$2:$E$200,5,FALSE)</f>
        <v>3:00 pm - 7:00 pm</v>
      </c>
      <c r="N21">
        <f>VLOOKUP($A21,SAT!$A$2:$E$200,5,FALSE)</f>
        <v>0</v>
      </c>
    </row>
    <row r="22" spans="1:14" x14ac:dyDescent="0.35">
      <c r="A22" t="s">
        <v>78</v>
      </c>
      <c r="B22" t="str">
        <f>VLOOKUP(A22,SUN!$A$2:$E$118,5,FALSE)</f>
        <v xml:space="preserve"> 2:30 pm - 6:30 pm </v>
      </c>
      <c r="D22" t="str">
        <f>VLOOKUP($A22,MON!$A$2:$E$200,5,FALSE)</f>
        <v xml:space="preserve">2:30 pm - 6:30 pm </v>
      </c>
      <c r="F22" t="str">
        <f>VLOOKUP($A22,TUE!$A$2:$E$200,5,FALSE)</f>
        <v>2:30 pm - 6:30 pm</v>
      </c>
      <c r="H22" t="str">
        <f>VLOOKUP($A22,WED!$A$2:$E$200,5,FALSE)</f>
        <v>2:30 pm - 6:30 pm</v>
      </c>
      <c r="J22" t="str">
        <f>VLOOKUP($A22,THU!$A$2:$E$200,5,FALSE)</f>
        <v>2:30 pm - 6:30 pm</v>
      </c>
      <c r="L22" t="str">
        <f>VLOOKUP($A22,FRI!$A$2:$E$200,5,FALSE)</f>
        <v>2:30 pm - 6:30 pm</v>
      </c>
      <c r="N22" t="str">
        <f>VLOOKUP($A22,SAT!$A$2:$E$200,5,FALSE)</f>
        <v>2:30 pm - 6:30 pm</v>
      </c>
    </row>
    <row r="23" spans="1:14" x14ac:dyDescent="0.35">
      <c r="A23" t="s">
        <v>81</v>
      </c>
      <c r="B23" t="str">
        <f>VLOOKUP(A23,SUN!$A$2:$E$118,5,FALSE)</f>
        <v xml:space="preserve"> 2:00 pm - 6:00 pm </v>
      </c>
      <c r="D23" t="str">
        <f>VLOOKUP($A23,MON!$A$2:$E$200,5,FALSE)</f>
        <v xml:space="preserve">2:00 pm - 6:00 pm </v>
      </c>
      <c r="F23" t="str">
        <f>VLOOKUP($A23,TUE!$A$2:$E$200,5,FALSE)</f>
        <v>2:00 pm - 6:00 pm</v>
      </c>
      <c r="H23" t="str">
        <f>VLOOKUP($A23,WED!$A$2:$E$200,5,FALSE)</f>
        <v>2:00 pm - 6:00 pm</v>
      </c>
      <c r="J23" t="str">
        <f>VLOOKUP($A23,THU!$A$2:$E$200,5,FALSE)</f>
        <v>2:00 pm - 6:00 pm</v>
      </c>
      <c r="L23" t="str">
        <f>VLOOKUP($A23,FRI!$A$2:$E$200,5,FALSE)</f>
        <v>2:00 pm - 6:00 pm</v>
      </c>
      <c r="N23" t="str">
        <f>VLOOKUP($A23,SAT!$A$2:$E$200,5,FALSE)</f>
        <v>2:00 pm - 6:00 pm</v>
      </c>
    </row>
    <row r="24" spans="1:14" x14ac:dyDescent="0.35">
      <c r="A24" t="s">
        <v>84</v>
      </c>
      <c r="B24" t="str">
        <f>VLOOKUP(A24,SUN!$A$2:$E$118,5,FALSE)</f>
        <v xml:space="preserve"> 3:00 pm - 6:00 pm </v>
      </c>
      <c r="D24" t="str">
        <f>VLOOKUP($A24,MON!$A$2:$E$200,5,FALSE)</f>
        <v xml:space="preserve">3:00 pm - 6:00 pm </v>
      </c>
      <c r="F24" t="str">
        <f>VLOOKUP($A24,TUE!$A$2:$E$200,5,FALSE)</f>
        <v>3:00 pm - 6:00 pm</v>
      </c>
      <c r="H24" t="str">
        <f>VLOOKUP($A24,WED!$A$2:$E$200,5,FALSE)</f>
        <v>3:00 pm - 6:00 pm</v>
      </c>
      <c r="J24" t="str">
        <f>VLOOKUP($A24,THU!$A$2:$E$200,5,FALSE)</f>
        <v>3:00 pm - 6:00 pm</v>
      </c>
      <c r="L24" t="str">
        <f>VLOOKUP($A24,FRI!$A$2:$E$200,5,FALSE)</f>
        <v>3:00 pm - 6:00 pm</v>
      </c>
      <c r="N24" t="str">
        <f>VLOOKUP($A24,SAT!$A$2:$E$200,5,FALSE)</f>
        <v>3:00 pm - 6:00 pm</v>
      </c>
    </row>
    <row r="25" spans="1:14" x14ac:dyDescent="0.35">
      <c r="A25" t="s">
        <v>87</v>
      </c>
      <c r="B25">
        <f>VLOOKUP(A25,SUN!$A$2:$E$118,5,FALSE)</f>
        <v>0</v>
      </c>
      <c r="D25" t="str">
        <f>VLOOKUP($A25,MON!$A$2:$E$200,5,FALSE)</f>
        <v xml:space="preserve">10:00 am - 5:00 pm </v>
      </c>
      <c r="F25" t="str">
        <f>VLOOKUP($A25,TUE!$A$2:$E$200,5,FALSE)</f>
        <v>10:00 am - 5:00 pm</v>
      </c>
      <c r="H25" t="str">
        <f>VLOOKUP($A25,WED!$A$2:$E$200,5,FALSE)</f>
        <v>10:00 am - 5:00 pm</v>
      </c>
      <c r="J25" t="str">
        <f>VLOOKUP($A25,THU!$A$2:$E$200,5,FALSE)</f>
        <v>10:00 am - 5:00 pm</v>
      </c>
      <c r="L25" t="str">
        <f>VLOOKUP($A25,FRI!$A$2:$E$200,5,FALSE)</f>
        <v>10:00 am - 5:00 pm</v>
      </c>
      <c r="N25" t="e">
        <f>VLOOKUP($A25,SAT!$A$2:$E$200,5,FALSE)</f>
        <v>#N/A</v>
      </c>
    </row>
    <row r="26" spans="1:14" x14ac:dyDescent="0.35">
      <c r="A26" t="s">
        <v>90</v>
      </c>
      <c r="B26" t="str">
        <f>VLOOKUP(A26,SUN!$A$2:$E$118,5,FALSE)</f>
        <v xml:space="preserve"> 3:00 pm - 6:00 pm </v>
      </c>
      <c r="D26" t="str">
        <f>VLOOKUP($A26,MON!$A$2:$E$200,5,FALSE)</f>
        <v xml:space="preserve">3:00 pm - 6:00 pm </v>
      </c>
      <c r="F26" t="str">
        <f>VLOOKUP($A26,TUE!$A$2:$E$200,5,FALSE)</f>
        <v>3:00 pm - 6:00 pm</v>
      </c>
      <c r="H26" t="str">
        <f>VLOOKUP($A26,WED!$A$2:$E$200,5,FALSE)</f>
        <v>3:00 pm - 6:00 pm</v>
      </c>
      <c r="J26" t="str">
        <f>VLOOKUP($A26,THU!$A$2:$E$200,5,FALSE)</f>
        <v>3:00 pm - 6:00 pm</v>
      </c>
      <c r="L26" t="str">
        <f>VLOOKUP($A26,FRI!$A$2:$E$200,5,FALSE)</f>
        <v>3:00 pm - 6:00 pm</v>
      </c>
      <c r="N26" t="str">
        <f>VLOOKUP($A26,SAT!$A$2:$E$200,5,FALSE)</f>
        <v>3:00 pm - 6:00 pm</v>
      </c>
    </row>
    <row r="27" spans="1:14" x14ac:dyDescent="0.35">
      <c r="A27" t="s">
        <v>94</v>
      </c>
      <c r="B27">
        <f>VLOOKUP(A27,SUN!$A$2:$E$118,5,FALSE)</f>
        <v>0</v>
      </c>
      <c r="D27" t="str">
        <f>VLOOKUP($A27,MON!$A$2:$E$200,5,FALSE)</f>
        <v xml:space="preserve">4:00 pm - 7:00 pm </v>
      </c>
      <c r="F27" t="str">
        <f>VLOOKUP($A27,TUE!$A$2:$E$200,5,FALSE)</f>
        <v>4:00 pm - 7:00 pm</v>
      </c>
      <c r="H27" t="str">
        <f>VLOOKUP($A27,WED!$A$2:$E$200,5,FALSE)</f>
        <v>4:00 pm - 7:00 pm</v>
      </c>
      <c r="J27" t="str">
        <f>VLOOKUP($A27,THU!$A$2:$E$200,5,FALSE)</f>
        <v>4:00 pm - 7:00 pm</v>
      </c>
      <c r="L27" t="str">
        <f>VLOOKUP($A27,FRI!$A$2:$E$200,5,FALSE)</f>
        <v>4:00 pm - 7:00 pm</v>
      </c>
      <c r="N27">
        <f>VLOOKUP($A27,SAT!$A$2:$E$200,5,FALSE)</f>
        <v>0</v>
      </c>
    </row>
    <row r="28" spans="1:14" x14ac:dyDescent="0.35">
      <c r="A28" t="s">
        <v>97</v>
      </c>
      <c r="B28" t="str">
        <f>VLOOKUP(A28,SUN!$A$2:$E$118,5,FALSE)</f>
        <v xml:space="preserve"> 4:00 pm - 6:00 pm </v>
      </c>
      <c r="D28" t="str">
        <f>VLOOKUP($A28,MON!$A$2:$E$200,5,FALSE)</f>
        <v xml:space="preserve">4:00 pm - 6:00 pm </v>
      </c>
      <c r="F28" t="str">
        <f>VLOOKUP($A28,TUE!$A$2:$E$200,5,FALSE)</f>
        <v>4:00 pm - 6:00 pm</v>
      </c>
      <c r="H28" t="str">
        <f>VLOOKUP($A28,WED!$A$2:$E$200,5,FALSE)</f>
        <v>4:00 pm - 6:00 pm</v>
      </c>
      <c r="J28" t="str">
        <f>VLOOKUP($A28,THU!$A$2:$E$200,5,FALSE)</f>
        <v>4:00 pm - 6:00 pm</v>
      </c>
      <c r="L28" t="str">
        <f>VLOOKUP($A28,FRI!$A$2:$E$200,5,FALSE)</f>
        <v>4:00 pm - 6:00 pm</v>
      </c>
      <c r="N28" t="str">
        <f>VLOOKUP($A28,SAT!$A$2:$E$200,5,FALSE)</f>
        <v>4:00 pm - 6:00 pm</v>
      </c>
    </row>
    <row r="29" spans="1:14" x14ac:dyDescent="0.35">
      <c r="A29" t="s">
        <v>100</v>
      </c>
      <c r="B29" t="str">
        <f>VLOOKUP(A29,SUN!$A$2:$E$118,5,FALSE)</f>
        <v xml:space="preserve"> 11:00 am - 6:00 pm </v>
      </c>
      <c r="D29" t="str">
        <f>VLOOKUP($A29,MON!$A$2:$E$200,5,FALSE)</f>
        <v xml:space="preserve">3:00 pm - 6:00 pm </v>
      </c>
      <c r="F29" t="str">
        <f>VLOOKUP($A29,TUE!$A$2:$E$200,5,FALSE)</f>
        <v>3:00 pm - 6:00 pm</v>
      </c>
      <c r="H29" t="str">
        <f>VLOOKUP($A29,WED!$A$2:$E$200,5,FALSE)</f>
        <v>3:00 pm - 6:00 pm</v>
      </c>
      <c r="J29" t="str">
        <f>VLOOKUP($A29,THU!$A$2:$E$200,5,FALSE)</f>
        <v>3:00 pm - 6:00 pm</v>
      </c>
      <c r="L29" t="str">
        <f>VLOOKUP($A29,FRI!$A$2:$E$200,5,FALSE)</f>
        <v>3:00 pm - 6:00 pm</v>
      </c>
      <c r="N29" t="str">
        <f>VLOOKUP($A29,SAT!$A$2:$E$200,5,FALSE)</f>
        <v>11:00 am - 6:00 pm</v>
      </c>
    </row>
    <row r="30" spans="1:14" x14ac:dyDescent="0.35">
      <c r="A30" t="s">
        <v>103</v>
      </c>
      <c r="B30" t="str">
        <f>VLOOKUP(A30,SUN!$A$2:$E$118,5,FALSE)</f>
        <v xml:space="preserve"> 3:00 pm - 6:00 pm </v>
      </c>
      <c r="D30" t="str">
        <f>VLOOKUP($A30,MON!$A$2:$E$200,5,FALSE)</f>
        <v xml:space="preserve">3:00 pm - 6:00 pm </v>
      </c>
      <c r="F30" t="str">
        <f>VLOOKUP($A30,TUE!$A$2:$E$200,5,FALSE)</f>
        <v>3:00 pm - 6:00 pm</v>
      </c>
      <c r="H30" t="str">
        <f>VLOOKUP($A30,WED!$A$2:$E$200,5,FALSE)</f>
        <v>3:00 pm - 6:00 pm</v>
      </c>
      <c r="J30" t="str">
        <f>VLOOKUP($A30,THU!$A$2:$E$200,5,FALSE)</f>
        <v>3:00 pm - 6:00 pm</v>
      </c>
      <c r="L30" t="str">
        <f>VLOOKUP($A30,FRI!$A$2:$E$200,5,FALSE)</f>
        <v>3:00 pm - 6:00 pm</v>
      </c>
      <c r="N30" t="str">
        <f>VLOOKUP($A30,SAT!$A$2:$E$200,5,FALSE)</f>
        <v>3:00 pm - 6:00 pm</v>
      </c>
    </row>
    <row r="31" spans="1:14" x14ac:dyDescent="0.35">
      <c r="A31" t="s">
        <v>106</v>
      </c>
      <c r="B31" t="str">
        <f>VLOOKUP(A31,SUN!$A$2:$E$118,5,FALSE)</f>
        <v xml:space="preserve"> 4:00 pm - 7:00 pm </v>
      </c>
      <c r="D31" t="str">
        <f>VLOOKUP($A31,MON!$A$2:$E$200,5,FALSE)</f>
        <v xml:space="preserve">4:00 pm - 10:00 pm </v>
      </c>
      <c r="F31" t="str">
        <f>VLOOKUP($A31,TUE!$A$2:$E$200,5,FALSE)</f>
        <v>4:00 pm - 7:00 pm</v>
      </c>
      <c r="H31" t="str">
        <f>VLOOKUP($A31,WED!$A$2:$E$200,5,FALSE)</f>
        <v>4:00 pm - 7:00 pm</v>
      </c>
      <c r="J31" t="str">
        <f>VLOOKUP($A31,THU!$A$2:$E$200,5,FALSE)</f>
        <v>4:00 pm - 7:00 pm</v>
      </c>
      <c r="L31" t="str">
        <f>VLOOKUP($A31,FRI!$A$2:$E$200,5,FALSE)</f>
        <v>4:00 pm - 7:00 pm</v>
      </c>
      <c r="N31" t="str">
        <f>VLOOKUP($A31,SAT!$A$2:$E$200,5,FALSE)</f>
        <v>4:00 pm - 7:00 pm</v>
      </c>
    </row>
    <row r="32" spans="1:14" x14ac:dyDescent="0.35">
      <c r="A32" t="s">
        <v>109</v>
      </c>
      <c r="B32" t="str">
        <f>VLOOKUP(A32,SUN!$A$2:$E$118,5,FALSE)</f>
        <v xml:space="preserve"> 3:00 pm - 6:00 pm </v>
      </c>
      <c r="D32" t="str">
        <f>VLOOKUP($A32,MON!$A$2:$E$200,5,FALSE)</f>
        <v xml:space="preserve">3:00 pm - 6:00 pm </v>
      </c>
      <c r="F32" t="str">
        <f>VLOOKUP($A32,TUE!$A$2:$E$200,5,FALSE)</f>
        <v>3:00 pm - 6:00 pm</v>
      </c>
      <c r="H32" t="str">
        <f>VLOOKUP($A32,WED!$A$2:$E$200,5,FALSE)</f>
        <v>3:00 pm - 6:00 pm</v>
      </c>
      <c r="J32" t="str">
        <f>VLOOKUP($A32,THU!$A$2:$E$200,5,FALSE)</f>
        <v>3:00 pm - 6:00 pm</v>
      </c>
      <c r="L32" t="str">
        <f>VLOOKUP($A32,FRI!$A$2:$E$200,5,FALSE)</f>
        <v>3:00 pm - 6:00 pm</v>
      </c>
      <c r="N32" t="str">
        <f>VLOOKUP($A32,SAT!$A$2:$E$200,5,FALSE)</f>
        <v>3:00 pm - 6:00 pm</v>
      </c>
    </row>
    <row r="33" spans="1:14" x14ac:dyDescent="0.35">
      <c r="A33" t="s">
        <v>112</v>
      </c>
      <c r="B33" t="str">
        <f>VLOOKUP(A33,SUN!$A$2:$E$118,5,FALSE)</f>
        <v xml:space="preserve"> 4:00 pm - 6:00 pm </v>
      </c>
      <c r="D33" t="str">
        <f>VLOOKUP($A33,MON!$A$2:$E$200,5,FALSE)</f>
        <v xml:space="preserve">4:00 pm - 6:00 pm </v>
      </c>
      <c r="F33" t="str">
        <f>VLOOKUP($A33,TUE!$A$2:$E$200,5,FALSE)</f>
        <v>4:00 pm - 6:00 pm</v>
      </c>
      <c r="H33" t="str">
        <f>VLOOKUP($A33,WED!$A$2:$E$200,5,FALSE)</f>
        <v>4:00 pm - 6:00 pm</v>
      </c>
      <c r="J33" t="str">
        <f>VLOOKUP($A33,THU!$A$2:$E$200,5,FALSE)</f>
        <v>4:00 pm - 6:00 pm</v>
      </c>
      <c r="L33" t="str">
        <f>VLOOKUP($A33,FRI!$A$2:$E$200,5,FALSE)</f>
        <v>4:00 pm - 6:00 pm</v>
      </c>
      <c r="N33" t="str">
        <f>VLOOKUP($A33,SAT!$A$2:$E$200,5,FALSE)</f>
        <v>4:00 pm - 6:00 pm</v>
      </c>
    </row>
    <row r="34" spans="1:14" x14ac:dyDescent="0.35">
      <c r="A34" t="s">
        <v>115</v>
      </c>
      <c r="B34" t="str">
        <f>VLOOKUP(A34,SUN!$A$2:$E$118,5,FALSE)</f>
        <v xml:space="preserve"> 3:00 pm - 7:00 pm </v>
      </c>
      <c r="D34" t="str">
        <f>VLOOKUP($A34,MON!$A$2:$E$200,5,FALSE)</f>
        <v xml:space="preserve">3:00 pm - 7:00 pm </v>
      </c>
      <c r="F34" t="str">
        <f>VLOOKUP($A34,TUE!$A$2:$E$200,5,FALSE)</f>
        <v>3:00 pm - 7:00 pm</v>
      </c>
      <c r="H34" t="str">
        <f>VLOOKUP($A34,WED!$A$2:$E$200,5,FALSE)</f>
        <v>3:00 pm - 7:00 pm</v>
      </c>
      <c r="J34" t="str">
        <f>VLOOKUP($A34,THU!$A$2:$E$200,5,FALSE)</f>
        <v>3:00 pm - 7:00 pm</v>
      </c>
      <c r="L34" t="str">
        <f>VLOOKUP($A34,FRI!$A$2:$E$200,5,FALSE)</f>
        <v>3:00 pm - 7:00 pm</v>
      </c>
      <c r="N34" t="str">
        <f>VLOOKUP($A34,SAT!$A$2:$E$200,5,FALSE)</f>
        <v>3:00 pm - 7:00 pm</v>
      </c>
    </row>
    <row r="35" spans="1:14" x14ac:dyDescent="0.35">
      <c r="A35" t="s">
        <v>118</v>
      </c>
      <c r="B35">
        <f>VLOOKUP(A35,SUN!$A$2:$E$118,5,FALSE)</f>
        <v>0</v>
      </c>
      <c r="D35">
        <f>VLOOKUP($A35,MON!$A$2:$E$200,5,FALSE)</f>
        <v>0</v>
      </c>
      <c r="F35">
        <f>VLOOKUP($A35,TUE!$A$2:$E$200,5,FALSE)</f>
        <v>0</v>
      </c>
      <c r="H35">
        <f>VLOOKUP($A35,WED!$A$2:$E$200,5,FALSE)</f>
        <v>0</v>
      </c>
      <c r="J35">
        <f>VLOOKUP($A35,THU!$A$2:$E$200,5,FALSE)</f>
        <v>0</v>
      </c>
      <c r="L35">
        <f>VLOOKUP($A35,FRI!$A$2:$E$200,5,FALSE)</f>
        <v>0</v>
      </c>
      <c r="N35">
        <f>VLOOKUP($A35,SAT!$A$2:$E$200,5,FALSE)</f>
        <v>0</v>
      </c>
    </row>
    <row r="36" spans="1:14" x14ac:dyDescent="0.35">
      <c r="A36" t="s">
        <v>121</v>
      </c>
      <c r="B36">
        <f>VLOOKUP(A36,SUN!$A$2:$E$118,5,FALSE)</f>
        <v>0</v>
      </c>
      <c r="D36">
        <f>VLOOKUP($A36,MON!$A$2:$E$200,5,FALSE)</f>
        <v>0</v>
      </c>
      <c r="F36">
        <f>VLOOKUP($A36,TUE!$A$2:$E$200,5,FALSE)</f>
        <v>0</v>
      </c>
      <c r="H36">
        <f>VLOOKUP($A36,WED!$A$2:$E$200,5,FALSE)</f>
        <v>0</v>
      </c>
      <c r="J36">
        <f>VLOOKUP($A36,THU!$A$2:$E$200,5,FALSE)</f>
        <v>0</v>
      </c>
      <c r="L36">
        <f>VLOOKUP($A36,FRI!$A$2:$E$200,5,FALSE)</f>
        <v>0</v>
      </c>
      <c r="N36">
        <f>VLOOKUP($A36,SAT!$A$2:$E$200,5,FALSE)</f>
        <v>0</v>
      </c>
    </row>
    <row r="37" spans="1:14" x14ac:dyDescent="0.35">
      <c r="A37" t="s">
        <v>124</v>
      </c>
      <c r="B37" t="str">
        <f>VLOOKUP(A37,SUN!$A$2:$E$118,5,FALSE)</f>
        <v xml:space="preserve"> 3:00 pm - 7:00 pm </v>
      </c>
      <c r="D37" t="str">
        <f>VLOOKUP($A37,MON!$A$2:$E$200,5,FALSE)</f>
        <v xml:space="preserve">3:00 pm - 7:00 pm </v>
      </c>
      <c r="F37" t="str">
        <f>VLOOKUP($A37,TUE!$A$2:$E$200,5,FALSE)</f>
        <v>3:00 pm - 7:00 pm</v>
      </c>
      <c r="H37" t="str">
        <f>VLOOKUP($A37,WED!$A$2:$E$200,5,FALSE)</f>
        <v>3:00 pm - 7:00 pm</v>
      </c>
      <c r="J37" t="str">
        <f>VLOOKUP($A37,THU!$A$2:$E$200,5,FALSE)</f>
        <v>3:00 pm - 7:00 pm</v>
      </c>
      <c r="L37" t="str">
        <f>VLOOKUP($A37,FRI!$A$2:$E$200,5,FALSE)</f>
        <v>3:00 pm - 7:00 pm</v>
      </c>
      <c r="N37" t="str">
        <f>VLOOKUP($A37,SAT!$A$2:$E$200,5,FALSE)</f>
        <v>3:00 pm - 7:00 pm</v>
      </c>
    </row>
    <row r="38" spans="1:14" x14ac:dyDescent="0.35">
      <c r="A38" t="s">
        <v>127</v>
      </c>
      <c r="B38" t="str">
        <f>VLOOKUP(A38,SUN!$A$2:$E$118,5,FALSE)</f>
        <v xml:space="preserve"> 4:00 pm - 7:00 pm </v>
      </c>
      <c r="D38" t="str">
        <f>VLOOKUP($A38,MON!$A$2:$E$200,5,FALSE)</f>
        <v xml:space="preserve">11:30 am - 12:00 am </v>
      </c>
      <c r="F38" t="str">
        <f>VLOOKUP($A38,TUE!$A$2:$E$200,5,FALSE)</f>
        <v>4:00 pm - 7:00 pm</v>
      </c>
      <c r="H38" t="str">
        <f>VLOOKUP($A38,WED!$A$2:$E$200,5,FALSE)</f>
        <v>4:00 pm - 7:00 pm</v>
      </c>
      <c r="J38" t="str">
        <f>VLOOKUP($A38,THU!$A$2:$E$200,5,FALSE)</f>
        <v>4:00 pm - 7:00 pm</v>
      </c>
      <c r="L38" t="str">
        <f>VLOOKUP($A38,FRI!$A$2:$E$200,5,FALSE)</f>
        <v>4:00 pm - 7:00 pm</v>
      </c>
      <c r="N38" t="str">
        <f>VLOOKUP($A38,SAT!$A$2:$E$200,5,FALSE)</f>
        <v>4:00 pm - 7:00 pm</v>
      </c>
    </row>
    <row r="39" spans="1:14" x14ac:dyDescent="0.35">
      <c r="A39" t="s">
        <v>131</v>
      </c>
      <c r="B39">
        <f>VLOOKUP(A39,SUN!$A$2:$E$118,5,FALSE)</f>
        <v>0</v>
      </c>
      <c r="D39" t="str">
        <f>VLOOKUP($A39,MON!$A$2:$E$200,5,FALSE)</f>
        <v xml:space="preserve">2:00 pm - 6:00 pm </v>
      </c>
      <c r="F39" t="str">
        <f>VLOOKUP($A39,TUE!$A$2:$E$200,5,FALSE)</f>
        <v>2:00 pm - 6:00 pm</v>
      </c>
      <c r="H39" t="str">
        <f>VLOOKUP($A39,WED!$A$2:$E$200,5,FALSE)</f>
        <v>2:00 pm - 6:00 pm</v>
      </c>
      <c r="J39" t="str">
        <f>VLOOKUP($A39,THU!$A$2:$E$200,5,FALSE)</f>
        <v>2:00 pm - 6:00 pm</v>
      </c>
      <c r="L39" t="str">
        <f>VLOOKUP($A39,FRI!$A$2:$E$200,5,FALSE)</f>
        <v>2:00 pm - 6:00 pm</v>
      </c>
      <c r="N39" t="e">
        <f>VLOOKUP($A39,SAT!$A$2:$E$200,5,FALSE)</f>
        <v>#N/A</v>
      </c>
    </row>
    <row r="40" spans="1:14" x14ac:dyDescent="0.35">
      <c r="A40" t="s">
        <v>134</v>
      </c>
      <c r="B40">
        <f>VLOOKUP(A40,SUN!$A$2:$E$118,5,FALSE)</f>
        <v>0</v>
      </c>
      <c r="D40" t="str">
        <f>VLOOKUP($A40,MON!$A$2:$E$200,5,FALSE)</f>
        <v xml:space="preserve">3:00 pm - 6:30 pm </v>
      </c>
      <c r="F40" t="str">
        <f>VLOOKUP($A40,TUE!$A$2:$E$200,5,FALSE)</f>
        <v>3:00 pm - 6:30 pm</v>
      </c>
      <c r="H40" t="str">
        <f>VLOOKUP($A40,WED!$A$2:$E$200,5,FALSE)</f>
        <v>3:00 pm - 6:30 pm</v>
      </c>
      <c r="J40" t="str">
        <f>VLOOKUP($A40,THU!$A$2:$E$200,5,FALSE)</f>
        <v>3:00 pm - 6:30 pm</v>
      </c>
      <c r="L40" t="str">
        <f>VLOOKUP($A40,FRI!$A$2:$E$200,5,FALSE)</f>
        <v>3:00 pm - 6:30 pm</v>
      </c>
      <c r="N40">
        <f>VLOOKUP($A40,SAT!$A$2:$E$200,5,FALSE)</f>
        <v>0</v>
      </c>
    </row>
    <row r="41" spans="1:14" x14ac:dyDescent="0.35">
      <c r="A41" t="s">
        <v>137</v>
      </c>
      <c r="B41" t="str">
        <f>VLOOKUP(A41,SUN!$A$2:$E$118,5,FALSE)</f>
        <v xml:space="preserve"> 4:00 pm - 7:00 pm </v>
      </c>
      <c r="D41" t="str">
        <f>VLOOKUP($A41,MON!$A$2:$E$200,5,FALSE)</f>
        <v xml:space="preserve">4:00 pm - 7:00 pm </v>
      </c>
      <c r="F41" t="str">
        <f>VLOOKUP($A41,TUE!$A$2:$E$200,5,FALSE)</f>
        <v>4:00 pm - 7:00 pm</v>
      </c>
      <c r="H41" t="str">
        <f>VLOOKUP($A41,WED!$A$2:$E$200,5,FALSE)</f>
        <v>4:00 pm - 7:00 pm</v>
      </c>
      <c r="J41" t="str">
        <f>VLOOKUP($A41,THU!$A$2:$E$200,5,FALSE)</f>
        <v>4:00 pm - 7:00 pm</v>
      </c>
      <c r="L41" t="str">
        <f>VLOOKUP($A41,FRI!$A$2:$E$200,5,FALSE)</f>
        <v>4:00 pm - 7:00 pm</v>
      </c>
      <c r="N41" t="str">
        <f>VLOOKUP($A41,SAT!$A$2:$E$200,5,FALSE)</f>
        <v>4:00 pm - 7:00 pm</v>
      </c>
    </row>
    <row r="42" spans="1:14" x14ac:dyDescent="0.35">
      <c r="A42" t="s">
        <v>140</v>
      </c>
      <c r="B42" t="str">
        <f>VLOOKUP(A42,SUN!$A$2:$E$118,5,FALSE)</f>
        <v xml:space="preserve"> 3:00 pm - 6:00 pm </v>
      </c>
      <c r="D42" t="str">
        <f>VLOOKUP($A42,MON!$A$2:$E$200,5,FALSE)</f>
        <v xml:space="preserve">3:00 pm - 6:00 pm </v>
      </c>
      <c r="F42" t="str">
        <f>VLOOKUP($A42,TUE!$A$2:$E$200,5,FALSE)</f>
        <v>3:00 pm - 6:00 pm</v>
      </c>
      <c r="H42" t="str">
        <f>VLOOKUP($A42,WED!$A$2:$E$200,5,FALSE)</f>
        <v>3:00 pm - 6:00 pm</v>
      </c>
      <c r="J42" t="str">
        <f>VLOOKUP($A42,THU!$A$2:$E$200,5,FALSE)</f>
        <v>3:00 pm - 6:00 pm</v>
      </c>
      <c r="L42" t="str">
        <f>VLOOKUP($A42,FRI!$A$2:$E$200,5,FALSE)</f>
        <v>3:00 pm - 6:00 pm</v>
      </c>
      <c r="N42" t="str">
        <f>VLOOKUP($A42,SAT!$A$2:$E$200,5,FALSE)</f>
        <v>3:00 pm - 6:00 pm</v>
      </c>
    </row>
    <row r="43" spans="1:14" x14ac:dyDescent="0.35">
      <c r="A43" t="s">
        <v>144</v>
      </c>
      <c r="B43" t="str">
        <f>VLOOKUP(A43,SUN!$A$2:$E$118,5,FALSE)</f>
        <v xml:space="preserve"> 3:00 pm - 6:00 pm </v>
      </c>
      <c r="D43" t="str">
        <f>VLOOKUP($A43,MON!$A$2:$E$200,5,FALSE)</f>
        <v xml:space="preserve">3:00 pm - 6:00 pm </v>
      </c>
      <c r="F43" t="str">
        <f>VLOOKUP($A43,TUE!$A$2:$E$200,5,FALSE)</f>
        <v>3:00 pm - 6:00 pm</v>
      </c>
      <c r="H43" t="str">
        <f>VLOOKUP($A43,WED!$A$2:$E$200,5,FALSE)</f>
        <v>3:00 pm - 6:00 pm</v>
      </c>
      <c r="J43" t="str">
        <f>VLOOKUP($A43,THU!$A$2:$E$200,5,FALSE)</f>
        <v>3:00 pm - 6:00 pm</v>
      </c>
      <c r="L43" t="str">
        <f>VLOOKUP($A43,FRI!$A$2:$E$200,5,FALSE)</f>
        <v>3:00 pm - 6:00 pm</v>
      </c>
      <c r="N43" t="str">
        <f>VLOOKUP($A43,SAT!$A$2:$E$200,5,FALSE)</f>
        <v>3:00 pm - 6:00 pm</v>
      </c>
    </row>
    <row r="44" spans="1:14" x14ac:dyDescent="0.35">
      <c r="A44" t="s">
        <v>147</v>
      </c>
      <c r="B44">
        <f>VLOOKUP(A44,SUN!$A$2:$E$118,5,FALSE)</f>
        <v>0</v>
      </c>
      <c r="D44" t="str">
        <f>VLOOKUP($A44,MON!$A$2:$E$200,5,FALSE)</f>
        <v xml:space="preserve">3:00 pm - 7:00 pm </v>
      </c>
      <c r="F44" t="str">
        <f>VLOOKUP($A44,TUE!$A$2:$E$200,5,FALSE)</f>
        <v>3:00 pm - 7:00 pm</v>
      </c>
      <c r="H44" t="str">
        <f>VLOOKUP($A44,WED!$A$2:$E$200,5,FALSE)</f>
        <v>3:00 pm - 7:00 pm</v>
      </c>
      <c r="J44" t="str">
        <f>VLOOKUP($A44,THU!$A$2:$E$200,5,FALSE)</f>
        <v>3:00 pm - 7:00 pm</v>
      </c>
      <c r="L44" t="str">
        <f>VLOOKUP($A44,FRI!$A$2:$E$200,5,FALSE)</f>
        <v>3:00 pm - 7:00 pm</v>
      </c>
      <c r="N44">
        <f>VLOOKUP($A44,SAT!$A$2:$E$200,5,FALSE)</f>
        <v>0</v>
      </c>
    </row>
    <row r="45" spans="1:14" x14ac:dyDescent="0.35">
      <c r="A45" t="s">
        <v>150</v>
      </c>
      <c r="B45" t="str">
        <f>VLOOKUP(A45,SUN!$A$2:$E$118,5,FALSE)</f>
        <v xml:space="preserve"> 3:00 pm - 6:00 pm </v>
      </c>
      <c r="D45" t="str">
        <f>VLOOKUP($A45,MON!$A$2:$E$200,5,FALSE)</f>
        <v xml:space="preserve">3:00 pm - 6:00 pm </v>
      </c>
      <c r="F45" t="str">
        <f>VLOOKUP($A45,TUE!$A$2:$E$200,5,FALSE)</f>
        <v>3:00 pm - 6:00 pm</v>
      </c>
      <c r="H45" t="str">
        <f>VLOOKUP($A45,WED!$A$2:$E$200,5,FALSE)</f>
        <v>3:00 pm - 6:00 pm</v>
      </c>
      <c r="J45" t="str">
        <f>VLOOKUP($A45,THU!$A$2:$E$200,5,FALSE)</f>
        <v>3:00 pm - 6:00 pm</v>
      </c>
      <c r="L45" t="str">
        <f>VLOOKUP($A45,FRI!$A$2:$E$200,5,FALSE)</f>
        <v>3:00 pm - 6:00 pm</v>
      </c>
      <c r="N45" t="str">
        <f>VLOOKUP($A45,SAT!$A$2:$E$200,5,FALSE)</f>
        <v>3:00 pm - 6:00 pm</v>
      </c>
    </row>
    <row r="46" spans="1:14" x14ac:dyDescent="0.35">
      <c r="A46" t="s">
        <v>153</v>
      </c>
      <c r="B46" t="str">
        <f>VLOOKUP(A46,SUN!$A$2:$E$118,5,FALSE)</f>
        <v xml:space="preserve"> 4:00 pm - 6:00 pm </v>
      </c>
      <c r="D46" t="str">
        <f>VLOOKUP($A46,MON!$A$2:$E$200,5,FALSE)</f>
        <v xml:space="preserve">4:00 pm - 6:00 pm </v>
      </c>
      <c r="F46" t="str">
        <f>VLOOKUP($A46,TUE!$A$2:$E$200,5,FALSE)</f>
        <v>4:00 pm - 6:00 pm</v>
      </c>
      <c r="H46" t="str">
        <f>VLOOKUP($A46,WED!$A$2:$E$200,5,FALSE)</f>
        <v>4:00 pm - 6:00 pm</v>
      </c>
      <c r="J46" t="str">
        <f>VLOOKUP($A46,THU!$A$2:$E$200,5,FALSE)</f>
        <v>4:00 pm - 6:00 pm</v>
      </c>
      <c r="L46" t="str">
        <f>VLOOKUP($A46,FRI!$A$2:$E$200,5,FALSE)</f>
        <v>4:00 pm - 6:00 pm</v>
      </c>
      <c r="N46" t="str">
        <f>VLOOKUP($A46,SAT!$A$2:$E$200,5,FALSE)</f>
        <v>4:00 pm - 6:00 pm</v>
      </c>
    </row>
    <row r="47" spans="1:14" x14ac:dyDescent="0.35">
      <c r="A47" t="s">
        <v>156</v>
      </c>
      <c r="B47">
        <f>VLOOKUP(A47,SUN!$A$2:$E$118,5,FALSE)</f>
        <v>0</v>
      </c>
      <c r="D47" t="str">
        <f>VLOOKUP($A47,MON!$A$2:$E$200,5,FALSE)</f>
        <v xml:space="preserve">3:00 pm - 7:00 pm </v>
      </c>
      <c r="F47" t="str">
        <f>VLOOKUP($A47,TUE!$A$2:$E$200,5,FALSE)</f>
        <v>3:00 pm - 7:00 pm</v>
      </c>
      <c r="H47" t="str">
        <f>VLOOKUP($A47,WED!$A$2:$E$200,5,FALSE)</f>
        <v>3:00 pm - 7:00 pm</v>
      </c>
      <c r="J47" t="str">
        <f>VLOOKUP($A47,THU!$A$2:$E$200,5,FALSE)</f>
        <v>3:00 pm - 7:00 pm</v>
      </c>
      <c r="L47" t="str">
        <f>VLOOKUP($A47,FRI!$A$2:$E$200,5,FALSE)</f>
        <v>3:00 pm - 7:00 pm</v>
      </c>
      <c r="N47">
        <f>VLOOKUP($A47,SAT!$A$2:$E$200,5,FALSE)</f>
        <v>0</v>
      </c>
    </row>
    <row r="48" spans="1:14" x14ac:dyDescent="0.35">
      <c r="A48" t="s">
        <v>159</v>
      </c>
      <c r="B48" t="str">
        <f>VLOOKUP(A48,SUN!$A$2:$E$118,5,FALSE)</f>
        <v xml:space="preserve"> 3:00 pm - 7:00 pm </v>
      </c>
      <c r="D48" t="str">
        <f>VLOOKUP($A48,MON!$A$2:$E$200,5,FALSE)</f>
        <v xml:space="preserve">3:00 pm - 7:00 pm </v>
      </c>
      <c r="F48" t="str">
        <f>VLOOKUP($A48,TUE!$A$2:$E$200,5,FALSE)</f>
        <v>3:00 pm - 7:00 pm</v>
      </c>
      <c r="H48" t="str">
        <f>VLOOKUP($A48,WED!$A$2:$E$200,5,FALSE)</f>
        <v>3:00 pm - 7:00 pm</v>
      </c>
      <c r="J48" t="str">
        <f>VLOOKUP($A48,THU!$A$2:$E$200,5,FALSE)</f>
        <v>3:00 pm - 7:00 pm</v>
      </c>
      <c r="L48" t="str">
        <f>VLOOKUP($A48,FRI!$A$2:$E$200,5,FALSE)</f>
        <v>3:00 pm - 7:00 pm</v>
      </c>
      <c r="N48" t="str">
        <f>VLOOKUP($A48,SAT!$A$2:$E$200,5,FALSE)</f>
        <v>3:00 pm - 7:00 pm</v>
      </c>
    </row>
    <row r="49" spans="1:14" x14ac:dyDescent="0.35">
      <c r="A49" t="s">
        <v>162</v>
      </c>
      <c r="B49">
        <f>VLOOKUP(A49,SUN!$A$2:$E$118,5,FALSE)</f>
        <v>0</v>
      </c>
      <c r="D49">
        <f>VLOOKUP($A49,MON!$A$2:$E$200,5,FALSE)</f>
        <v>0</v>
      </c>
      <c r="F49">
        <f>VLOOKUP($A49,TUE!$A$2:$E$200,5,FALSE)</f>
        <v>0</v>
      </c>
      <c r="H49">
        <f>VLOOKUP($A49,WED!$A$2:$E$200,5,FALSE)</f>
        <v>0</v>
      </c>
      <c r="J49">
        <f>VLOOKUP($A49,THU!$A$2:$E$200,5,FALSE)</f>
        <v>0</v>
      </c>
      <c r="L49">
        <f>VLOOKUP($A49,FRI!$A$2:$E$200,5,FALSE)</f>
        <v>0</v>
      </c>
      <c r="N49">
        <f>VLOOKUP($A49,SAT!$A$2:$E$200,5,FALSE)</f>
        <v>0</v>
      </c>
    </row>
    <row r="50" spans="1:14" x14ac:dyDescent="0.35">
      <c r="A50" t="s">
        <v>165</v>
      </c>
      <c r="B50" t="str">
        <f>VLOOKUP(A50,SUN!$A$2:$E$118,5,FALSE)</f>
        <v xml:space="preserve"> 4:00 pm - 6:00 pm </v>
      </c>
      <c r="D50" t="str">
        <f>VLOOKUP($A50,MON!$A$2:$E$200,5,FALSE)</f>
        <v xml:space="preserve">4:00 pm - 11:00 pm </v>
      </c>
      <c r="F50" t="str">
        <f>VLOOKUP($A50,TUE!$A$2:$E$200,5,FALSE)</f>
        <v>4:00 pm - 6:00 pm</v>
      </c>
      <c r="H50" t="str">
        <f>VLOOKUP($A50,WED!$A$2:$E$200,5,FALSE)</f>
        <v>4:00 pm - 6:00 pm</v>
      </c>
      <c r="J50" t="str">
        <f>VLOOKUP($A50,THU!$A$2:$E$200,5,FALSE)</f>
        <v>4:00 pm - 6:00 pm</v>
      </c>
      <c r="L50" t="str">
        <f>VLOOKUP($A50,FRI!$A$2:$E$200,5,FALSE)</f>
        <v>4:00 pm - 6:00 pm</v>
      </c>
      <c r="N50" t="str">
        <f>VLOOKUP($A50,SAT!$A$2:$E$200,5,FALSE)</f>
        <v>4:00 pm - 6:00 pm</v>
      </c>
    </row>
    <row r="51" spans="1:14" x14ac:dyDescent="0.35">
      <c r="A51" t="s">
        <v>169</v>
      </c>
      <c r="B51" t="str">
        <f>VLOOKUP(A51,SUN!$A$2:$E$118,5,FALSE)</f>
        <v xml:space="preserve"> 4:00 pm - 6:00 pm </v>
      </c>
      <c r="D51" t="str">
        <f>VLOOKUP($A51,MON!$A$2:$E$200,5,FALSE)</f>
        <v xml:space="preserve">4:00 pm - 11:00 pm </v>
      </c>
      <c r="F51" t="str">
        <f>VLOOKUP($A51,TUE!$A$2:$E$200,5,FALSE)</f>
        <v>4:00 pm - 6:00 pm</v>
      </c>
      <c r="H51" t="str">
        <f>VLOOKUP($A51,WED!$A$2:$E$200,5,FALSE)</f>
        <v>4:00 pm - 6:00 pm</v>
      </c>
      <c r="J51" t="str">
        <f>VLOOKUP($A51,THU!$A$2:$E$200,5,FALSE)</f>
        <v>4:00 pm - 6:00 pm</v>
      </c>
      <c r="L51" t="str">
        <f>VLOOKUP($A51,FRI!$A$2:$E$200,5,FALSE)</f>
        <v>4:00 pm - 6:00 pm</v>
      </c>
      <c r="N51" t="str">
        <f>VLOOKUP($A51,SAT!$A$2:$E$200,5,FALSE)</f>
        <v>4:00 pm - 6:00 pm</v>
      </c>
    </row>
    <row r="52" spans="1:14" x14ac:dyDescent="0.35">
      <c r="A52" t="s">
        <v>173</v>
      </c>
      <c r="B52" t="str">
        <f>VLOOKUP(A52,SUN!$A$2:$E$118,5,FALSE)</f>
        <v xml:space="preserve"> 4:00 pm - 6:30 pm </v>
      </c>
      <c r="D52" t="str">
        <f>VLOOKUP($A52,MON!$A$2:$E$200,5,FALSE)</f>
        <v xml:space="preserve">4:00 pm - 6:30 pm </v>
      </c>
      <c r="F52" t="str">
        <f>VLOOKUP($A52,TUE!$A$2:$E$200,5,FALSE)</f>
        <v>4:00 pm - 6:30 pm</v>
      </c>
      <c r="H52" t="str">
        <f>VLOOKUP($A52,WED!$A$2:$E$200,5,FALSE)</f>
        <v>4:00 pm - 6:30 pm</v>
      </c>
      <c r="J52" t="str">
        <f>VLOOKUP($A52,THU!$A$2:$E$200,5,FALSE)</f>
        <v>4:00 pm - 6:30 pm</v>
      </c>
      <c r="L52" t="str">
        <f>VLOOKUP($A52,FRI!$A$2:$E$200,5,FALSE)</f>
        <v>4:00 pm - 6:30 pm</v>
      </c>
      <c r="N52" t="str">
        <f>VLOOKUP($A52,SAT!$A$2:$E$200,5,FALSE)</f>
        <v>4:00 pm - 6:30 pm</v>
      </c>
    </row>
    <row r="53" spans="1:14" x14ac:dyDescent="0.35">
      <c r="A53" t="s">
        <v>176</v>
      </c>
      <c r="B53" t="str">
        <f>VLOOKUP(A53,SUN!$A$2:$E$118,5,FALSE)</f>
        <v xml:space="preserve"> 3:00 pm - 6:00 pm </v>
      </c>
      <c r="D53" t="str">
        <f>VLOOKUP($A53,MON!$A$2:$E$200,5,FALSE)</f>
        <v xml:space="preserve">4:00 pm - 7:00 pm </v>
      </c>
      <c r="F53" t="str">
        <f>VLOOKUP($A53,TUE!$A$2:$E$200,5,FALSE)</f>
        <v>4:00 pm - 7:00 pm</v>
      </c>
      <c r="H53" t="str">
        <f>VLOOKUP($A53,WED!$A$2:$E$200,5,FALSE)</f>
        <v>4:00 pm - 7:00 pm</v>
      </c>
      <c r="J53" t="str">
        <f>VLOOKUP($A53,THU!$A$2:$E$200,5,FALSE)</f>
        <v>4:00 pm - 7:00 pm</v>
      </c>
      <c r="L53" t="str">
        <f>VLOOKUP($A53,FRI!$A$2:$E$200,5,FALSE)</f>
        <v>4:00 pm - 7:00 pm</v>
      </c>
      <c r="N53" t="str">
        <f>VLOOKUP($A53,SAT!$A$2:$E$200,5,FALSE)</f>
        <v>3:00 pm - 6:00 pm</v>
      </c>
    </row>
    <row r="54" spans="1:14" x14ac:dyDescent="0.35">
      <c r="A54" t="s">
        <v>179</v>
      </c>
      <c r="B54">
        <f>VLOOKUP(A54,SUN!$A$2:$E$118,5,FALSE)</f>
        <v>0</v>
      </c>
      <c r="D54" t="str">
        <f>VLOOKUP($A54,MON!$A$2:$E$200,5,FALSE)</f>
        <v xml:space="preserve">4:00 pm - 6:00 pm </v>
      </c>
      <c r="F54" t="str">
        <f>VLOOKUP($A54,TUE!$A$2:$E$200,5,FALSE)</f>
        <v>4:00 pm - 6:00 pm</v>
      </c>
      <c r="H54" t="str">
        <f>VLOOKUP($A54,WED!$A$2:$E$200,5,FALSE)</f>
        <v>4:00 pm - 6:00 pm</v>
      </c>
      <c r="J54" t="str">
        <f>VLOOKUP($A54,THU!$A$2:$E$200,5,FALSE)</f>
        <v>4:00 pm - 6:00 pm</v>
      </c>
      <c r="L54" t="str">
        <f>VLOOKUP($A54,FRI!$A$2:$E$200,5,FALSE)</f>
        <v>4:00 pm - 6:00 pm</v>
      </c>
      <c r="N54" t="e">
        <f>VLOOKUP($A54,SAT!$A$2:$E$200,5,FALSE)</f>
        <v>#N/A</v>
      </c>
    </row>
    <row r="55" spans="1:14" x14ac:dyDescent="0.35">
      <c r="A55" t="s">
        <v>182</v>
      </c>
      <c r="B55" t="str">
        <f>VLOOKUP(A55,SUN!$A$2:$E$118,5,FALSE)</f>
        <v xml:space="preserve"> 4:00 pm - 7:00 pm </v>
      </c>
      <c r="D55" t="str">
        <f>VLOOKUP($A55,MON!$A$2:$E$200,5,FALSE)</f>
        <v xml:space="preserve">4:00 pm - 7:00 pm </v>
      </c>
      <c r="F55" t="str">
        <f>VLOOKUP($A55,TUE!$A$2:$E$200,5,FALSE)</f>
        <v>4:00 pm - 7:00 pm</v>
      </c>
      <c r="H55" t="str">
        <f>VLOOKUP($A55,WED!$A$2:$E$200,5,FALSE)</f>
        <v>4:00 pm - 7:00 pm</v>
      </c>
      <c r="J55" t="str">
        <f>VLOOKUP($A55,THU!$A$2:$E$200,5,FALSE)</f>
        <v>4:00 pm - 7:00 pm</v>
      </c>
      <c r="L55" t="str">
        <f>VLOOKUP($A55,FRI!$A$2:$E$200,5,FALSE)</f>
        <v>4:00 pm - 7:00 pm</v>
      </c>
      <c r="N55" t="str">
        <f>VLOOKUP($A55,SAT!$A$2:$E$200,5,FALSE)</f>
        <v>4:00 pm - 7:00 pm</v>
      </c>
    </row>
    <row r="56" spans="1:14" x14ac:dyDescent="0.35">
      <c r="A56" t="s">
        <v>185</v>
      </c>
      <c r="B56" t="str">
        <f>VLOOKUP(A56,SUN!$A$2:$E$118,5,FALSE)</f>
        <v xml:space="preserve"> 3:00 pm - 8:00 pm </v>
      </c>
      <c r="D56" t="str">
        <f>VLOOKUP($A56,MON!$A$2:$E$200,5,FALSE)</f>
        <v xml:space="preserve">3:00 pm - 8:00 pm </v>
      </c>
      <c r="F56" t="str">
        <f>VLOOKUP($A56,TUE!$A$2:$E$200,5,FALSE)</f>
        <v>3:00 pm - 8:00 pm</v>
      </c>
      <c r="H56" t="str">
        <f>VLOOKUP($A56,WED!$A$2:$E$200,5,FALSE)</f>
        <v>3:00 pm - 8:00 pm</v>
      </c>
      <c r="J56" t="str">
        <f>VLOOKUP($A56,THU!$A$2:$E$200,5,FALSE)</f>
        <v>3:00 pm - 8:00 pm</v>
      </c>
      <c r="L56" t="str">
        <f>VLOOKUP($A56,FRI!$A$2:$E$200,5,FALSE)</f>
        <v>3:00 pm - 8:00 pm</v>
      </c>
      <c r="N56" t="str">
        <f>VLOOKUP($A56,SAT!$A$2:$E$200,5,FALSE)</f>
        <v>3:00 pm - 8:00 pm</v>
      </c>
    </row>
    <row r="57" spans="1:14" x14ac:dyDescent="0.35">
      <c r="A57" t="s">
        <v>188</v>
      </c>
      <c r="B57" t="str">
        <f>VLOOKUP(A57,SUN!$A$2:$E$118,5,FALSE)</f>
        <v xml:space="preserve"> 3:00 pm - 6:00 pm </v>
      </c>
      <c r="D57" t="e">
        <f>VLOOKUP($A57,MON!$A$2:$E$200,5,FALSE)</f>
        <v>#N/A</v>
      </c>
      <c r="F57" t="str">
        <f>VLOOKUP($A57,TUE!$A$2:$E$200,5,FALSE)</f>
        <v>3:00 pm - 6:30 pm</v>
      </c>
      <c r="H57" t="str">
        <f>VLOOKUP($A57,WED!$A$2:$E$200,5,FALSE)</f>
        <v>3:00 pm - 6:30 pm</v>
      </c>
      <c r="J57" t="str">
        <f>VLOOKUP($A57,THU!$A$2:$E$200,5,FALSE)</f>
        <v>3:00 pm - 6:30 pm</v>
      </c>
      <c r="L57" t="str">
        <f>VLOOKUP($A57,FRI!$A$2:$E$200,5,FALSE)</f>
        <v>3:00 pm - 6:30 pm</v>
      </c>
      <c r="N57" t="str">
        <f>VLOOKUP($A57,SAT!$A$2:$E$200,5,FALSE)</f>
        <v>3:00 pm - 6:30 pm</v>
      </c>
    </row>
    <row r="58" spans="1:14" x14ac:dyDescent="0.35">
      <c r="A58" t="s">
        <v>191</v>
      </c>
      <c r="B58">
        <f>VLOOKUP(A58,SUN!$A$2:$E$118,5,FALSE)</f>
        <v>0</v>
      </c>
      <c r="D58" t="str">
        <f>VLOOKUP($A58,MON!$A$2:$E$200,5,FALSE)</f>
        <v xml:space="preserve">3:00 pm - 6:00 pm </v>
      </c>
      <c r="F58" t="str">
        <f>VLOOKUP($A58,TUE!$A$2:$E$200,5,FALSE)</f>
        <v>3:00 pm - 6:00 pm</v>
      </c>
      <c r="H58" t="str">
        <f>VLOOKUP($A58,WED!$A$2:$E$200,5,FALSE)</f>
        <v>3:00 pm - 6:00 pm</v>
      </c>
      <c r="J58" t="str">
        <f>VLOOKUP($A58,THU!$A$2:$E$200,5,FALSE)</f>
        <v>3:00 pm - 6:00 pm</v>
      </c>
      <c r="L58" t="str">
        <f>VLOOKUP($A58,FRI!$A$2:$E$200,5,FALSE)</f>
        <v>3:00 pm - 6:00 pm</v>
      </c>
      <c r="N58">
        <f>VLOOKUP($A58,SAT!$A$2:$E$200,5,FALSE)</f>
        <v>0</v>
      </c>
    </row>
    <row r="59" spans="1:14" x14ac:dyDescent="0.35">
      <c r="A59" t="s">
        <v>194</v>
      </c>
      <c r="B59">
        <f>VLOOKUP(A59,SUN!$A$2:$E$118,5,FALSE)</f>
        <v>0</v>
      </c>
      <c r="D59" t="str">
        <f>VLOOKUP($A59,MON!$A$2:$E$200,5,FALSE)</f>
        <v xml:space="preserve">3:00 pm - 7:00 pm </v>
      </c>
      <c r="F59" t="str">
        <f>VLOOKUP($A59,TUE!$A$2:$E$200,5,FALSE)</f>
        <v>3:00 pm - 7:00 pm</v>
      </c>
      <c r="H59" t="str">
        <f>VLOOKUP($A59,WED!$A$2:$E$200,5,FALSE)</f>
        <v>3:00 pm - 7:00 pm</v>
      </c>
      <c r="J59" t="str">
        <f>VLOOKUP($A59,THU!$A$2:$E$200,5,FALSE)</f>
        <v>3:00 pm - 7:00 pm</v>
      </c>
      <c r="L59" t="str">
        <f>VLOOKUP($A59,FRI!$A$2:$E$200,5,FALSE)</f>
        <v>3:00 pm - 7:00 pm</v>
      </c>
      <c r="N59">
        <f>VLOOKUP($A59,SAT!$A$2:$E$200,5,FALSE)</f>
        <v>0</v>
      </c>
    </row>
    <row r="60" spans="1:14" x14ac:dyDescent="0.35">
      <c r="A60" t="s">
        <v>196</v>
      </c>
      <c r="B60">
        <f>VLOOKUP(A60,SUN!$A$2:$E$118,5,FALSE)</f>
        <v>0</v>
      </c>
      <c r="D60" t="str">
        <f>VLOOKUP($A60,MON!$A$2:$E$200,5,FALSE)</f>
        <v xml:space="preserve">3:00 pm - 7:00 pm </v>
      </c>
      <c r="F60" t="str">
        <f>VLOOKUP($A60,TUE!$A$2:$E$200,5,FALSE)</f>
        <v>3:00 pm - 7:00 pm</v>
      </c>
      <c r="H60" t="str">
        <f>VLOOKUP($A60,WED!$A$2:$E$200,5,FALSE)</f>
        <v>3:00 pm - 7:00 pm</v>
      </c>
      <c r="J60" t="str">
        <f>VLOOKUP($A60,THU!$A$2:$E$200,5,FALSE)</f>
        <v>3:00 pm - 7:00 pm</v>
      </c>
      <c r="L60" t="str">
        <f>VLOOKUP($A60,FRI!$A$2:$E$200,5,FALSE)</f>
        <v>3:00 pm - 7:00 pm</v>
      </c>
      <c r="N60">
        <f>VLOOKUP($A60,SAT!$A$2:$E$200,5,FALSE)</f>
        <v>0</v>
      </c>
    </row>
    <row r="61" spans="1:14" x14ac:dyDescent="0.35">
      <c r="A61" t="s">
        <v>200</v>
      </c>
      <c r="B61" t="str">
        <f>VLOOKUP(A61,SUN!$A$2:$E$118,5,FALSE)</f>
        <v xml:space="preserve"> 2:30 pm - 5:00 pm </v>
      </c>
      <c r="D61">
        <f>VLOOKUP($A61,MON!$A$2:$E$200,5,FALSE)</f>
        <v>0</v>
      </c>
      <c r="F61" t="str">
        <f>VLOOKUP($A61,TUE!$A$2:$E$200,5,FALSE)</f>
        <v>4:00 pm - 6:00 pm</v>
      </c>
      <c r="H61" t="str">
        <f>VLOOKUP($A61,WED!$A$2:$E$200,5,FALSE)</f>
        <v>4:00 pm - 6:00 pm</v>
      </c>
      <c r="J61" t="str">
        <f>VLOOKUP($A61,THU!$A$2:$E$200,5,FALSE)</f>
        <v>4:00 pm - 6:00 pm</v>
      </c>
      <c r="L61" t="str">
        <f>VLOOKUP($A61,FRI!$A$2:$E$200,5,FALSE)</f>
        <v>4:00 pm - 6:00 pm</v>
      </c>
      <c r="N61" t="str">
        <f>VLOOKUP($A61,SAT!$A$2:$E$200,5,FALSE)</f>
        <v>2:30 pm - 5:00 pm</v>
      </c>
    </row>
    <row r="62" spans="1:14" x14ac:dyDescent="0.35">
      <c r="A62" t="s">
        <v>203</v>
      </c>
      <c r="B62" t="str">
        <f>VLOOKUP(A62,SUN!$A$2:$E$118,5,FALSE)</f>
        <v xml:space="preserve"> 2:30 pm - 5:00 pm </v>
      </c>
      <c r="D62" t="str">
        <f>VLOOKUP($A62,MON!$A$2:$E$200,5,FALSE)</f>
        <v xml:space="preserve">5:00 pm - 6:30 pm </v>
      </c>
      <c r="F62" t="str">
        <f>VLOOKUP($A62,TUE!$A$2:$E$200,5,FALSE)</f>
        <v>5:00 pm - 6:30 pm</v>
      </c>
      <c r="H62" t="str">
        <f>VLOOKUP($A62,WED!$A$2:$E$200,5,FALSE)</f>
        <v>5:00 pm - 6:30 pm</v>
      </c>
      <c r="J62" t="str">
        <f>VLOOKUP($A62,THU!$A$2:$E$200,5,FALSE)</f>
        <v>5:00 pm - 6:30 pm</v>
      </c>
      <c r="L62" t="str">
        <f>VLOOKUP($A62,FRI!$A$2:$E$200,5,FALSE)</f>
        <v>5:00 pm - 6:30 pm</v>
      </c>
      <c r="N62" t="str">
        <f>VLOOKUP($A62,SAT!$A$2:$E$200,5,FALSE)</f>
        <v>10:30 am - 5:00 pm</v>
      </c>
    </row>
    <row r="63" spans="1:14" x14ac:dyDescent="0.35">
      <c r="A63" t="s">
        <v>206</v>
      </c>
      <c r="B63">
        <f>VLOOKUP(A63,SUN!$A$2:$E$118,5,FALSE)</f>
        <v>0</v>
      </c>
      <c r="D63" t="str">
        <f>VLOOKUP($A63,MON!$A$2:$E$200,5,FALSE)</f>
        <v xml:space="preserve">3:00 pm - 6:00 pm </v>
      </c>
      <c r="F63" t="str">
        <f>VLOOKUP($A63,TUE!$A$2:$E$200,5,FALSE)</f>
        <v>3:00 pm - 6:00 pm</v>
      </c>
      <c r="H63" t="str">
        <f>VLOOKUP($A63,WED!$A$2:$E$200,5,FALSE)</f>
        <v>3:00 pm - 6:00 pm</v>
      </c>
      <c r="J63" t="str">
        <f>VLOOKUP($A63,THU!$A$2:$E$200,5,FALSE)</f>
        <v>3:00 pm - 6:00 pm</v>
      </c>
      <c r="L63" t="str">
        <f>VLOOKUP($A63,FRI!$A$2:$E$200,5,FALSE)</f>
        <v>3:00 pm - 6:00 pm</v>
      </c>
      <c r="N63">
        <f>VLOOKUP($A63,SAT!$A$2:$E$200,5,FALSE)</f>
        <v>0</v>
      </c>
    </row>
    <row r="64" spans="1:14" x14ac:dyDescent="0.35">
      <c r="A64" t="s">
        <v>209</v>
      </c>
      <c r="B64" t="str">
        <f>VLOOKUP(A64,SUN!$A$2:$E$118,5,FALSE)</f>
        <v xml:space="preserve"> 4:00 pm - 6:00 pm </v>
      </c>
      <c r="D64" t="str">
        <f>VLOOKUP($A64,MON!$A$2:$E$200,5,FALSE)</f>
        <v xml:space="preserve">4:00 pm - 6:00 pm </v>
      </c>
      <c r="F64" t="str">
        <f>VLOOKUP($A64,TUE!$A$2:$E$200,5,FALSE)</f>
        <v>4:00 pm - 6:00 pm</v>
      </c>
      <c r="H64" t="str">
        <f>VLOOKUP($A64,WED!$A$2:$E$200,5,FALSE)</f>
        <v>4:00 pm - 6:00 pm</v>
      </c>
      <c r="J64" t="str">
        <f>VLOOKUP($A64,THU!$A$2:$E$200,5,FALSE)</f>
        <v>4:00 pm - 6:00 pm</v>
      </c>
      <c r="L64" t="str">
        <f>VLOOKUP($A64,FRI!$A$2:$E$200,5,FALSE)</f>
        <v>4:00 pm - 6:00 pm</v>
      </c>
      <c r="N64" t="str">
        <f>VLOOKUP($A64,SAT!$A$2:$E$200,5,FALSE)</f>
        <v>4:00 pm - 6:00 pm</v>
      </c>
    </row>
    <row r="65" spans="1:14" x14ac:dyDescent="0.35">
      <c r="A65" t="s">
        <v>212</v>
      </c>
      <c r="B65" t="str">
        <f>VLOOKUP(A65,SUN!$A$2:$E$118,5,FALSE)</f>
        <v xml:space="preserve"> 3:00 pm - 6:00 pm </v>
      </c>
      <c r="D65" t="str">
        <f>VLOOKUP($A65,MON!$A$2:$E$200,5,FALSE)</f>
        <v xml:space="preserve">3:00 pm - 6:00 pm </v>
      </c>
      <c r="F65" t="str">
        <f>VLOOKUP($A65,TUE!$A$2:$E$200,5,FALSE)</f>
        <v>3:00 pm - 6:00 pm</v>
      </c>
      <c r="H65" t="str">
        <f>VLOOKUP($A65,WED!$A$2:$E$200,5,FALSE)</f>
        <v>5:30 am - 6:00 pm</v>
      </c>
      <c r="J65" t="str">
        <f>VLOOKUP($A65,THU!$A$2:$E$200,5,FALSE)</f>
        <v>3:00 pm - 6:00 pm</v>
      </c>
      <c r="L65" t="str">
        <f>VLOOKUP($A65,FRI!$A$2:$E$200,5,FALSE)</f>
        <v>3:00 pm - 6:00 pm</v>
      </c>
      <c r="N65" t="str">
        <f>VLOOKUP($A65,SAT!$A$2:$E$200,5,FALSE)</f>
        <v>3:00 pm - 6:00 pm</v>
      </c>
    </row>
    <row r="66" spans="1:14" x14ac:dyDescent="0.35">
      <c r="A66" t="s">
        <v>215</v>
      </c>
      <c r="B66" t="str">
        <f>VLOOKUP(A66,SUN!$A$2:$E$118,5,FALSE)</f>
        <v xml:space="preserve"> 3:00 pm - 6:00 pm </v>
      </c>
      <c r="D66" t="str">
        <f>VLOOKUP($A66,MON!$A$2:$E$200,5,FALSE)</f>
        <v xml:space="preserve">3:00 pm - 6:00 pm </v>
      </c>
      <c r="F66" t="str">
        <f>VLOOKUP($A66,TUE!$A$2:$E$200,5,FALSE)</f>
        <v>3:00 pm - 6:00 pm</v>
      </c>
      <c r="H66" t="str">
        <f>VLOOKUP($A66,WED!$A$2:$E$200,5,FALSE)</f>
        <v>3:00 pm - 6:00 pm</v>
      </c>
      <c r="J66" t="str">
        <f>VLOOKUP($A66,THU!$A$2:$E$200,5,FALSE)</f>
        <v>3:00 pm - 6:00 pm</v>
      </c>
      <c r="L66" t="str">
        <f>VLOOKUP($A66,FRI!$A$2:$E$200,5,FALSE)</f>
        <v>Happy Hour ( 3:00 pm - 6:00 pm</v>
      </c>
      <c r="N66" t="str">
        <f>VLOOKUP($A66,SAT!$A$2:$E$200,5,FALSE)</f>
        <v>3:00 pm - 6:00 pm</v>
      </c>
    </row>
    <row r="67" spans="1:14" x14ac:dyDescent="0.35">
      <c r="A67" t="s">
        <v>218</v>
      </c>
      <c r="B67" t="str">
        <f>VLOOKUP(A67,SUN!$A$2:$E$118,5,FALSE)</f>
        <v xml:space="preserve"> 3:00 pm - 6:00 pm </v>
      </c>
      <c r="D67" t="str">
        <f>VLOOKUP($A67,MON!$A$2:$E$200,5,FALSE)</f>
        <v xml:space="preserve">3:00 pm - 6:00 pm </v>
      </c>
      <c r="F67" t="str">
        <f>VLOOKUP($A67,TUE!$A$2:$E$200,5,FALSE)</f>
        <v>3:00 pm - 6:00 pm</v>
      </c>
      <c r="H67" t="str">
        <f>VLOOKUP($A67,WED!$A$2:$E$200,5,FALSE)</f>
        <v>3:00 pm - 5:30 pm</v>
      </c>
      <c r="J67" t="str">
        <f>VLOOKUP($A67,THU!$A$2:$E$200,5,FALSE)</f>
        <v>3:00 pm - 6:00 pm</v>
      </c>
      <c r="L67" t="str">
        <f>VLOOKUP($A67,FRI!$A$2:$E$200,5,FALSE)</f>
        <v>3:00 pm - 6:00 pm</v>
      </c>
      <c r="N67" t="str">
        <f>VLOOKUP($A67,SAT!$A$2:$E$200,5,FALSE)</f>
        <v>3:00 pm - 6:00 pm</v>
      </c>
    </row>
    <row r="68" spans="1:14" x14ac:dyDescent="0.35">
      <c r="A68" t="s">
        <v>220</v>
      </c>
      <c r="B68" t="str">
        <f>VLOOKUP(A68,SUN!$A$2:$E$118,5,FALSE)</f>
        <v xml:space="preserve"> 3:00 pm - 6:00 pm </v>
      </c>
      <c r="D68" t="str">
        <f>VLOOKUP($A68,MON!$A$2:$E$200,5,FALSE)</f>
        <v xml:space="preserve">3:00 pm - 6:00 pm </v>
      </c>
      <c r="F68" t="str">
        <f>VLOOKUP($A68,TUE!$A$2:$E$200,5,FALSE)</f>
        <v>3:00 pm - 6:00 pm</v>
      </c>
      <c r="H68" t="str">
        <f>VLOOKUP($A68,WED!$A$2:$E$200,5,FALSE)</f>
        <v>3:00 pm - 6:00 pm</v>
      </c>
      <c r="J68" t="str">
        <f>VLOOKUP($A68,THU!$A$2:$E$200,5,FALSE)</f>
        <v>3:00 pm - 6:00 pm</v>
      </c>
      <c r="L68" t="str">
        <f>VLOOKUP($A68,FRI!$A$2:$E$200,5,FALSE)</f>
        <v>3:00 pm - 6:00 pm</v>
      </c>
      <c r="N68" t="str">
        <f>VLOOKUP($A68,SAT!$A$2:$E$200,5,FALSE)</f>
        <v>3:00 pm - 6:00 pm</v>
      </c>
    </row>
    <row r="69" spans="1:14" x14ac:dyDescent="0.35">
      <c r="A69" t="s">
        <v>222</v>
      </c>
      <c r="B69" t="str">
        <f>VLOOKUP(A69,SUN!$A$2:$E$118,5,FALSE)</f>
        <v xml:space="preserve"> 3:00 pm - 6:00 pm </v>
      </c>
      <c r="D69" t="str">
        <f>VLOOKUP($A69,MON!$A$2:$E$200,5,FALSE)</f>
        <v xml:space="preserve">3:00 pm - 6:00 pm </v>
      </c>
      <c r="F69" t="str">
        <f>VLOOKUP($A69,TUE!$A$2:$E$200,5,FALSE)</f>
        <v>3:00 pm - 6:00 pm</v>
      </c>
      <c r="H69" t="str">
        <f>VLOOKUP($A69,WED!$A$2:$E$200,5,FALSE)</f>
        <v>3:00 pm - 6:00 pm</v>
      </c>
      <c r="J69" t="str">
        <f>VLOOKUP($A69,THU!$A$2:$E$200,5,FALSE)</f>
        <v>3:00 pm - 6:00 pm</v>
      </c>
      <c r="L69" t="str">
        <f>VLOOKUP($A69,FRI!$A$2:$E$200,5,FALSE)</f>
        <v>3:00 pm - 6:00 pm</v>
      </c>
      <c r="N69" t="str">
        <f>VLOOKUP($A69,SAT!$A$2:$E$200,5,FALSE)</f>
        <v>3:00 pm - 6:00 pm</v>
      </c>
    </row>
    <row r="70" spans="1:14" x14ac:dyDescent="0.35">
      <c r="A70" t="s">
        <v>225</v>
      </c>
      <c r="B70">
        <f>VLOOKUP(A70,SUN!$A$2:$E$118,5,FALSE)</f>
        <v>0</v>
      </c>
      <c r="D70" t="str">
        <f>VLOOKUP($A70,MON!$A$2:$E$200,5,FALSE)</f>
        <v xml:space="preserve">5:00 pm - 7:00 pm </v>
      </c>
      <c r="F70">
        <f>VLOOKUP($A70,TUE!$A$2:$E$200,5,FALSE)</f>
        <v>0</v>
      </c>
      <c r="H70" t="str">
        <f>VLOOKUP($A70,WED!$A$2:$E$200,5,FALSE)</f>
        <v>5:00 pm - 7:00 pm</v>
      </c>
      <c r="J70" t="str">
        <f>VLOOKUP($A70,THU!$A$2:$E$200,5,FALSE)</f>
        <v>5:00 pm - 7:00 pm</v>
      </c>
      <c r="L70" t="str">
        <f>VLOOKUP($A70,FRI!$A$2:$E$200,5,FALSE)</f>
        <v>5:00 pm - 7:00 pm</v>
      </c>
      <c r="N70" t="str">
        <f>VLOOKUP($A70,SAT!$A$2:$E$200,5,FALSE)</f>
        <v>5:00 pm - 7:00 pm</v>
      </c>
    </row>
    <row r="71" spans="1:14" x14ac:dyDescent="0.35">
      <c r="A71" t="s">
        <v>228</v>
      </c>
      <c r="B71" t="str">
        <f>VLOOKUP(A71,SUN!$A$2:$E$118,5,FALSE)</f>
        <v xml:space="preserve"> 3:00 pm - 6:30 pm </v>
      </c>
      <c r="D71" t="str">
        <f>VLOOKUP($A71,MON!$A$2:$E$200,5,FALSE)</f>
        <v xml:space="preserve">3:00 pm - 6:30 pm </v>
      </c>
      <c r="F71" t="str">
        <f>VLOOKUP($A71,TUE!$A$2:$E$200,5,FALSE)</f>
        <v>3:00 pm - 6:30 pm</v>
      </c>
      <c r="H71" t="str">
        <f>VLOOKUP($A71,WED!$A$2:$E$200,5,FALSE)</f>
        <v>3:00 pm - 6:30 pm</v>
      </c>
      <c r="J71" t="str">
        <f>VLOOKUP($A71,THU!$A$2:$E$200,5,FALSE)</f>
        <v>3:00 pm - 6:30 pm</v>
      </c>
      <c r="L71" t="str">
        <f>VLOOKUP($A71,FRI!$A$2:$E$200,5,FALSE)</f>
        <v>3:00 pm - 6:30 pm</v>
      </c>
      <c r="N71" t="str">
        <f>VLOOKUP($A71,SAT!$A$2:$E$200,5,FALSE)</f>
        <v>3:00 pm - 6:30 pm</v>
      </c>
    </row>
    <row r="72" spans="1:14" x14ac:dyDescent="0.35">
      <c r="A72" t="s">
        <v>231</v>
      </c>
      <c r="B72" t="str">
        <f>VLOOKUP(A72,SUN!$A$2:$E$118,5,FALSE)</f>
        <v xml:space="preserve"> 3:00 pm - 6:00 pm </v>
      </c>
      <c r="D72" t="str">
        <f>VLOOKUP($A72,MON!$A$2:$E$200,5,FALSE)</f>
        <v xml:space="preserve">3:00 pm - 6:00 pm </v>
      </c>
      <c r="F72" t="str">
        <f>VLOOKUP($A72,TUE!$A$2:$E$200,5,FALSE)</f>
        <v>3:00 pm - 6:00 pm</v>
      </c>
      <c r="H72" t="str">
        <f>VLOOKUP($A72,WED!$A$2:$E$200,5,FALSE)</f>
        <v>3:00 pm - 6:00 pm</v>
      </c>
      <c r="J72" t="str">
        <f>VLOOKUP($A72,THU!$A$2:$E$200,5,FALSE)</f>
        <v>3:00 pm - 6:00 pm</v>
      </c>
      <c r="L72" t="str">
        <f>VLOOKUP($A72,FRI!$A$2:$E$200,5,FALSE)</f>
        <v>3:00 pm - 6:00 pm</v>
      </c>
      <c r="N72" t="str">
        <f>VLOOKUP($A72,SAT!$A$2:$E$200,5,FALSE)</f>
        <v>3:00 pm - 6:00 pm</v>
      </c>
    </row>
    <row r="73" spans="1:14" x14ac:dyDescent="0.35">
      <c r="A73" t="s">
        <v>234</v>
      </c>
      <c r="B73" t="str">
        <f>VLOOKUP(A73,SUN!$A$2:$E$118,5,FALSE)</f>
        <v xml:space="preserve"> 4:00 pm - 6:30 pm </v>
      </c>
      <c r="D73" t="str">
        <f>VLOOKUP($A73,MON!$A$2:$E$200,5,FALSE)</f>
        <v xml:space="preserve">4:00 pm - 6:30 pm </v>
      </c>
      <c r="F73" t="str">
        <f>VLOOKUP($A73,TUE!$A$2:$E$200,5,FALSE)</f>
        <v>4:00 pm - 6:30 pm</v>
      </c>
      <c r="H73" t="str">
        <f>VLOOKUP($A73,WED!$A$2:$E$200,5,FALSE)</f>
        <v>4:00 pm - 6:30 pm</v>
      </c>
      <c r="J73" t="str">
        <f>VLOOKUP($A73,THU!$A$2:$E$200,5,FALSE)</f>
        <v>4:00 pm - 6:30 pm</v>
      </c>
      <c r="L73" t="str">
        <f>VLOOKUP($A73,FRI!$A$2:$E$200,5,FALSE)</f>
        <v>4:00 pm - 6:30 pm</v>
      </c>
      <c r="N73" t="str">
        <f>VLOOKUP($A73,SAT!$A$2:$E$200,5,FALSE)</f>
        <v>4:00 pm - 6:30 pm</v>
      </c>
    </row>
    <row r="74" spans="1:14" x14ac:dyDescent="0.35">
      <c r="A74" t="s">
        <v>237</v>
      </c>
      <c r="B74" t="str">
        <f>VLOOKUP(A74,SUN!$A$2:$E$118,5,FALSE)</f>
        <v xml:space="preserve"> 3:00 pm - 5:00 pm </v>
      </c>
      <c r="D74" t="str">
        <f>VLOOKUP($A74,MON!$A$2:$E$200,5,FALSE)</f>
        <v xml:space="preserve">3:00 pm - 5:00 pm </v>
      </c>
      <c r="F74" t="str">
        <f>VLOOKUP($A74,TUE!$A$2:$E$200,5,FALSE)</f>
        <v>3:00 pm - 5:00 pm</v>
      </c>
      <c r="H74" t="str">
        <f>VLOOKUP($A74,WED!$A$2:$E$200,5,FALSE)</f>
        <v>3:00 pm - 5:00 pm</v>
      </c>
      <c r="J74" t="str">
        <f>VLOOKUP($A74,THU!$A$2:$E$200,5,FALSE)</f>
        <v>3:00 pm - 5:00 pm</v>
      </c>
      <c r="L74" t="str">
        <f>VLOOKUP($A74,FRI!$A$2:$E$200,5,FALSE)</f>
        <v>3:00 pm - 5:00 pm</v>
      </c>
      <c r="N74" t="str">
        <f>VLOOKUP($A74,SAT!$A$2:$E$200,5,FALSE)</f>
        <v>3:00 pm - 5:00 pm</v>
      </c>
    </row>
    <row r="75" spans="1:14" x14ac:dyDescent="0.35">
      <c r="A75" t="s">
        <v>240</v>
      </c>
      <c r="B75">
        <f>VLOOKUP(A75,SUN!$A$2:$E$118,5,FALSE)</f>
        <v>0</v>
      </c>
      <c r="D75" t="str">
        <f>VLOOKUP($A75,MON!$A$2:$E$200,5,FALSE)</f>
        <v xml:space="preserve">3:00 pm - 6:00 pm </v>
      </c>
      <c r="F75" t="str">
        <f>VLOOKUP($A75,TUE!$A$2:$E$200,5,FALSE)</f>
        <v>3:00 pm - 6:00 pm</v>
      </c>
      <c r="H75" t="str">
        <f>VLOOKUP($A75,WED!$A$2:$E$200,5,FALSE)</f>
        <v>3:00 pm - 6:00 pm</v>
      </c>
      <c r="J75" t="str">
        <f>VLOOKUP($A75,THU!$A$2:$E$200,5,FALSE)</f>
        <v>3:00 pm - 6:00 pm</v>
      </c>
      <c r="L75" t="str">
        <f>VLOOKUP($A75,FRI!$A$2:$E$200,5,FALSE)</f>
        <v>3:00 pm - 6:00 pm</v>
      </c>
      <c r="N75">
        <f>VLOOKUP($A75,SAT!$A$2:$E$200,5,FALSE)</f>
        <v>0</v>
      </c>
    </row>
    <row r="76" spans="1:14" x14ac:dyDescent="0.35">
      <c r="A76" t="s">
        <v>243</v>
      </c>
      <c r="B76" t="str">
        <f>VLOOKUP(A76,SUN!$A$2:$E$118,5,FALSE)</f>
        <v xml:space="preserve"> 4:30 pm - 6:30 pm </v>
      </c>
      <c r="D76" t="str">
        <f>VLOOKUP($A76,MON!$A$2:$E$200,5,FALSE)</f>
        <v xml:space="preserve">4:30 pm - 6:30 pm </v>
      </c>
      <c r="F76">
        <f>VLOOKUP($A76,TUE!$A$2:$E$200,5,FALSE)</f>
        <v>0</v>
      </c>
      <c r="H76" t="str">
        <f>VLOOKUP($A76,WED!$A$2:$E$200,5,FALSE)</f>
        <v>4:30 pm - 6:30 pm</v>
      </c>
      <c r="J76" t="str">
        <f>VLOOKUP($A76,THU!$A$2:$E$200,5,FALSE)</f>
        <v>4:30 pm - 6:30 pm</v>
      </c>
      <c r="L76" t="str">
        <f>VLOOKUP($A76,FRI!$A$2:$E$200,5,FALSE)</f>
        <v>4:30 pm - 6:30 pm</v>
      </c>
      <c r="N76" t="str">
        <f>VLOOKUP($A76,SAT!$A$2:$E$200,5,FALSE)</f>
        <v>4:30 pm - 6:30 pm</v>
      </c>
    </row>
    <row r="77" spans="1:14" x14ac:dyDescent="0.35">
      <c r="A77" t="s">
        <v>246</v>
      </c>
      <c r="B77" t="str">
        <f>VLOOKUP(A77,SUN!$A$2:$E$118,5,FALSE)</f>
        <v xml:space="preserve"> 4:00 pm - 9:00 pm </v>
      </c>
      <c r="D77" t="str">
        <f>VLOOKUP($A77,MON!$A$2:$E$200,5,FALSE)</f>
        <v xml:space="preserve">4:00 pm - 7:00 pm </v>
      </c>
      <c r="F77" t="str">
        <f>VLOOKUP($A77,TUE!$A$2:$E$200,5,FALSE)</f>
        <v>4:00 pm - 7:00 pm</v>
      </c>
      <c r="H77" t="str">
        <f>VLOOKUP($A77,WED!$A$2:$E$200,5,FALSE)</f>
        <v>4:00 pm - 7:00 pm</v>
      </c>
      <c r="J77" t="str">
        <f>VLOOKUP($A77,THU!$A$2:$E$200,5,FALSE)</f>
        <v>4:00 pm - 7:00 pm</v>
      </c>
      <c r="L77" t="str">
        <f>VLOOKUP($A77,FRI!$A$2:$E$200,5,FALSE)</f>
        <v>4:00 pm - 7:00 pm</v>
      </c>
      <c r="N77" t="e">
        <f>VLOOKUP($A77,SAT!$A$2:$E$200,5,FALSE)</f>
        <v>#N/A</v>
      </c>
    </row>
    <row r="78" spans="1:14" x14ac:dyDescent="0.35">
      <c r="A78" t="s">
        <v>249</v>
      </c>
      <c r="B78" t="str">
        <f>VLOOKUP(A78,SUN!$A$2:$E$118,5,FALSE)</f>
        <v xml:space="preserve"> 3:00 pm - 6:00 pm </v>
      </c>
      <c r="D78" t="str">
        <f>VLOOKUP($A78,MON!$A$2:$E$200,5,FALSE)</f>
        <v xml:space="preserve">3:00 pm - 6:00 pm </v>
      </c>
      <c r="F78" t="str">
        <f>VLOOKUP($A78,TUE!$A$2:$E$200,5,FALSE)</f>
        <v>3:00 pm - 6:00 pm</v>
      </c>
      <c r="H78" t="str">
        <f>VLOOKUP($A78,WED!$A$2:$E$200,5,FALSE)</f>
        <v>3:00 pm - 6:00 pm</v>
      </c>
      <c r="J78" t="str">
        <f>VLOOKUP($A78,THU!$A$2:$E$200,5,FALSE)</f>
        <v>3:00 pm - 6:00 pm</v>
      </c>
      <c r="L78" t="str">
        <f>VLOOKUP($A78,FRI!$A$2:$E$200,5,FALSE)</f>
        <v>3:00 pm - 6:00 pm</v>
      </c>
      <c r="N78" t="str">
        <f>VLOOKUP($A78,SAT!$A$2:$E$200,5,FALSE)</f>
        <v>3:00 pm - 6:00 pm</v>
      </c>
    </row>
    <row r="79" spans="1:14" x14ac:dyDescent="0.35">
      <c r="A79" t="s">
        <v>252</v>
      </c>
      <c r="B79">
        <f>VLOOKUP(A79,SUN!$A$2:$E$118,5,FALSE)</f>
        <v>0</v>
      </c>
      <c r="D79">
        <f>VLOOKUP($A79,MON!$A$2:$E$200,5,FALSE)</f>
        <v>0</v>
      </c>
      <c r="F79">
        <f>VLOOKUP($A79,TUE!$A$2:$E$200,5,FALSE)</f>
        <v>0</v>
      </c>
      <c r="H79">
        <f>VLOOKUP($A79,WED!$A$2:$E$200,5,FALSE)</f>
        <v>0</v>
      </c>
      <c r="J79">
        <f>VLOOKUP($A79,THU!$A$2:$E$200,5,FALSE)</f>
        <v>0</v>
      </c>
      <c r="L79">
        <f>VLOOKUP($A79,FRI!$A$2:$E$200,5,FALSE)</f>
        <v>0</v>
      </c>
      <c r="N79">
        <f>VLOOKUP($A79,SAT!$A$2:$E$200,5,FALSE)</f>
        <v>0</v>
      </c>
    </row>
    <row r="80" spans="1:14" x14ac:dyDescent="0.35">
      <c r="A80" t="s">
        <v>254</v>
      </c>
      <c r="B80">
        <f>VLOOKUP(A80,SUN!$A$2:$E$118,5,FALSE)</f>
        <v>0</v>
      </c>
      <c r="D80" t="str">
        <f>VLOOKUP($A80,MON!$A$2:$E$200,5,FALSE)</f>
        <v xml:space="preserve">2:00 pm - 8:00 pm </v>
      </c>
      <c r="F80" t="str">
        <f>VLOOKUP($A80,TUE!$A$2:$E$200,5,FALSE)</f>
        <v>2:00 pm - 8:00 pm</v>
      </c>
      <c r="H80" t="str">
        <f>VLOOKUP($A80,WED!$A$2:$E$200,5,FALSE)</f>
        <v>2:00 pm - 8:00 pm</v>
      </c>
      <c r="J80" t="str">
        <f>VLOOKUP($A80,THU!$A$2:$E$200,5,FALSE)</f>
        <v>2:00 pm - 8:00 pm</v>
      </c>
      <c r="L80" t="str">
        <f>VLOOKUP($A80,FRI!$A$2:$E$200,5,FALSE)</f>
        <v>2:00 pm - 8:00 pm</v>
      </c>
      <c r="N80" t="e">
        <f>VLOOKUP($A80,SAT!$A$2:$E$200,5,FALSE)</f>
        <v>#N/A</v>
      </c>
    </row>
    <row r="81" spans="1:14" x14ac:dyDescent="0.35">
      <c r="A81" t="s">
        <v>257</v>
      </c>
      <c r="B81">
        <f>VLOOKUP(A81,SUN!$A$2:$E$118,5,FALSE)</f>
        <v>0</v>
      </c>
      <c r="D81" t="str">
        <f>VLOOKUP($A81,MON!$A$2:$E$200,5,FALSE)</f>
        <v xml:space="preserve">1:00 pm - 7:00 pm </v>
      </c>
      <c r="F81" t="str">
        <f>VLOOKUP($A81,TUE!$A$2:$E$200,5,FALSE)</f>
        <v>1:00 pm - 7:00 pm</v>
      </c>
      <c r="H81" t="str">
        <f>VLOOKUP($A81,WED!$A$2:$E$200,5,FALSE)</f>
        <v>1:00 pm - 7:00 pm</v>
      </c>
      <c r="J81" t="str">
        <f>VLOOKUP($A81,THU!$A$2:$E$200,5,FALSE)</f>
        <v>11:00 am - 6:00 pm</v>
      </c>
      <c r="L81" t="str">
        <f>VLOOKUP($A81,FRI!$A$2:$E$200,5,FALSE)</f>
        <v>11:00 am - 6:00 pm</v>
      </c>
      <c r="N81" t="e">
        <f>VLOOKUP($A81,SAT!$A$2:$E$200,5,FALSE)</f>
        <v>#N/A</v>
      </c>
    </row>
    <row r="82" spans="1:14" x14ac:dyDescent="0.35">
      <c r="A82" t="s">
        <v>260</v>
      </c>
      <c r="B82" t="str">
        <f>VLOOKUP(A82,SUN!$A$2:$E$118,5,FALSE)</f>
        <v xml:space="preserve"> 3:00 pm - 7:00 pm </v>
      </c>
      <c r="D82" t="str">
        <f>VLOOKUP($A82,MON!$A$2:$E$200,5,FALSE)</f>
        <v xml:space="preserve">3:00 pm - 7:00 pm </v>
      </c>
      <c r="F82" t="str">
        <f>VLOOKUP($A82,TUE!$A$2:$E$200,5,FALSE)</f>
        <v>3:00 pm - 7:00 pm</v>
      </c>
      <c r="H82" t="str">
        <f>VLOOKUP($A82,WED!$A$2:$E$200,5,FALSE)</f>
        <v>3:00 pm - 7:00 pm</v>
      </c>
      <c r="J82" t="str">
        <f>VLOOKUP($A82,THU!$A$2:$E$200,5,FALSE)</f>
        <v>3:00 pm - 7:00 pm</v>
      </c>
      <c r="L82" t="str">
        <f>VLOOKUP($A82,FRI!$A$2:$E$200,5,FALSE)</f>
        <v>3:00 pm - 7:00 pm</v>
      </c>
      <c r="N82" t="str">
        <f>VLOOKUP($A82,SAT!$A$2:$E$200,5,FALSE)</f>
        <v>3:00 pm - 7:00 pm</v>
      </c>
    </row>
    <row r="83" spans="1:14" x14ac:dyDescent="0.35">
      <c r="A83" t="s">
        <v>264</v>
      </c>
      <c r="B83" t="str">
        <f>VLOOKUP(A83,SUN!$A$2:$E$118,5,FALSE)</f>
        <v xml:space="preserve"> 3:00 pm - 6:00 pm </v>
      </c>
      <c r="D83" t="str">
        <f>VLOOKUP($A83,MON!$A$2:$E$200,5,FALSE)</f>
        <v xml:space="preserve">3:00 pm - 6:00 pm </v>
      </c>
      <c r="F83" t="str">
        <f>VLOOKUP($A83,TUE!$A$2:$E$200,5,FALSE)</f>
        <v>3:00 pm - 6:00 pm</v>
      </c>
      <c r="H83" t="str">
        <f>VLOOKUP($A83,WED!$A$2:$E$200,5,FALSE)</f>
        <v>3:00 pm - 6:00 pm</v>
      </c>
      <c r="J83" t="str">
        <f>VLOOKUP($A83,THU!$A$2:$E$200,5,FALSE)</f>
        <v>3:00 pm - 6:00 pm</v>
      </c>
      <c r="L83" t="str">
        <f>VLOOKUP($A83,FRI!$A$2:$E$200,5,FALSE)</f>
        <v>3:00 pm - 6:00 pm</v>
      </c>
      <c r="N83" t="str">
        <f>VLOOKUP($A83,SAT!$A$2:$E$200,5,FALSE)</f>
        <v>3:00 pm - 6:00 pm</v>
      </c>
    </row>
    <row r="84" spans="1:14" x14ac:dyDescent="0.35">
      <c r="A84" t="s">
        <v>267</v>
      </c>
      <c r="B84" t="str">
        <f>VLOOKUP(A84,SUN!$A$2:$E$118,5,FALSE)</f>
        <v xml:space="preserve"> 5:00 pm - 7:00 pm </v>
      </c>
      <c r="D84" t="str">
        <f>VLOOKUP($A84,MON!$A$2:$E$200,5,FALSE)</f>
        <v xml:space="preserve">5:00 pm - 7:00 pm </v>
      </c>
      <c r="F84">
        <f>VLOOKUP($A84,TUE!$A$2:$E$200,5,FALSE)</f>
        <v>0</v>
      </c>
      <c r="H84" t="str">
        <f>VLOOKUP($A84,WED!$A$2:$E$200,5,FALSE)</f>
        <v>5:00 pm - 7:00 pm</v>
      </c>
      <c r="J84" t="str">
        <f>VLOOKUP($A84,THU!$A$2:$E$200,5,FALSE)</f>
        <v>5:00 pm - 7:00 pm</v>
      </c>
      <c r="L84" t="str">
        <f>VLOOKUP($A84,FRI!$A$2:$E$200,5,FALSE)</f>
        <v>5:00 pm - 7:00 pm</v>
      </c>
      <c r="N84" t="str">
        <f>VLOOKUP($A84,SAT!$A$2:$E$200,5,FALSE)</f>
        <v>5:00 pm - 7:00 pm</v>
      </c>
    </row>
    <row r="85" spans="1:14" x14ac:dyDescent="0.35">
      <c r="A85" t="s">
        <v>270</v>
      </c>
      <c r="B85" t="str">
        <f>VLOOKUP(A85,SUN!$A$2:$E$118,5,FALSE)</f>
        <v xml:space="preserve"> 11:00 am - 2:00 am </v>
      </c>
      <c r="D85" t="str">
        <f>VLOOKUP($A85,MON!$A$2:$E$200,5,FALSE)</f>
        <v xml:space="preserve">4:00 pm - 7:00 pm </v>
      </c>
      <c r="F85" t="str">
        <f>VLOOKUP($A85,TUE!$A$2:$E$200,5,FALSE)</f>
        <v>4:00 pm - 7:00 pm</v>
      </c>
      <c r="H85" t="str">
        <f>VLOOKUP($A85,WED!$A$2:$E$200,5,FALSE)</f>
        <v>4:00 pm - 7:00 pm</v>
      </c>
      <c r="J85" t="str">
        <f>VLOOKUP($A85,THU!$A$2:$E$200,5,FALSE)</f>
        <v>4:00 pm - 7:00 pm</v>
      </c>
      <c r="L85" t="str">
        <f>VLOOKUP($A85,FRI!$A$2:$E$200,5,FALSE)</f>
        <v>4:00 pm - 7:00 pm</v>
      </c>
      <c r="N85" t="str">
        <f>VLOOKUP($A85,SAT!$A$2:$E$200,5,FALSE)</f>
        <v>11:00 am - 7:00 pm</v>
      </c>
    </row>
    <row r="86" spans="1:14" x14ac:dyDescent="0.35">
      <c r="A86" t="s">
        <v>273</v>
      </c>
      <c r="B86" t="str">
        <f>VLOOKUP(A86,SUN!$A$2:$E$118,5,FALSE)</f>
        <v xml:space="preserve"> 4:00 pm - 7:00 pm </v>
      </c>
      <c r="D86" t="str">
        <f>VLOOKUP($A86,MON!$A$2:$E$200,5,FALSE)</f>
        <v xml:space="preserve">4:00 pm - 7:00 pm </v>
      </c>
      <c r="F86" t="str">
        <f>VLOOKUP($A86,TUE!$A$2:$E$200,5,FALSE)</f>
        <v>4:00 pm - 7:00 pm</v>
      </c>
      <c r="H86" t="str">
        <f>VLOOKUP($A86,WED!$A$2:$E$200,5,FALSE)</f>
        <v>4:00 pm - 7:00 pm</v>
      </c>
      <c r="J86" t="str">
        <f>VLOOKUP($A86,THU!$A$2:$E$200,5,FALSE)</f>
        <v>4:00 pm - 7:00 pm</v>
      </c>
      <c r="L86" t="str">
        <f>VLOOKUP($A86,FRI!$A$2:$E$200,5,FALSE)</f>
        <v>4:00 pm - 7:00 pm</v>
      </c>
      <c r="N86" t="str">
        <f>VLOOKUP($A86,SAT!$A$2:$E$200,5,FALSE)</f>
        <v>4:00 pm - 7:00 pm</v>
      </c>
    </row>
    <row r="87" spans="1:14" x14ac:dyDescent="0.35">
      <c r="A87" t="s">
        <v>276</v>
      </c>
      <c r="B87" t="str">
        <f>VLOOKUP(A87,SUN!$A$2:$E$118,5,FALSE)</f>
        <v xml:space="preserve"> 3:00 pm - 6:00 pm </v>
      </c>
      <c r="D87" t="str">
        <f>VLOOKUP($A87,MON!$A$2:$E$200,5,FALSE)</f>
        <v xml:space="preserve">3:00 pm - 6:00 pm </v>
      </c>
      <c r="F87" t="e">
        <f>VLOOKUP($A87,TUE!$A$2:$E$200,5,FALSE)</f>
        <v>#N/A</v>
      </c>
      <c r="H87" t="str">
        <f>VLOOKUP($A87,WED!$A$2:$E$200,5,FALSE)</f>
        <v>3:00 pm - 6:00 pm</v>
      </c>
      <c r="J87" t="str">
        <f>VLOOKUP($A87,THU!$A$2:$E$200,5,FALSE)</f>
        <v>3:00 pm - 6:00 pm</v>
      </c>
      <c r="L87" t="str">
        <f>VLOOKUP($A87,FRI!$A$2:$E$200,5,FALSE)</f>
        <v>3:00 pm - 6:00 pm</v>
      </c>
      <c r="N87" t="str">
        <f>VLOOKUP($A87,SAT!$A$2:$E$200,5,FALSE)</f>
        <v>3:00 pm - 6:00 pm</v>
      </c>
    </row>
    <row r="88" spans="1:14" x14ac:dyDescent="0.35">
      <c r="A88" t="s">
        <v>279</v>
      </c>
      <c r="B88" t="str">
        <f>VLOOKUP(A88,SUN!$A$2:$E$118,5,FALSE)</f>
        <v xml:space="preserve"> 3:00 pm - 6:00 pm </v>
      </c>
      <c r="D88" t="str">
        <f>VLOOKUP($A88,MON!$A$2:$E$200,5,FALSE)</f>
        <v xml:space="preserve">3:00 pm - 6:00 pm </v>
      </c>
      <c r="F88" t="str">
        <f>VLOOKUP($A88,TUE!$A$2:$E$200,5,FALSE)</f>
        <v>3:00 pm - 6:00 pm</v>
      </c>
      <c r="H88" t="str">
        <f>VLOOKUP($A88,WED!$A$2:$E$200,5,FALSE)</f>
        <v>3:00 pm - 6:00 pm</v>
      </c>
      <c r="J88" t="str">
        <f>VLOOKUP($A88,THU!$A$2:$E$200,5,FALSE)</f>
        <v>3:00 pm - 6:00 pm</v>
      </c>
      <c r="L88" t="str">
        <f>VLOOKUP($A88,FRI!$A$2:$E$200,5,FALSE)</f>
        <v>3:00 pm - 6:00 pm</v>
      </c>
      <c r="N88" t="str">
        <f>VLOOKUP($A88,SAT!$A$2:$E$200,5,FALSE)</f>
        <v>3:00 pm - 6:00 pm</v>
      </c>
    </row>
    <row r="89" spans="1:14" x14ac:dyDescent="0.35">
      <c r="A89" t="s">
        <v>282</v>
      </c>
      <c r="B89" t="str">
        <f>VLOOKUP(A89,SUN!$A$2:$E$118,5,FALSE)</f>
        <v xml:space="preserve"> 4:00 pm - 7:00 pm </v>
      </c>
      <c r="D89" t="str">
        <f>VLOOKUP($A89,MON!$A$2:$E$200,5,FALSE)</f>
        <v xml:space="preserve">4:00 pm - 7:00 pm </v>
      </c>
      <c r="F89" t="str">
        <f>VLOOKUP($A89,TUE!$A$2:$E$200,5,FALSE)</f>
        <v>4:00 pm - 7:00 pm</v>
      </c>
      <c r="H89" t="str">
        <f>VLOOKUP($A89,WED!$A$2:$E$200,5,FALSE)</f>
        <v>4:00 pm - 7:00 pm</v>
      </c>
      <c r="J89" t="str">
        <f>VLOOKUP($A89,THU!$A$2:$E$200,5,FALSE)</f>
        <v>4:00 pm - 7:00 pm</v>
      </c>
      <c r="L89" t="str">
        <f>VLOOKUP($A89,FRI!$A$2:$E$200,5,FALSE)</f>
        <v>4:00 pm - 7:00 pm</v>
      </c>
      <c r="N89" t="str">
        <f>VLOOKUP($A89,SAT!$A$2:$E$200,5,FALSE)</f>
        <v>4:00 pm - 7:00 pm</v>
      </c>
    </row>
    <row r="90" spans="1:14" x14ac:dyDescent="0.35">
      <c r="A90" t="s">
        <v>285</v>
      </c>
      <c r="B90">
        <f>VLOOKUP(A90,SUN!$A$2:$E$118,5,FALSE)</f>
        <v>0</v>
      </c>
      <c r="D90" t="str">
        <f>VLOOKUP($A90,MON!$A$2:$E$200,5,FALSE)</f>
        <v xml:space="preserve">4:00 pm - 6:30 pm </v>
      </c>
      <c r="F90" t="str">
        <f>VLOOKUP($A90,TUE!$A$2:$E$200,5,FALSE)</f>
        <v>4:00 pm - 6:30 pm</v>
      </c>
      <c r="H90" t="str">
        <f>VLOOKUP($A90,WED!$A$2:$E$200,5,FALSE)</f>
        <v>4:00 pm - 6:30 pm</v>
      </c>
      <c r="J90" t="str">
        <f>VLOOKUP($A90,THU!$A$2:$E$200,5,FALSE)</f>
        <v>4:00 pm - 6:30 pm</v>
      </c>
      <c r="L90" t="str">
        <f>VLOOKUP($A90,FRI!$A$2:$E$200,5,FALSE)</f>
        <v>4:00 pm - 6:30 pm</v>
      </c>
      <c r="N90">
        <f>VLOOKUP($A90,SAT!$A$2:$E$200,5,FALSE)</f>
        <v>0</v>
      </c>
    </row>
    <row r="91" spans="1:14" x14ac:dyDescent="0.35">
      <c r="A91" t="s">
        <v>289</v>
      </c>
      <c r="B91" t="str">
        <f>VLOOKUP(A91,SUN!$A$2:$E$118,5,FALSE)</f>
        <v xml:space="preserve"> 3:30 pm - 6:00 pm </v>
      </c>
      <c r="D91" t="e">
        <f>VLOOKUP($A91,MON!$A$2:$E$200,5,FALSE)</f>
        <v>#N/A</v>
      </c>
      <c r="F91" t="str">
        <f>VLOOKUP($A91,TUE!$A$2:$E$200,5,FALSE)</f>
        <v>3:00 pm - 6:00 pm</v>
      </c>
      <c r="H91" t="str">
        <f>VLOOKUP($A91,WED!$A$2:$E$200,5,FALSE)</f>
        <v>3:00 pm - 6:00 pm</v>
      </c>
      <c r="J91" t="str">
        <f>VLOOKUP($A91,THU!$A$2:$E$200,5,FALSE)</f>
        <v>3:00 pm - 6:00 pm</v>
      </c>
      <c r="L91" t="str">
        <f>VLOOKUP($A91,FRI!$A$2:$E$200,5,FALSE)</f>
        <v>3:00 pm - 6:00 pm</v>
      </c>
      <c r="N91" t="str">
        <f>VLOOKUP($A91,SAT!$A$2:$E$200,5,FALSE)</f>
        <v>3:30 pm - 6:00 pm</v>
      </c>
    </row>
    <row r="92" spans="1:14" x14ac:dyDescent="0.35">
      <c r="A92" t="s">
        <v>292</v>
      </c>
      <c r="B92" t="str">
        <f>VLOOKUP(A92,SUN!$A$2:$E$118,5,FALSE)</f>
        <v xml:space="preserve"> 4:00 pm - 7:00 pm </v>
      </c>
      <c r="D92" t="str">
        <f>VLOOKUP($A92,MON!$A$2:$E$200,5,FALSE)</f>
        <v xml:space="preserve">4:00 pm - 7:00 pm </v>
      </c>
      <c r="F92" t="str">
        <f>VLOOKUP($A92,TUE!$A$2:$E$200,5,FALSE)</f>
        <v>4:00 pm - 7:00 pm</v>
      </c>
      <c r="H92" t="str">
        <f>VLOOKUP($A92,WED!$A$2:$E$200,5,FALSE)</f>
        <v>4:00 pm - 7:00 pm</v>
      </c>
      <c r="J92" t="str">
        <f>VLOOKUP($A92,THU!$A$2:$E$200,5,FALSE)</f>
        <v>4:00 pm - 7:00 pm</v>
      </c>
      <c r="L92" t="str">
        <f>VLOOKUP($A92,FRI!$A$2:$E$200,5,FALSE)</f>
        <v>4:00 pm - 7:00 pm</v>
      </c>
      <c r="N92" t="str">
        <f>VLOOKUP($A92,SAT!$A$2:$E$200,5,FALSE)</f>
        <v>4:00 pm - 7:00 pm</v>
      </c>
    </row>
    <row r="93" spans="1:14" x14ac:dyDescent="0.35">
      <c r="A93" t="s">
        <v>296</v>
      </c>
      <c r="B93" t="str">
        <f>VLOOKUP(A93,SUN!$A$2:$E$118,5,FALSE)</f>
        <v xml:space="preserve"> 3:00 pm - 6:30 pm </v>
      </c>
      <c r="D93" t="str">
        <f>VLOOKUP($A93,MON!$A$2:$E$200,5,FALSE)</f>
        <v xml:space="preserve">3:00 pm - 6:30 pm </v>
      </c>
      <c r="F93" t="str">
        <f>VLOOKUP($A93,TUE!$A$2:$E$200,5,FALSE)</f>
        <v>3:00 pm - 6:30 pm</v>
      </c>
      <c r="H93" t="str">
        <f>VLOOKUP($A93,WED!$A$2:$E$200,5,FALSE)</f>
        <v>3:00 pm - 6:30 pm</v>
      </c>
      <c r="J93" t="str">
        <f>VLOOKUP($A93,THU!$A$2:$E$200,5,FALSE)</f>
        <v>3:00 pm - 6:30 pm</v>
      </c>
      <c r="L93" t="str">
        <f>VLOOKUP($A93,FRI!$A$2:$E$200,5,FALSE)</f>
        <v>3:00 pm - 6:30 pm</v>
      </c>
      <c r="N93" t="str">
        <f>VLOOKUP($A93,SAT!$A$2:$E$200,5,FALSE)</f>
        <v>3:00 pm - 6:30 pm</v>
      </c>
    </row>
    <row r="94" spans="1:14" x14ac:dyDescent="0.35">
      <c r="A94" t="s">
        <v>299</v>
      </c>
      <c r="B94" t="str">
        <f>VLOOKUP(A94,SUN!$A$2:$E$118,5,FALSE)</f>
        <v xml:space="preserve"> 3:00 pm - 7:00 pm </v>
      </c>
      <c r="D94" t="str">
        <f>VLOOKUP($A94,MON!$A$2:$E$200,5,FALSE)</f>
        <v xml:space="preserve">3:00 pm - 7:00 pm </v>
      </c>
      <c r="F94" t="str">
        <f>VLOOKUP($A94,TUE!$A$2:$E$200,5,FALSE)</f>
        <v>3:00 pm - 7:00 pm</v>
      </c>
      <c r="H94" t="str">
        <f>VLOOKUP($A94,WED!$A$2:$E$200,5,FALSE)</f>
        <v>3:00 pm - 7:00 pm</v>
      </c>
      <c r="J94" t="str">
        <f>VLOOKUP($A94,THU!$A$2:$E$200,5,FALSE)</f>
        <v>3:00 pm - 7:00 pm</v>
      </c>
      <c r="L94" t="str">
        <f>VLOOKUP($A94,FRI!$A$2:$E$200,5,FALSE)</f>
        <v>3:00 pm - 7:00 pm</v>
      </c>
      <c r="N94" t="str">
        <f>VLOOKUP($A94,SAT!$A$2:$E$200,5,FALSE)</f>
        <v>3:00 pm - 7:00 pm</v>
      </c>
    </row>
    <row r="95" spans="1:14" x14ac:dyDescent="0.35">
      <c r="A95" t="s">
        <v>302</v>
      </c>
      <c r="B95" t="str">
        <f>VLOOKUP(A95,SUN!$A$2:$E$118,5,FALSE)</f>
        <v xml:space="preserve"> 3:00 pm - 6:00 pm </v>
      </c>
      <c r="D95" t="str">
        <f>VLOOKUP($A95,MON!$A$2:$E$200,5,FALSE)</f>
        <v xml:space="preserve">3:00 pm - 6:00 pm </v>
      </c>
      <c r="F95" t="str">
        <f>VLOOKUP($A95,TUE!$A$2:$E$200,5,FALSE)</f>
        <v>3:00 pm - 6:00 pm</v>
      </c>
      <c r="H95" t="str">
        <f>VLOOKUP($A95,WED!$A$2:$E$200,5,FALSE)</f>
        <v>3:00 pm - 6:00 pm</v>
      </c>
      <c r="J95" t="str">
        <f>VLOOKUP($A95,THU!$A$2:$E$200,5,FALSE)</f>
        <v>3:00 pm - 6:00 pm</v>
      </c>
      <c r="L95" t="str">
        <f>VLOOKUP($A95,FRI!$A$2:$E$200,5,FALSE)</f>
        <v>3:00 pm - 6:00 pm</v>
      </c>
      <c r="N95" t="str">
        <f>VLOOKUP($A95,SAT!$A$2:$E$200,5,FALSE)</f>
        <v>3:00 pm - 6:00 pm</v>
      </c>
    </row>
    <row r="96" spans="1:14" x14ac:dyDescent="0.35">
      <c r="A96" t="s">
        <v>304</v>
      </c>
      <c r="B96" t="str">
        <f>VLOOKUP(A96,SUN!$A$2:$E$118,5,FALSE)</f>
        <v xml:space="preserve"> 3:00 pm - 6:00 pm </v>
      </c>
      <c r="D96" t="str">
        <f>VLOOKUP($A96,MON!$A$2:$E$200,5,FALSE)</f>
        <v xml:space="preserve">3:00 pm - 6:00 pm </v>
      </c>
      <c r="F96" t="str">
        <f>VLOOKUP($A96,TUE!$A$2:$E$200,5,FALSE)</f>
        <v>3:00 pm - 6:00 pm</v>
      </c>
      <c r="H96" t="str">
        <f>VLOOKUP($A96,WED!$A$2:$E$200,5,FALSE)</f>
        <v>3:00 pm - 6:00 pm</v>
      </c>
      <c r="J96" t="str">
        <f>VLOOKUP($A96,THU!$A$2:$E$200,5,FALSE)</f>
        <v>3:00 pm - 6:00 pm</v>
      </c>
      <c r="L96" t="str">
        <f>VLOOKUP($A96,FRI!$A$2:$E$200,5,FALSE)</f>
        <v>3:00 pm - 6:00 pm</v>
      </c>
      <c r="N96" t="str">
        <f>VLOOKUP($A96,SAT!$A$2:$E$200,5,FALSE)</f>
        <v>3:00 pm - 6:00 pm</v>
      </c>
    </row>
    <row r="97" spans="1:14" x14ac:dyDescent="0.35">
      <c r="A97" t="s">
        <v>307</v>
      </c>
      <c r="B97" t="str">
        <f>VLOOKUP(A97,SUN!$A$2:$E$118,5,FALSE)</f>
        <v xml:space="preserve"> 7:00 am - 9:00 am </v>
      </c>
      <c r="D97" t="str">
        <f>VLOOKUP($A97,MON!$A$2:$E$200,5,FALSE)</f>
        <v xml:space="preserve">7:00 am - 9:00 am </v>
      </c>
      <c r="F97" t="str">
        <f>VLOOKUP($A97,TUE!$A$2:$E$200,5,FALSE)</f>
        <v>7:00 am - 9:00 am</v>
      </c>
      <c r="H97" t="str">
        <f>VLOOKUP($A97,WED!$A$2:$E$200,5,FALSE)</f>
        <v>7:00 am - 9:00 am</v>
      </c>
      <c r="J97" t="str">
        <f>VLOOKUP($A97,THU!$A$2:$E$200,5,FALSE)</f>
        <v>7:00 am - 9:00 am</v>
      </c>
      <c r="L97" t="str">
        <f>VLOOKUP($A97,FRI!$A$2:$E$200,5,FALSE)</f>
        <v>7:00 am - 9:00 am</v>
      </c>
      <c r="N97" t="str">
        <f>VLOOKUP($A97,SAT!$A$2:$E$200,5,FALSE)</f>
        <v>7:00 am - 9:00 am</v>
      </c>
    </row>
    <row r="98" spans="1:14" x14ac:dyDescent="0.35">
      <c r="A98" t="s">
        <v>310</v>
      </c>
      <c r="B98" t="str">
        <f>VLOOKUP(A98,SUN!$A$2:$E$118,5,FALSE)</f>
        <v xml:space="preserve"> 3:00 pm - 6:00 pm </v>
      </c>
      <c r="D98">
        <f>VLOOKUP($A98,MON!$A$2:$E$200,5,FALSE)</f>
        <v>0</v>
      </c>
      <c r="F98" t="str">
        <f>VLOOKUP($A98,TUE!$A$2:$E$200,5,FALSE)</f>
        <v>3:00 pm - 6:00 pm</v>
      </c>
      <c r="H98" t="str">
        <f>VLOOKUP($A98,WED!$A$2:$E$200,5,FALSE)</f>
        <v>3:00 pm - 6:00 pm</v>
      </c>
      <c r="J98" t="str">
        <f>VLOOKUP($A98,THU!$A$2:$E$200,5,FALSE)</f>
        <v>3:00 pm - 6:00 pm</v>
      </c>
      <c r="L98" t="str">
        <f>VLOOKUP($A98,FRI!$A$2:$E$200,5,FALSE)</f>
        <v>3:00 pm - 6:00 pm</v>
      </c>
      <c r="N98" t="str">
        <f>VLOOKUP($A98,SAT!$A$2:$E$200,5,FALSE)</f>
        <v>3:00 pm - 6:00 pm</v>
      </c>
    </row>
    <row r="99" spans="1:14" x14ac:dyDescent="0.35">
      <c r="A99" t="s">
        <v>314</v>
      </c>
      <c r="B99" t="str">
        <f>VLOOKUP(A99,SUN!$A$2:$E$118,5,FALSE)</f>
        <v xml:space="preserve"> 2:00 pm - 6:00 pm </v>
      </c>
      <c r="D99" t="str">
        <f>VLOOKUP($A99,MON!$A$2:$E$200,5,FALSE)</f>
        <v xml:space="preserve">2:00 pm - 6:00 pm </v>
      </c>
      <c r="F99" t="str">
        <f>VLOOKUP($A99,TUE!$A$2:$E$200,5,FALSE)</f>
        <v>2:00 pm - 6:00 pm</v>
      </c>
      <c r="H99" t="str">
        <f>VLOOKUP($A99,WED!$A$2:$E$200,5,FALSE)</f>
        <v>2:00 pm - 6:00 pm</v>
      </c>
      <c r="J99" t="str">
        <f>VLOOKUP($A99,THU!$A$2:$E$200,5,FALSE)</f>
        <v>2:00 pm - 6:00 pm</v>
      </c>
      <c r="L99" t="str">
        <f>VLOOKUP($A99,FRI!$A$2:$E$200,5,FALSE)</f>
        <v>2:00 pm - 6:00 pm</v>
      </c>
      <c r="N99" t="str">
        <f>VLOOKUP($A99,SAT!$A$2:$E$200,5,FALSE)</f>
        <v>2:00 pm - 6:00 pm</v>
      </c>
    </row>
    <row r="100" spans="1:14" x14ac:dyDescent="0.35">
      <c r="A100" t="s">
        <v>317</v>
      </c>
      <c r="B100">
        <f>VLOOKUP(A100,SUN!$A$2:$E$118,5,FALSE)</f>
        <v>0</v>
      </c>
      <c r="D100" t="str">
        <f>VLOOKUP($A100,MON!$A$2:$E$200,5,FALSE)</f>
        <v xml:space="preserve">3:00 pm - 7:00 pm </v>
      </c>
      <c r="F100" t="str">
        <f>VLOOKUP($A100,TUE!$A$2:$E$200,5,FALSE)</f>
        <v>3:00 pm - 7:00 pm</v>
      </c>
      <c r="H100" t="str">
        <f>VLOOKUP($A100,WED!$A$2:$E$200,5,FALSE)</f>
        <v>3:00 pm - 7:00 pm</v>
      </c>
      <c r="J100" t="str">
        <f>VLOOKUP($A100,THU!$A$2:$E$200,5,FALSE)</f>
        <v>3:00 pm - 7:00 pm</v>
      </c>
      <c r="L100" t="str">
        <f>VLOOKUP($A100,FRI!$A$2:$E$200,5,FALSE)</f>
        <v>3:00 pm - 7:00 pm</v>
      </c>
      <c r="N100">
        <f>VLOOKUP($A100,SAT!$A$2:$E$200,5,FALSE)</f>
        <v>0</v>
      </c>
    </row>
    <row r="101" spans="1:14" x14ac:dyDescent="0.35">
      <c r="A101" t="s">
        <v>443</v>
      </c>
      <c r="B101">
        <f>VLOOKUP(A101,SUN!$A$2:$E$118,5,FALSE)</f>
        <v>0</v>
      </c>
      <c r="D101" t="str">
        <f>VLOOKUP($A101,MON!$A$2:$E$200,5,FALSE)</f>
        <v xml:space="preserve">3:00 pm - 7:00 pm </v>
      </c>
      <c r="F101" t="str">
        <f>VLOOKUP($A101,TUE!$A$2:$E$200,5,FALSE)</f>
        <v>3:00 pm - 7:00 pm</v>
      </c>
      <c r="H101" t="str">
        <f>VLOOKUP($A101,WED!$A$2:$E$200,5,FALSE)</f>
        <v>3:00 pm - 7:00 pm</v>
      </c>
      <c r="J101" t="str">
        <f>VLOOKUP($A101,THU!$A$2:$E$200,5,FALSE)</f>
        <v>3:00 pm - 7:00 pm</v>
      </c>
      <c r="L101" t="str">
        <f>VLOOKUP($A101,FRI!$A$2:$E$200,5,FALSE)</f>
        <v>3:00 pm - 7:00 pm</v>
      </c>
      <c r="N101" t="e">
        <f>VLOOKUP($A101,SAT!$A$2:$E$200,5,FALSE)</f>
        <v>#N/A</v>
      </c>
    </row>
    <row r="102" spans="1:14" x14ac:dyDescent="0.35">
      <c r="A102" t="s">
        <v>441</v>
      </c>
      <c r="B102">
        <f>VLOOKUP(A102,SUN!$A$2:$E$118,5,FALSE)</f>
        <v>0</v>
      </c>
      <c r="D102" t="str">
        <f>VLOOKUP($A102,MON!$A$2:$E$200,5,FALSE)</f>
        <v xml:space="preserve">2:00 pm - 6:30 pm </v>
      </c>
      <c r="F102" t="str">
        <f>VLOOKUP($A102,TUE!$A$2:$E$200,5,FALSE)</f>
        <v>2:00 pm - 6:30 pm</v>
      </c>
      <c r="H102" t="str">
        <f>VLOOKUP($A102,WED!$A$2:$E$200,5,FALSE)</f>
        <v>2:00 pm - 6:30 pm</v>
      </c>
      <c r="J102" t="str">
        <f>VLOOKUP($A102,THU!$A$2:$E$200,5,FALSE)</f>
        <v>2:00 pm - 6:30 pm</v>
      </c>
      <c r="L102" t="str">
        <f>VLOOKUP($A102,FRI!$A$2:$E$200,5,FALSE)</f>
        <v>2:00 pm - 6:30 pm</v>
      </c>
      <c r="N102">
        <f>VLOOKUP($A102,SAT!$A$2:$E$200,5,FALSE)</f>
        <v>0</v>
      </c>
    </row>
    <row r="103" spans="1:14" x14ac:dyDescent="0.35">
      <c r="A103" t="s">
        <v>445</v>
      </c>
      <c r="B103">
        <f>VLOOKUP(A103,SUN!$A$2:$E$118,5,FALSE)</f>
        <v>0</v>
      </c>
      <c r="D103" t="str">
        <f>VLOOKUP($A103,MON!$A$2:$E$200,5,FALSE)</f>
        <v xml:space="preserve">3:00 pm - 7:00 pm </v>
      </c>
      <c r="F103" t="str">
        <f>VLOOKUP($A103,TUE!$A$2:$E$200,5,FALSE)</f>
        <v>3:00 pm - 7:00 pm</v>
      </c>
      <c r="H103" t="str">
        <f>VLOOKUP($A103,WED!$A$2:$E$200,5,FALSE)</f>
        <v>3:00 pm - 7:00 pm</v>
      </c>
      <c r="J103" t="str">
        <f>VLOOKUP($A103,THU!$A$2:$E$200,5,FALSE)</f>
        <v>3:00 pm - 7:00 pm</v>
      </c>
      <c r="L103" t="str">
        <f>VLOOKUP($A103,FRI!$A$2:$E$200,5,FALSE)</f>
        <v>3:00 pm - 7:00 pm</v>
      </c>
      <c r="N103" t="e">
        <f>VLOOKUP($A103,SAT!$A$2:$E$200,5,FALSE)</f>
        <v>#N/A</v>
      </c>
    </row>
    <row r="104" spans="1:14" x14ac:dyDescent="0.35">
      <c r="A104" t="s">
        <v>446</v>
      </c>
      <c r="B104" t="str">
        <f>VLOOKUP(A104,SUN!$A$2:$E$118,5,FALSE)</f>
        <v xml:space="preserve"> 4:00 pm - 6:00 pm </v>
      </c>
      <c r="D104" t="str">
        <f>VLOOKUP($A104,MON!$A$2:$E$200,5,FALSE)</f>
        <v xml:space="preserve">4:00 pm - 6:00 pm </v>
      </c>
      <c r="F104" t="str">
        <f>VLOOKUP($A104,TUE!$A$2:$E$200,5,FALSE)</f>
        <v>4:00 pm - 6:00 pm</v>
      </c>
      <c r="H104" t="str">
        <f>VLOOKUP($A104,WED!$A$2:$E$200,5,FALSE)</f>
        <v>4:00 pm - 6:00 pm</v>
      </c>
      <c r="J104" t="str">
        <f>VLOOKUP($A104,THU!$A$2:$E$200,5,FALSE)</f>
        <v>4:00 pm - 6:00 pm</v>
      </c>
      <c r="L104" t="str">
        <f>VLOOKUP($A104,FRI!$A$2:$E$200,5,FALSE)</f>
        <v>4:00 pm - 6:00 pm</v>
      </c>
      <c r="N104" t="str">
        <f>VLOOKUP($A104,SAT!$A$2:$E$200,5,FALSE)</f>
        <v>4:00 pm - 6:00 pm</v>
      </c>
    </row>
    <row r="105" spans="1:14" x14ac:dyDescent="0.35">
      <c r="A105" t="s">
        <v>447</v>
      </c>
      <c r="B105" t="str">
        <f>VLOOKUP(A105,SUN!$A$2:$E$118,5,FALSE)</f>
        <v xml:space="preserve"> 5:00 pm - 7:00 pm </v>
      </c>
      <c r="D105" t="str">
        <f>VLOOKUP($A105,MON!$A$2:$E$200,5,FALSE)</f>
        <v xml:space="preserve">5:00 pm - 7:00 pm </v>
      </c>
      <c r="F105" t="str">
        <f>VLOOKUP($A105,TUE!$A$2:$E$200,5,FALSE)</f>
        <v>5:00 pm - 7:00 pm</v>
      </c>
      <c r="H105" t="str">
        <f>VLOOKUP($A105,WED!$A$2:$E$200,5,FALSE)</f>
        <v>5:00 pm - 7:00 pm</v>
      </c>
      <c r="J105" t="str">
        <f>VLOOKUP($A105,THU!$A$2:$E$200,5,FALSE)</f>
        <v>5:00 pm - 7:00 pm</v>
      </c>
      <c r="L105" t="str">
        <f>VLOOKUP($A105,FRI!$A$2:$E$200,5,FALSE)</f>
        <v>5:00 pm - 7:00 pm</v>
      </c>
      <c r="N105" t="e">
        <f>VLOOKUP($A105,SAT!$A$2:$E$200,5,FALSE)</f>
        <v>#N/A</v>
      </c>
    </row>
    <row r="106" spans="1:14" x14ac:dyDescent="0.35">
      <c r="A106" t="s">
        <v>448</v>
      </c>
      <c r="B106" t="str">
        <f>VLOOKUP(A106,SUN!$A$2:$E$118,5,FALSE)</f>
        <v xml:space="preserve"> 4:30 pm - 6:30 pm </v>
      </c>
      <c r="D106" t="str">
        <f>VLOOKUP($A106,MON!$A$2:$E$200,5,FALSE)</f>
        <v xml:space="preserve">4:30 pm - 6:30 pm </v>
      </c>
      <c r="F106" t="str">
        <f>VLOOKUP($A106,TUE!$A$2:$E$200,5,FALSE)</f>
        <v>4:30 pm - 6:30 pm</v>
      </c>
      <c r="H106" t="str">
        <f>VLOOKUP($A106,WED!$A$2:$E$200,5,FALSE)</f>
        <v>4:30 pm - 6:30 pm</v>
      </c>
      <c r="J106" t="str">
        <f>VLOOKUP($A106,THU!$A$2:$E$200,5,FALSE)</f>
        <v>4:30 pm - 6:30 pm</v>
      </c>
      <c r="L106" t="str">
        <f>VLOOKUP($A106,FRI!$A$2:$E$200,5,FALSE)</f>
        <v>4:30 pm - 6:30 pm</v>
      </c>
      <c r="N106" t="str">
        <f>VLOOKUP($A106,SAT!$A$2:$E$200,5,FALSE)</f>
        <v>4:30 pm - 6:30 pm</v>
      </c>
    </row>
    <row r="107" spans="1:14" x14ac:dyDescent="0.35">
      <c r="A107" t="s">
        <v>449</v>
      </c>
      <c r="B107" t="str">
        <f>VLOOKUP(A107,SUN!$A$2:$E$118,5,FALSE)</f>
        <v xml:space="preserve"> 3:00 pm - 6:00 pm </v>
      </c>
      <c r="D107" t="str">
        <f>VLOOKUP($A107,MON!$A$2:$E$200,5,FALSE)</f>
        <v xml:space="preserve">3:00 pm - 6:00 pm </v>
      </c>
      <c r="F107" t="str">
        <f>VLOOKUP($A107,TUE!$A$2:$E$200,5,FALSE)</f>
        <v>3:00 pm - 6:00 pm</v>
      </c>
      <c r="H107" t="str">
        <f>VLOOKUP($A107,WED!$A$2:$E$200,5,FALSE)</f>
        <v>3:00 pm - 6:00 pm</v>
      </c>
      <c r="J107" t="str">
        <f>VLOOKUP($A107,THU!$A$2:$E$200,5,FALSE)</f>
        <v>3:00 pm - 6:00 pm</v>
      </c>
      <c r="L107" t="str">
        <f>VLOOKUP($A107,FRI!$A$2:$E$200,5,FALSE)</f>
        <v>3:00 pm - 6:00 pm</v>
      </c>
      <c r="N107" t="str">
        <f>VLOOKUP($A107,SAT!$A$2:$E$200,5,FALSE)</f>
        <v>3:00 pm - 6:00 pm</v>
      </c>
    </row>
    <row r="108" spans="1:14" x14ac:dyDescent="0.35">
      <c r="A108" t="s">
        <v>450</v>
      </c>
      <c r="B108" t="str">
        <f>VLOOKUP(A108,SUN!$A$2:$E$118,5,FALSE)</f>
        <v xml:space="preserve"> 3:00 pm - 6:00 pm </v>
      </c>
      <c r="D108" t="str">
        <f>VLOOKUP($A108,MON!$A$2:$E$200,5,FALSE)</f>
        <v xml:space="preserve">3:00 pm - 6:00 pm </v>
      </c>
      <c r="F108" t="str">
        <f>VLOOKUP($A108,TUE!$A$2:$E$200,5,FALSE)</f>
        <v>3:00 pm - 6:00 pm</v>
      </c>
      <c r="H108" t="str">
        <f>VLOOKUP($A108,WED!$A$2:$E$200,5,FALSE)</f>
        <v>3:00 pm - 6:00 pm</v>
      </c>
      <c r="J108" t="str">
        <f>VLOOKUP($A108,THU!$A$2:$E$200,5,FALSE)</f>
        <v>3:00 pm - 6:00 pm</v>
      </c>
      <c r="L108" t="str">
        <f>VLOOKUP($A108,FRI!$A$2:$E$200,5,FALSE)</f>
        <v>3:00 pm - 6:00 pm</v>
      </c>
      <c r="N108" t="str">
        <f>VLOOKUP($A108,SAT!$A$2:$E$200,5,FALSE)</f>
        <v>3:00 pm - 6:00 pm</v>
      </c>
    </row>
    <row r="109" spans="1:14" x14ac:dyDescent="0.35">
      <c r="A109" t="s">
        <v>451</v>
      </c>
      <c r="B109">
        <f>VLOOKUP(A109,SUN!$A$2:$E$118,5,FALSE)</f>
        <v>0</v>
      </c>
      <c r="D109" t="str">
        <f>VLOOKUP($A109,MON!$A$2:$E$200,5,FALSE)</f>
        <v xml:space="preserve">3:00 pm - 7:00 pm </v>
      </c>
      <c r="F109" t="str">
        <f>VLOOKUP($A109,TUE!$A$2:$E$200,5,FALSE)</f>
        <v>3:00 pm - 7:00 pm</v>
      </c>
      <c r="H109" t="str">
        <f>VLOOKUP($A109,WED!$A$2:$E$200,5,FALSE)</f>
        <v>3:00 pm - 7:00 pm</v>
      </c>
      <c r="J109" t="str">
        <f>VLOOKUP($A109,THU!$A$2:$E$200,5,FALSE)</f>
        <v>3:00 pm - 7:00 pm</v>
      </c>
      <c r="L109" t="str">
        <f>VLOOKUP($A109,FRI!$A$2:$E$200,5,FALSE)</f>
        <v>3:00 pm - 7:00 pm</v>
      </c>
      <c r="N109">
        <f>VLOOKUP($A109,SAT!$A$2:$E$200,5,FALSE)</f>
        <v>0</v>
      </c>
    </row>
    <row r="110" spans="1:14" x14ac:dyDescent="0.35">
      <c r="A110" t="s">
        <v>452</v>
      </c>
      <c r="B110">
        <f>VLOOKUP(A110,SUN!$A$2:$E$118,5,FALSE)</f>
        <v>0</v>
      </c>
      <c r="D110" t="str">
        <f>VLOOKUP($A110,MON!$A$2:$E$200,5,FALSE)</f>
        <v xml:space="preserve">4:00 pm - 7:00 pm </v>
      </c>
      <c r="F110" t="str">
        <f>VLOOKUP($A110,TUE!$A$2:$E$200,5,FALSE)</f>
        <v>4:00 pm - 7:00 pm</v>
      </c>
      <c r="H110" t="str">
        <f>VLOOKUP($A110,WED!$A$2:$E$200,5,FALSE)</f>
        <v>4:00 pm - 7:00 pm</v>
      </c>
      <c r="J110" t="str">
        <f>VLOOKUP($A110,THU!$A$2:$E$200,5,FALSE)</f>
        <v>4:00 pm - 7:00 pm</v>
      </c>
      <c r="L110" t="e">
        <f>VLOOKUP($A110,FRI!$A$2:$E$200,5,FALSE)</f>
        <v>#N/A</v>
      </c>
      <c r="N110" t="e">
        <f>VLOOKUP($A110,SAT!$A$2:$E$200,5,FALSE)</f>
        <v>#N/A</v>
      </c>
    </row>
    <row r="111" spans="1:14" x14ac:dyDescent="0.35">
      <c r="A111" t="s">
        <v>453</v>
      </c>
      <c r="B111" t="str">
        <f>VLOOKUP(A111,SUN!$A$2:$E$118,5,FALSE)</f>
        <v xml:space="preserve"> 5:00 pm - 6:30 pm </v>
      </c>
      <c r="D111" t="str">
        <f>VLOOKUP($A111,MON!$A$2:$E$200,5,FALSE)</f>
        <v xml:space="preserve">5:00 pm - 6:30 pm </v>
      </c>
      <c r="F111" t="str">
        <f>VLOOKUP($A111,TUE!$A$2:$E$200,5,FALSE)</f>
        <v>5:00 pm - 6:30 pm</v>
      </c>
      <c r="H111">
        <f>VLOOKUP($A111,WED!$A$2:$E$200,5,FALSE)</f>
        <v>0</v>
      </c>
      <c r="J111" t="str">
        <f>VLOOKUP($A111,THU!$A$2:$E$200,5,FALSE)</f>
        <v>5:00 pm - 6:30 pm</v>
      </c>
      <c r="L111" t="str">
        <f>VLOOKUP($A111,FRI!$A$2:$E$200,5,FALSE)</f>
        <v>5:00 pm - 6:30 pm</v>
      </c>
      <c r="N111" t="str">
        <f>VLOOKUP($A111,SAT!$A$2:$E$200,5,FALSE)</f>
        <v>5:00 pm - 6:30 pm</v>
      </c>
    </row>
    <row r="112" spans="1:14" x14ac:dyDescent="0.35">
      <c r="A112" t="s">
        <v>454</v>
      </c>
      <c r="B112">
        <f>VLOOKUP(A112,SUN!$A$2:$E$118,5,FALSE)</f>
        <v>0</v>
      </c>
      <c r="D112" t="str">
        <f>VLOOKUP($A112,MON!$A$2:$E$200,5,FALSE)</f>
        <v xml:space="preserve">3:00 pm - 6:30 pm </v>
      </c>
      <c r="F112" t="str">
        <f>VLOOKUP($A112,TUE!$A$2:$E$200,5,FALSE)</f>
        <v>3:00 pm - 6:30 pm</v>
      </c>
      <c r="H112" t="str">
        <f>VLOOKUP($A112,WED!$A$2:$E$200,5,FALSE)</f>
        <v>3:00 pm - 6:30 pm</v>
      </c>
      <c r="J112" t="str">
        <f>VLOOKUP($A112,THU!$A$2:$E$200,5,FALSE)</f>
        <v>3:00 pm - 6:30 pm</v>
      </c>
      <c r="L112" t="str">
        <f>VLOOKUP($A112,FRI!$A$2:$E$200,5,FALSE)</f>
        <v>3:00 pm - 6:30 pm</v>
      </c>
      <c r="N112" t="e">
        <f>VLOOKUP($A112,SAT!$A$2:$E$200,5,FALSE)</f>
        <v>#N/A</v>
      </c>
    </row>
    <row r="113" spans="1:14" x14ac:dyDescent="0.35">
      <c r="A113" t="s">
        <v>455</v>
      </c>
      <c r="B113" t="str">
        <f>VLOOKUP(A113,SUN!$A$2:$E$118,5,FALSE)</f>
        <v xml:space="preserve"> 5:00 pm - 7:00 pm </v>
      </c>
      <c r="D113" t="e">
        <f>VLOOKUP($A113,MON!$A$2:$E$200,5,FALSE)</f>
        <v>#N/A</v>
      </c>
      <c r="F113" t="str">
        <f>VLOOKUP($A113,TUE!$A$2:$E$200,5,FALSE)</f>
        <v>5:00 pm - 7:00 pm</v>
      </c>
      <c r="H113" t="str">
        <f>VLOOKUP($A113,WED!$A$2:$E$200,5,FALSE)</f>
        <v>5:00 pm - 7:00 pm</v>
      </c>
      <c r="J113" t="str">
        <f>VLOOKUP($A113,THU!$A$2:$E$200,5,FALSE)</f>
        <v>5:00 pm - 7:00 pm</v>
      </c>
      <c r="L113" t="e">
        <f>VLOOKUP($A113,FRI!$A$2:$E$200,5,FALSE)</f>
        <v>#N/A</v>
      </c>
      <c r="N113" t="str">
        <f>VLOOKUP($A113,SAT!$A$2:$E$200,5,FALSE)</f>
        <v>5:00 pm - 7:00 pm</v>
      </c>
    </row>
    <row r="114" spans="1:14" x14ac:dyDescent="0.35">
      <c r="A114" t="s">
        <v>456</v>
      </c>
      <c r="B114" t="str">
        <f>VLOOKUP(A114,SUN!$A$2:$E$118,5,FALSE)</f>
        <v xml:space="preserve"> 2:00 pm - 9:00 pm </v>
      </c>
      <c r="D114" t="str">
        <f>VLOOKUP($A114,MON!$A$2:$E$200,5,FALSE)</f>
        <v xml:space="preserve">2:00 pm - 9:00 pm </v>
      </c>
      <c r="F114" t="str">
        <f>VLOOKUP($A114,TUE!$A$2:$E$200,5,FALSE)</f>
        <v>2:00 pm - 9:00 pm</v>
      </c>
      <c r="H114" t="str">
        <f>VLOOKUP($A114,WED!$A$2:$E$200,5,FALSE)</f>
        <v>2:00 pm - 9:00 pm</v>
      </c>
      <c r="J114" t="str">
        <f>VLOOKUP($A114,THU!$A$2:$E$200,5,FALSE)</f>
        <v>2:00 pm - 9:00 pm</v>
      </c>
      <c r="L114" t="str">
        <f>VLOOKUP($A114,FRI!$A$2:$E$200,5,FALSE)</f>
        <v>2:00 pm - 9:00 pm</v>
      </c>
      <c r="N114" t="str">
        <f>VLOOKUP($A114,SAT!$A$2:$E$200,5,FALSE)</f>
        <v>2:00 pm - 10:00 pm</v>
      </c>
    </row>
    <row r="115" spans="1:14" x14ac:dyDescent="0.35">
      <c r="A115" t="s">
        <v>457</v>
      </c>
      <c r="B115">
        <f>VLOOKUP(A115,SUN!$A$2:$E$118,5,FALSE)</f>
        <v>0</v>
      </c>
      <c r="D115">
        <f>VLOOKUP($A115,MON!$A$2:$E$200,5,FALSE)</f>
        <v>0</v>
      </c>
      <c r="F115">
        <f>VLOOKUP($A115,TUE!$A$2:$E$200,5,FALSE)</f>
        <v>0</v>
      </c>
      <c r="H115">
        <f>VLOOKUP($A115,WED!$A$2:$E$200,5,FALSE)</f>
        <v>0</v>
      </c>
      <c r="J115">
        <f>VLOOKUP($A115,THU!$A$2:$E$200,5,FALSE)</f>
        <v>0</v>
      </c>
      <c r="L115">
        <f>VLOOKUP($A115,FRI!$A$2:$E$200,5,FALSE)</f>
        <v>0</v>
      </c>
      <c r="N115">
        <f>VLOOKUP($A115,SAT!$A$2:$E$200,5,FALSE)</f>
        <v>0</v>
      </c>
    </row>
    <row r="116" spans="1:14" x14ac:dyDescent="0.35">
      <c r="A116" t="s">
        <v>458</v>
      </c>
      <c r="B116">
        <f>VLOOKUP(A116,SUN!$A$2:$E$118,5,FALSE)</f>
        <v>0</v>
      </c>
      <c r="D116" t="str">
        <f>VLOOKUP($A116,MON!$A$2:$E$200,5,FALSE)</f>
        <v xml:space="preserve">3:00 pm - 6:00 pm </v>
      </c>
      <c r="F116" t="str">
        <f>VLOOKUP($A116,TUE!$A$2:$E$200,5,FALSE)</f>
        <v>3:00 pm - 6:00 pm</v>
      </c>
      <c r="H116" t="str">
        <f>VLOOKUP($A116,WED!$A$2:$E$200,5,FALSE)</f>
        <v>3:00 pm - 6:00 pm</v>
      </c>
      <c r="J116" t="str">
        <f>VLOOKUP($A116,THU!$A$2:$E$200,5,FALSE)</f>
        <v>3:00 pm - 6:00 pm</v>
      </c>
      <c r="L116" t="str">
        <f>VLOOKUP($A116,FRI!$A$2:$E$200,5,FALSE)</f>
        <v>3:00 pm - 6:00 pm</v>
      </c>
      <c r="N116">
        <f>VLOOKUP($A116,SAT!$A$2:$E$200,5,FALSE)</f>
        <v>0</v>
      </c>
    </row>
    <row r="117" spans="1:14" x14ac:dyDescent="0.35">
      <c r="A117" t="s">
        <v>459</v>
      </c>
      <c r="B117" t="str">
        <f>VLOOKUP(A117,SUN!$A$2:$E$118,5,FALSE)</f>
        <v xml:space="preserve"> 11:00 am - 7:00 pm </v>
      </c>
      <c r="D117" t="str">
        <f>VLOOKUP($A117,MON!$A$2:$E$200,5,FALSE)</f>
        <v xml:space="preserve">11:00 am - 7:00 pm </v>
      </c>
      <c r="F117" t="str">
        <f>VLOOKUP($A117,TUE!$A$2:$E$200,5,FALSE)</f>
        <v>11:00 am - 7:00 pm</v>
      </c>
      <c r="H117" t="str">
        <f>VLOOKUP($A117,WED!$A$2:$E$200,5,FALSE)</f>
        <v>11:00 am - 7:00 pm</v>
      </c>
      <c r="J117" t="str">
        <f>VLOOKUP($A117,THU!$A$2:$E$200,5,FALSE)</f>
        <v>11:00 am - 7:00 pm</v>
      </c>
      <c r="L117" t="str">
        <f>VLOOKUP($A117,FRI!$A$2:$E$200,5,FALSE)</f>
        <v>11:00 am - 7:00 pm</v>
      </c>
      <c r="N117" t="str">
        <f>VLOOKUP($A117,SAT!$A$2:$E$200,5,FALSE)</f>
        <v>11:00 am - 7:00 pm</v>
      </c>
    </row>
    <row r="118" spans="1:14" x14ac:dyDescent="0.35">
      <c r="A118" t="s">
        <v>318</v>
      </c>
      <c r="B118" t="e">
        <f>VLOOKUP(A118,SUN!$A$2:$E$118,5,FALSE)</f>
        <v>#N/A</v>
      </c>
      <c r="D118" t="str">
        <f>VLOOKUP($A118,MON!$A$2:$E$200,5,FALSE)</f>
        <v xml:space="preserve">4:00 pm - 6:00 pm </v>
      </c>
      <c r="F118" t="str">
        <f>VLOOKUP($A118,TUE!$A$2:$E$200,5,FALSE)</f>
        <v>4:00 pm - 6:00 pm</v>
      </c>
      <c r="H118" t="str">
        <f>VLOOKUP($A118,WED!$A$2:$E$200,5,FALSE)</f>
        <v>4:00 pm - 6:00 pm</v>
      </c>
      <c r="J118" t="str">
        <f>VLOOKUP($A118,THU!$A$2:$E$200,5,FALSE)</f>
        <v>4:00 pm - 6:00 pm</v>
      </c>
      <c r="L118" t="str">
        <f>VLOOKUP($A118,FRI!$A$2:$E$200,5,FALSE)</f>
        <v>4:00 pm - 6:00 pm</v>
      </c>
      <c r="N118" t="e">
        <f>VLOOKUP($A118,SAT!$A$2:$E$200,5,FALSE)</f>
        <v>#N/A</v>
      </c>
    </row>
    <row r="119" spans="1:14" x14ac:dyDescent="0.35">
      <c r="A119" t="s">
        <v>321</v>
      </c>
      <c r="B119" t="e">
        <f>VLOOKUP(A119,SUN!$A$2:$E$118,5,FALSE)</f>
        <v>#N/A</v>
      </c>
      <c r="D119" t="str">
        <f>VLOOKUP($A119,MON!$A$2:$E$200,5,FALSE)</f>
        <v xml:space="preserve">4:00 pm - 6:00 pm </v>
      </c>
      <c r="F119" t="str">
        <f>VLOOKUP($A119,TUE!$A$2:$E$200,5,FALSE)</f>
        <v>4:00 pm - 6:00 pm</v>
      </c>
      <c r="H119" t="str">
        <f>VLOOKUP($A119,WED!$A$2:$E$200,5,FALSE)</f>
        <v>4:00 pm - 6:00 pm</v>
      </c>
      <c r="J119" t="str">
        <f>VLOOKUP($A119,THU!$A$2:$E$200,5,FALSE)</f>
        <v>4:00 pm - 6:00 pm</v>
      </c>
      <c r="L119" t="str">
        <f>VLOOKUP($A119,FRI!$A$2:$E$200,5,FALSE)</f>
        <v>4:00 pm - 6:00 pm</v>
      </c>
      <c r="N119" t="e">
        <f>VLOOKUP($A119,SAT!$A$2:$E$200,5,FALSE)</f>
        <v>#N/A</v>
      </c>
    </row>
    <row r="120" spans="1:14" x14ac:dyDescent="0.35">
      <c r="A120" t="s">
        <v>324</v>
      </c>
      <c r="B120" t="e">
        <f>VLOOKUP(A120,SUN!$A$2:$E$118,5,FALSE)</f>
        <v>#N/A</v>
      </c>
      <c r="D120" t="str">
        <f>VLOOKUP($A120,MON!$A$2:$E$200,5,FALSE)</f>
        <v xml:space="preserve">3:00 pm - 7:00 pm </v>
      </c>
      <c r="F120" t="str">
        <f>VLOOKUP($A120,TUE!$A$2:$E$200,5,FALSE)</f>
        <v>3:00 pm - 7:00 pm</v>
      </c>
      <c r="H120" t="str">
        <f>VLOOKUP($A120,WED!$A$2:$E$200,5,FALSE)</f>
        <v>3:00 pm - 7:00 pm</v>
      </c>
      <c r="J120" t="str">
        <f>VLOOKUP($A120,THU!$A$2:$E$200,5,FALSE)</f>
        <v>3:00 pm - 7:00 pm</v>
      </c>
      <c r="L120" t="str">
        <f>VLOOKUP($A120,FRI!$A$2:$E$200,5,FALSE)</f>
        <v>3:00 pm - 7:00 pm</v>
      </c>
      <c r="N120" t="str">
        <f>VLOOKUP($A120,SAT!$A$2:$E$200,5,FALSE)</f>
        <v>11:00 am - 5:00 pm</v>
      </c>
    </row>
    <row r="121" spans="1:14" x14ac:dyDescent="0.35">
      <c r="A121" t="s">
        <v>327</v>
      </c>
      <c r="B121" t="e">
        <f>VLOOKUP(A121,SUN!$A$2:$E$118,5,FALSE)</f>
        <v>#N/A</v>
      </c>
      <c r="D121" t="str">
        <f>VLOOKUP($A121,MON!$A$2:$E$200,5,FALSE)</f>
        <v xml:space="preserve">5:00 pm - 6:30 pm </v>
      </c>
      <c r="F121" t="str">
        <f>VLOOKUP($A121,TUE!$A$2:$E$200,5,FALSE)</f>
        <v>5:00 pm - 6:30 pm</v>
      </c>
      <c r="H121" t="str">
        <f>VLOOKUP($A121,WED!$A$2:$E$200,5,FALSE)</f>
        <v>5:00 pm - 6:30 pm</v>
      </c>
      <c r="J121" t="str">
        <f>VLOOKUP($A121,THU!$A$2:$E$200,5,FALSE)</f>
        <v>5:00 pm - 6:30 pm</v>
      </c>
      <c r="L121" t="str">
        <f>VLOOKUP($A121,FRI!$A$2:$E$200,5,FALSE)</f>
        <v>5:00 pm - 6:30 pm</v>
      </c>
      <c r="N121" t="e">
        <f>VLOOKUP($A121,SAT!$A$2:$E$200,5,FALSE)</f>
        <v>#N/A</v>
      </c>
    </row>
    <row r="122" spans="1:14" x14ac:dyDescent="0.35">
      <c r="A122" t="s">
        <v>330</v>
      </c>
      <c r="B122" t="e">
        <f>VLOOKUP(A122,SUN!$A$2:$E$118,5,FALSE)</f>
        <v>#N/A</v>
      </c>
      <c r="D122" t="str">
        <f>VLOOKUP($A122,MON!$A$2:$E$200,5,FALSE)</f>
        <v xml:space="preserve">4:00 pm - 6:00 pm </v>
      </c>
      <c r="F122" t="str">
        <f>VLOOKUP($A122,TUE!$A$2:$E$200,5,FALSE)</f>
        <v>4:00 pm - 6:00 pm</v>
      </c>
      <c r="H122" t="str">
        <f>VLOOKUP($A122,WED!$A$2:$E$200,5,FALSE)</f>
        <v>4:00 pm - 6:00 pm</v>
      </c>
      <c r="J122" t="str">
        <f>VLOOKUP($A122,THU!$A$2:$E$200,5,FALSE)</f>
        <v>4:00 pm - 6:00 pm</v>
      </c>
      <c r="L122" t="str">
        <f>VLOOKUP($A122,FRI!$A$2:$E$200,5,FALSE)</f>
        <v>4:00 pm - 6:00 pm</v>
      </c>
      <c r="N122" t="e">
        <f>VLOOKUP($A122,SAT!$A$2:$E$200,5,FALSE)</f>
        <v>#N/A</v>
      </c>
    </row>
    <row r="123" spans="1:14" x14ac:dyDescent="0.35">
      <c r="A123" t="s">
        <v>333</v>
      </c>
      <c r="B123" t="e">
        <f>VLOOKUP(A123,SUN!$A$2:$E$118,5,FALSE)</f>
        <v>#N/A</v>
      </c>
      <c r="D123" t="str">
        <f>VLOOKUP($A123,MON!$A$2:$E$200,5,FALSE)</f>
        <v xml:space="preserve">3:00 pm - 7:00 pm </v>
      </c>
      <c r="F123" t="str">
        <f>VLOOKUP($A123,TUE!$A$2:$E$200,5,FALSE)</f>
        <v>3:00 pm - 7:00 pm</v>
      </c>
      <c r="H123" t="str">
        <f>VLOOKUP($A123,WED!$A$2:$E$200,5,FALSE)</f>
        <v>3:00 pm - 7:00 pm</v>
      </c>
      <c r="J123" t="str">
        <f>VLOOKUP($A123,THU!$A$2:$E$200,5,FALSE)</f>
        <v>3:00 pm - 7:00 pm</v>
      </c>
      <c r="L123" t="str">
        <f>VLOOKUP($A123,FRI!$A$2:$E$200,5,FALSE)</f>
        <v>3:00 pm - 7:00 pm</v>
      </c>
      <c r="N123" t="str">
        <f>VLOOKUP($A123,SAT!$A$2:$E$200,5,FALSE)</f>
        <v>3:00 pm - 7:00 pm</v>
      </c>
    </row>
    <row r="124" spans="1:14" x14ac:dyDescent="0.35">
      <c r="A124" t="s">
        <v>336</v>
      </c>
      <c r="B124" t="e">
        <f>VLOOKUP(A124,SUN!$A$2:$E$118,5,FALSE)</f>
        <v>#N/A</v>
      </c>
      <c r="D124" t="str">
        <f>VLOOKUP($A124,MON!$A$2:$E$200,5,FALSE)</f>
        <v xml:space="preserve">3:00 pm - 6:00 pm </v>
      </c>
      <c r="F124" t="str">
        <f>VLOOKUP($A124,TUE!$A$2:$E$200,5,FALSE)</f>
        <v>3:00 pm - 6:00 pm</v>
      </c>
      <c r="H124" t="str">
        <f>VLOOKUP($A124,WED!$A$2:$E$200,5,FALSE)</f>
        <v>3:00 pm - 6:00 pm</v>
      </c>
      <c r="J124" t="str">
        <f>VLOOKUP($A124,THU!$A$2:$E$200,5,FALSE)</f>
        <v>3:00 pm - 6:00 pm</v>
      </c>
      <c r="L124" t="str">
        <f>VLOOKUP($A124,FRI!$A$2:$E$200,5,FALSE)</f>
        <v>3:00 pm - 6:00 pm</v>
      </c>
      <c r="N124">
        <f>VLOOKUP($A124,SAT!$A$2:$E$200,5,FALSE)</f>
        <v>0</v>
      </c>
    </row>
    <row r="125" spans="1:14" x14ac:dyDescent="0.35">
      <c r="A125" t="s">
        <v>339</v>
      </c>
      <c r="B125" t="e">
        <f>VLOOKUP(A125,SUN!$A$2:$E$118,5,FALSE)</f>
        <v>#N/A</v>
      </c>
      <c r="D125" t="str">
        <f>VLOOKUP($A125,MON!$A$2:$E$200,5,FALSE)</f>
        <v xml:space="preserve">3:00 pm - 6:00 pm </v>
      </c>
      <c r="F125" t="str">
        <f>VLOOKUP($A125,TUE!$A$2:$E$200,5,FALSE)</f>
        <v>3:00 pm - 6:00 pm</v>
      </c>
      <c r="H125" t="str">
        <f>VLOOKUP($A125,WED!$A$2:$E$200,5,FALSE)</f>
        <v>3:00 pm - 6:00 pm</v>
      </c>
      <c r="J125" t="str">
        <f>VLOOKUP($A125,THU!$A$2:$E$200,5,FALSE)</f>
        <v>3:00 pm - 6:00 pm</v>
      </c>
      <c r="L125" t="str">
        <f>VLOOKUP($A125,FRI!$A$2:$E$200,5,FALSE)</f>
        <v>3:00 pm - 6:00 pm</v>
      </c>
      <c r="N125" t="e">
        <f>VLOOKUP($A125,SAT!$A$2:$E$200,5,FALSE)</f>
        <v>#N/A</v>
      </c>
    </row>
    <row r="126" spans="1:14" x14ac:dyDescent="0.35">
      <c r="A126" t="s">
        <v>342</v>
      </c>
      <c r="B126" t="e">
        <f>VLOOKUP(A126,SUN!$A$2:$E$118,5,FALSE)</f>
        <v>#N/A</v>
      </c>
      <c r="D126" t="str">
        <f>VLOOKUP($A126,MON!$A$2:$E$200,5,FALSE)</f>
        <v xml:space="preserve">3:00 pm - 7:00 pm </v>
      </c>
      <c r="F126" t="str">
        <f>VLOOKUP($A126,TUE!$A$2:$E$200,5,FALSE)</f>
        <v>3:00 pm - 7:00 pm</v>
      </c>
      <c r="H126" t="str">
        <f>VLOOKUP($A126,WED!$A$2:$E$200,5,FALSE)</f>
        <v>3:00 pm - 7:00 pm</v>
      </c>
      <c r="J126" t="str">
        <f>VLOOKUP($A126,THU!$A$2:$E$200,5,FALSE)</f>
        <v>3:00 pm - 7:00 pm</v>
      </c>
      <c r="L126" t="e">
        <f>VLOOKUP($A126,FRI!$A$2:$E$200,5,FALSE)</f>
        <v>#N/A</v>
      </c>
      <c r="N126" t="e">
        <f>VLOOKUP($A126,SAT!$A$2:$E$200,5,FALSE)</f>
        <v>#N/A</v>
      </c>
    </row>
    <row r="127" spans="1:14" x14ac:dyDescent="0.35">
      <c r="A127" t="s">
        <v>345</v>
      </c>
      <c r="B127" t="e">
        <f>VLOOKUP(A127,SUN!$A$2:$E$118,5,FALSE)</f>
        <v>#N/A</v>
      </c>
      <c r="D127" t="str">
        <f>VLOOKUP($A127,MON!$A$2:$E$200,5,FALSE)</f>
        <v xml:space="preserve">5:00 pm - 6:00 pm </v>
      </c>
      <c r="F127" t="str">
        <f>VLOOKUP($A127,TUE!$A$2:$E$200,5,FALSE)</f>
        <v>5:00 pm - 6:00 pm</v>
      </c>
      <c r="H127" t="str">
        <f>VLOOKUP($A127,WED!$A$2:$E$200,5,FALSE)</f>
        <v>3:00 pm - 6:00 pm</v>
      </c>
      <c r="J127" t="str">
        <f>VLOOKUP($A127,THU!$A$2:$E$200,5,FALSE)</f>
        <v>3:00 pm - 6:00 pm</v>
      </c>
      <c r="L127" t="str">
        <f>VLOOKUP($A127,FRI!$A$2:$E$200,5,FALSE)</f>
        <v>3:00 pm - 6:00 pm</v>
      </c>
      <c r="N127" t="e">
        <f>VLOOKUP($A127,SAT!$A$2:$E$200,5,FALSE)</f>
        <v>#N/A</v>
      </c>
    </row>
    <row r="128" spans="1:14" x14ac:dyDescent="0.35">
      <c r="A128" t="s">
        <v>348</v>
      </c>
      <c r="B128" t="e">
        <f>VLOOKUP(A128,SUN!$A$2:$E$118,5,FALSE)</f>
        <v>#N/A</v>
      </c>
      <c r="D128" t="str">
        <f>VLOOKUP($A128,MON!$A$2:$E$200,5,FALSE)</f>
        <v xml:space="preserve">4:00 pm - 7:00 pm </v>
      </c>
      <c r="F128" t="str">
        <f>VLOOKUP($A128,TUE!$A$2:$E$200,5,FALSE)</f>
        <v>4:00 pm - 7:00 pm</v>
      </c>
      <c r="H128" t="str">
        <f>VLOOKUP($A128,WED!$A$2:$E$200,5,FALSE)</f>
        <v>4:00 pm - 7:00 pm</v>
      </c>
      <c r="J128" t="str">
        <f>VLOOKUP($A128,THU!$A$2:$E$200,5,FALSE)</f>
        <v>4:00 pm - 7:00 pm</v>
      </c>
      <c r="L128" t="str">
        <f>VLOOKUP($A128,FRI!$A$2:$E$200,5,FALSE)</f>
        <v>4:00 pm - 7:00 pm</v>
      </c>
      <c r="N128" t="e">
        <f>VLOOKUP($A128,SAT!$A$2:$E$200,5,FALSE)</f>
        <v>#N/A</v>
      </c>
    </row>
    <row r="129" spans="1:14" x14ac:dyDescent="0.35">
      <c r="A129" t="s">
        <v>352</v>
      </c>
      <c r="B129" t="e">
        <f>VLOOKUP(A129,SUN!$A$2:$E$118,5,FALSE)</f>
        <v>#N/A</v>
      </c>
      <c r="D129" t="str">
        <f>VLOOKUP($A129,MON!$A$2:$E$200,5,FALSE)</f>
        <v xml:space="preserve">3:00 pm - 6:00 pm </v>
      </c>
      <c r="F129" t="str">
        <f>VLOOKUP($A129,TUE!$A$2:$E$200,5,FALSE)</f>
        <v>3:00 pm - 6:00 pm</v>
      </c>
      <c r="H129" t="str">
        <f>VLOOKUP($A129,WED!$A$2:$E$200,5,FALSE)</f>
        <v>3:00 pm - 6:00 pm</v>
      </c>
      <c r="J129" t="str">
        <f>VLOOKUP($A129,THU!$A$2:$E$200,5,FALSE)</f>
        <v>3:00 pm - 6:00 pm</v>
      </c>
      <c r="L129" t="str">
        <f>VLOOKUP($A129,FRI!$A$2:$E$200,5,FALSE)</f>
        <v>3:00 pm - 6:00 pm</v>
      </c>
      <c r="N129" t="e">
        <f>VLOOKUP($A129,SAT!$A$2:$E$200,5,FALSE)</f>
        <v>#N/A</v>
      </c>
    </row>
    <row r="130" spans="1:14" x14ac:dyDescent="0.35">
      <c r="A130" t="s">
        <v>354</v>
      </c>
      <c r="B130" t="e">
        <f>VLOOKUP(A130,SUN!$A$2:$E$118,5,FALSE)</f>
        <v>#N/A</v>
      </c>
      <c r="D130" t="str">
        <f>VLOOKUP($A130,MON!$A$2:$E$200,5,FALSE)</f>
        <v xml:space="preserve">3:00 pm - 6:00 pm </v>
      </c>
      <c r="F130" t="str">
        <f>VLOOKUP($A130,TUE!$A$2:$E$200,5,FALSE)</f>
        <v>3:00 pm - 6:00 pm</v>
      </c>
      <c r="H130" t="str">
        <f>VLOOKUP($A130,WED!$A$2:$E$200,5,FALSE)</f>
        <v>3:00 pm - 6:00 pm</v>
      </c>
      <c r="J130" t="str">
        <f>VLOOKUP($A130,THU!$A$2:$E$200,5,FALSE)</f>
        <v>3:00 pm - 6:00 pm</v>
      </c>
      <c r="L130" t="str">
        <f>VLOOKUP($A130,FRI!$A$2:$E$200,5,FALSE)</f>
        <v>3:00 pm - 6:00 pm</v>
      </c>
      <c r="N130" t="e">
        <f>VLOOKUP($A130,SAT!$A$2:$E$200,5,FALSE)</f>
        <v>#N/A</v>
      </c>
    </row>
    <row r="131" spans="1:14" x14ac:dyDescent="0.35">
      <c r="A131" t="s">
        <v>356</v>
      </c>
      <c r="B131" t="e">
        <f>VLOOKUP(A131,SUN!$A$2:$E$118,5,FALSE)</f>
        <v>#N/A</v>
      </c>
      <c r="D131" t="str">
        <f>VLOOKUP($A131,MON!$A$2:$E$200,5,FALSE)</f>
        <v xml:space="preserve">2:00 pm - 5:00 pm </v>
      </c>
      <c r="F131" t="str">
        <f>VLOOKUP($A131,TUE!$A$2:$E$200,5,FALSE)</f>
        <v>2:00 pm - 5:00 pm</v>
      </c>
      <c r="H131" t="str">
        <f>VLOOKUP($A131,WED!$A$2:$E$200,5,FALSE)</f>
        <v>2:00 pm - 5:00 pm</v>
      </c>
      <c r="J131" t="str">
        <f>VLOOKUP($A131,THU!$A$2:$E$200,5,FALSE)</f>
        <v>2:00 pm - 5:00 pm</v>
      </c>
      <c r="L131" t="str">
        <f>VLOOKUP($A131,FRI!$A$2:$E$200,5,FALSE)</f>
        <v>2:00 pm - 5:00 pm</v>
      </c>
      <c r="N131" t="e">
        <f>VLOOKUP($A131,SAT!$A$2:$E$200,5,FALSE)</f>
        <v>#N/A</v>
      </c>
    </row>
    <row r="132" spans="1:14" x14ac:dyDescent="0.35">
      <c r="A132" t="s">
        <v>359</v>
      </c>
      <c r="B132" t="e">
        <f>VLOOKUP(A132,SUN!$A$2:$E$118,5,FALSE)</f>
        <v>#N/A</v>
      </c>
      <c r="D132" t="str">
        <f>VLOOKUP($A132,MON!$A$2:$E$200,5,FALSE)</f>
        <v xml:space="preserve">4:00 pm - 6:30 pm </v>
      </c>
      <c r="F132" t="str">
        <f>VLOOKUP($A132,TUE!$A$2:$E$200,5,FALSE)</f>
        <v>4:00 pm - 6:30 pm</v>
      </c>
      <c r="H132" t="str">
        <f>VLOOKUP($A132,WED!$A$2:$E$200,5,FALSE)</f>
        <v>4:00 pm - 6:30 pm</v>
      </c>
      <c r="J132" t="str">
        <f>VLOOKUP($A132,THU!$A$2:$E$200,5,FALSE)</f>
        <v>4:00 pm - 6:30 pm</v>
      </c>
      <c r="L132" t="str">
        <f>VLOOKUP($A132,FRI!$A$2:$E$200,5,FALSE)</f>
        <v>4:00 pm - 6:30 pm</v>
      </c>
      <c r="N132" t="e">
        <f>VLOOKUP($A132,SAT!$A$2:$E$200,5,FALSE)</f>
        <v>#N/A</v>
      </c>
    </row>
    <row r="133" spans="1:14" x14ac:dyDescent="0.35">
      <c r="A133" t="s">
        <v>362</v>
      </c>
      <c r="B133" t="e">
        <f>VLOOKUP(A133,SUN!$A$2:$E$118,5,FALSE)</f>
        <v>#N/A</v>
      </c>
      <c r="D133" t="str">
        <f>VLOOKUP($A133,MON!$A$2:$E$200,5,FALSE)</f>
        <v xml:space="preserve">4:00 pm - 7:00 pm </v>
      </c>
      <c r="F133" t="str">
        <f>VLOOKUP($A133,TUE!$A$2:$E$200,5,FALSE)</f>
        <v>4:00 pm - 7:00 pm</v>
      </c>
      <c r="H133" t="str">
        <f>VLOOKUP($A133,WED!$A$2:$E$200,5,FALSE)</f>
        <v>4:00 pm - 7:00 pm</v>
      </c>
      <c r="J133" t="str">
        <f>VLOOKUP($A133,THU!$A$2:$E$200,5,FALSE)</f>
        <v>4:00 pm - 7:00 pm</v>
      </c>
      <c r="L133" t="str">
        <f>VLOOKUP($A133,FRI!$A$2:$E$200,5,FALSE)</f>
        <v>4:00 pm - 7:00 pm</v>
      </c>
      <c r="N133" t="e">
        <f>VLOOKUP($A133,SAT!$A$2:$E$200,5,FALSE)</f>
        <v>#N/A</v>
      </c>
    </row>
    <row r="134" spans="1:14" x14ac:dyDescent="0.35">
      <c r="A134" t="s">
        <v>365</v>
      </c>
      <c r="B134" t="e">
        <f>VLOOKUP(A134,SUN!$A$2:$E$118,5,FALSE)</f>
        <v>#N/A</v>
      </c>
      <c r="D134" t="str">
        <f>VLOOKUP($A134,MON!$A$2:$E$200,5,FALSE)</f>
        <v xml:space="preserve">4:00 pm - 6:00 pm </v>
      </c>
      <c r="F134" t="str">
        <f>VLOOKUP($A134,TUE!$A$2:$E$200,5,FALSE)</f>
        <v>4:00 pm - 6:00 pm</v>
      </c>
      <c r="H134" t="str">
        <f>VLOOKUP($A134,WED!$A$2:$E$200,5,FALSE)</f>
        <v>4:00 pm - 6:00 pm</v>
      </c>
      <c r="J134" t="str">
        <f>VLOOKUP($A134,THU!$A$2:$E$200,5,FALSE)</f>
        <v>4:00 pm - 6:00 pm</v>
      </c>
      <c r="L134" t="str">
        <f>VLOOKUP($A134,FRI!$A$2:$E$200,5,FALSE)</f>
        <v>4:00 pm - 6:00 pm</v>
      </c>
      <c r="N134" t="e">
        <f>VLOOKUP($A134,SAT!$A$2:$E$200,5,FALSE)</f>
        <v>#N/A</v>
      </c>
    </row>
    <row r="135" spans="1:14" x14ac:dyDescent="0.35">
      <c r="A135" t="s">
        <v>368</v>
      </c>
      <c r="B135" t="e">
        <f>VLOOKUP(A135,SUN!$A$2:$E$118,5,FALSE)</f>
        <v>#N/A</v>
      </c>
      <c r="D135" t="str">
        <f>VLOOKUP($A135,MON!$A$2:$E$200,5,FALSE)</f>
        <v xml:space="preserve">3:00 pm - 7:00 pm </v>
      </c>
      <c r="F135" t="str">
        <f>VLOOKUP($A135,TUE!$A$2:$E$200,5,FALSE)</f>
        <v>3:00 pm - 7:00 pm</v>
      </c>
      <c r="H135" t="str">
        <f>VLOOKUP($A135,WED!$A$2:$E$200,5,FALSE)</f>
        <v>3:00 pm - 7:00 pm</v>
      </c>
      <c r="J135" t="str">
        <f>VLOOKUP($A135,THU!$A$2:$E$200,5,FALSE)</f>
        <v>3:00 pm - 7:00 pm</v>
      </c>
      <c r="L135" t="str">
        <f>VLOOKUP($A135,FRI!$A$2:$E$200,5,FALSE)</f>
        <v>3:00 pm - 7:00 pm</v>
      </c>
      <c r="N135" t="e">
        <f>VLOOKUP($A135,SAT!$A$2:$E$200,5,FALSE)</f>
        <v>#N/A</v>
      </c>
    </row>
    <row r="136" spans="1:14" x14ac:dyDescent="0.35">
      <c r="A136" t="s">
        <v>371</v>
      </c>
      <c r="B136" t="e">
        <f>VLOOKUP(A136,SUN!$A$2:$E$118,5,FALSE)</f>
        <v>#N/A</v>
      </c>
      <c r="D136" t="str">
        <f>VLOOKUP($A136,MON!$A$2:$E$200,5,FALSE)</f>
        <v xml:space="preserve">4:00 pm - 7:00 pm </v>
      </c>
      <c r="F136" t="str">
        <f>VLOOKUP($A136,TUE!$A$2:$E$200,5,FALSE)</f>
        <v>4:00 pm - 7:00 pm</v>
      </c>
      <c r="H136" t="str">
        <f>VLOOKUP($A136,WED!$A$2:$E$200,5,FALSE)</f>
        <v>4:00 pm - 7:00 pm</v>
      </c>
      <c r="J136" t="str">
        <f>VLOOKUP($A136,THU!$A$2:$E$200,5,FALSE)</f>
        <v>4:00 pm - 7:00 pm</v>
      </c>
      <c r="L136" t="str">
        <f>VLOOKUP($A136,FRI!$A$2:$E$200,5,FALSE)</f>
        <v>4:00 pm - 7:00 pm</v>
      </c>
      <c r="N136" t="e">
        <f>VLOOKUP($A136,SAT!$A$2:$E$200,5,FALSE)</f>
        <v>#N/A</v>
      </c>
    </row>
    <row r="137" spans="1:14" x14ac:dyDescent="0.35">
      <c r="A137" t="s">
        <v>374</v>
      </c>
      <c r="B137" t="e">
        <f>VLOOKUP(A137,SUN!$A$2:$E$118,5,FALSE)</f>
        <v>#N/A</v>
      </c>
      <c r="D137" t="str">
        <f>VLOOKUP($A137,MON!$A$2:$E$200,5,FALSE)</f>
        <v xml:space="preserve">5:00 pm - 8:00 pm </v>
      </c>
      <c r="F137" t="str">
        <f>VLOOKUP($A137,TUE!$A$2:$E$200,5,FALSE)</f>
        <v>5:00 pm - 8:00 pm</v>
      </c>
      <c r="H137" t="str">
        <f>VLOOKUP($A137,WED!$A$2:$E$200,5,FALSE)</f>
        <v>5:00 pm - 8:00 pm</v>
      </c>
      <c r="J137" t="str">
        <f>VLOOKUP($A137,THU!$A$2:$E$200,5,FALSE)</f>
        <v>5:00 pm - 8:00 pm</v>
      </c>
      <c r="L137" t="str">
        <f>VLOOKUP($A137,FRI!$A$2:$E$200,5,FALSE)</f>
        <v>5:00 pm - 8:00 pm</v>
      </c>
      <c r="N137" t="e">
        <f>VLOOKUP($A137,SAT!$A$2:$E$200,5,FALSE)</f>
        <v>#N/A</v>
      </c>
    </row>
    <row r="138" spans="1:14" x14ac:dyDescent="0.35">
      <c r="A138" t="s">
        <v>377</v>
      </c>
      <c r="B138" t="e">
        <f>VLOOKUP(A138,SUN!$A$2:$E$118,5,FALSE)</f>
        <v>#N/A</v>
      </c>
      <c r="D138" t="str">
        <f>VLOOKUP($A138,MON!$A$2:$E$200,5,FALSE)</f>
        <v xml:space="preserve">4:00 pm - 6:00 pm </v>
      </c>
      <c r="F138" t="str">
        <f>VLOOKUP($A138,TUE!$A$2:$E$200,5,FALSE)</f>
        <v>4:00 pm - 6:00 pm</v>
      </c>
      <c r="H138" t="str">
        <f>VLOOKUP($A138,WED!$A$2:$E$200,5,FALSE)</f>
        <v>4:00 pm - 6:00 pm</v>
      </c>
      <c r="J138" t="str">
        <f>VLOOKUP($A138,THU!$A$2:$E$200,5,FALSE)</f>
        <v>4:00 pm - 6:00 pm</v>
      </c>
      <c r="L138" t="str">
        <f>VLOOKUP($A138,FRI!$A$2:$E$200,5,FALSE)</f>
        <v>4:00 pm - 6:00 pm</v>
      </c>
      <c r="N138" t="e">
        <f>VLOOKUP($A138,SAT!$A$2:$E$200,5,FALSE)</f>
        <v>#N/A</v>
      </c>
    </row>
    <row r="139" spans="1:14" x14ac:dyDescent="0.35">
      <c r="A139" t="s">
        <v>380</v>
      </c>
      <c r="B139" t="e">
        <f>VLOOKUP(A139,SUN!$A$2:$E$118,5,FALSE)</f>
        <v>#N/A</v>
      </c>
      <c r="D139" t="str">
        <f>VLOOKUP($A139,MON!$A$2:$E$200,5,FALSE)</f>
        <v xml:space="preserve">3:00 pm - 6:00 pm </v>
      </c>
      <c r="F139" t="str">
        <f>VLOOKUP($A139,TUE!$A$2:$E$200,5,FALSE)</f>
        <v>3:00 pm - 6:00 pm</v>
      </c>
      <c r="H139" t="str">
        <f>VLOOKUP($A139,WED!$A$2:$E$200,5,FALSE)</f>
        <v>3:00 pm - 6:00 pm</v>
      </c>
      <c r="J139" t="str">
        <f>VLOOKUP($A139,THU!$A$2:$E$200,5,FALSE)</f>
        <v>3:00 pm - 6:00 pm</v>
      </c>
      <c r="L139" t="str">
        <f>VLOOKUP($A139,FRI!$A$2:$E$200,5,FALSE)</f>
        <v>3:00 pm - 6:00 pm</v>
      </c>
      <c r="N139" t="e">
        <f>VLOOKUP($A139,SAT!$A$2:$E$200,5,FALSE)</f>
        <v>#N/A</v>
      </c>
    </row>
    <row r="140" spans="1:14" x14ac:dyDescent="0.35">
      <c r="A140" t="s">
        <v>383</v>
      </c>
      <c r="B140" t="e">
        <f>VLOOKUP(A140,SUN!$A$2:$E$118,5,FALSE)</f>
        <v>#N/A</v>
      </c>
      <c r="D140">
        <f>VLOOKUP($A140,MON!$A$2:$E$200,5,FALSE)</f>
        <v>0</v>
      </c>
      <c r="F140" t="str">
        <f>VLOOKUP($A140,TUE!$A$2:$E$200,5,FALSE)</f>
        <v>3:00 pm - 6:00 pm</v>
      </c>
      <c r="H140" t="str">
        <f>VLOOKUP($A140,WED!$A$2:$E$200,5,FALSE)</f>
        <v>3:00 pm - 6:00 pm</v>
      </c>
      <c r="J140" t="str">
        <f>VLOOKUP($A140,THU!$A$2:$E$200,5,FALSE)</f>
        <v>3:00 pm - 6:00 pm</v>
      </c>
      <c r="L140" t="str">
        <f>VLOOKUP($A140,FRI!$A$2:$E$200,5,FALSE)</f>
        <v>3:00 pm - 6:00 pm</v>
      </c>
      <c r="N140" t="e">
        <f>VLOOKUP($A140,SAT!$A$2:$E$200,5,FALSE)</f>
        <v>#N/A</v>
      </c>
    </row>
    <row r="141" spans="1:14" x14ac:dyDescent="0.35">
      <c r="A141" t="s">
        <v>386</v>
      </c>
      <c r="B141" t="e">
        <f>VLOOKUP(A141,SUN!$A$2:$E$118,5,FALSE)</f>
        <v>#N/A</v>
      </c>
      <c r="D141" t="str">
        <f>VLOOKUP($A141,MON!$A$2:$E$200,5,FALSE)</f>
        <v xml:space="preserve">3:00 pm - 6:00 pm </v>
      </c>
      <c r="F141" t="str">
        <f>VLOOKUP($A141,TUE!$A$2:$E$200,5,FALSE)</f>
        <v>3:00 pm - 6:00 pm</v>
      </c>
      <c r="H141" t="str">
        <f>VLOOKUP($A141,WED!$A$2:$E$200,5,FALSE)</f>
        <v>3:00 pm - 6:00 pm</v>
      </c>
      <c r="J141" t="str">
        <f>VLOOKUP($A141,THU!$A$2:$E$200,5,FALSE)</f>
        <v>3:00 pm - 6:00 pm</v>
      </c>
      <c r="L141" t="str">
        <f>VLOOKUP($A141,FRI!$A$2:$E$200,5,FALSE)</f>
        <v>3:00 pm - 6:00 pm</v>
      </c>
      <c r="N141" t="e">
        <f>VLOOKUP($A141,SAT!$A$2:$E$200,5,FALSE)</f>
        <v>#N/A</v>
      </c>
    </row>
    <row r="142" spans="1:14" x14ac:dyDescent="0.35">
      <c r="A142" t="s">
        <v>389</v>
      </c>
      <c r="B142" t="e">
        <f>VLOOKUP(A142,SUN!$A$2:$E$118,5,FALSE)</f>
        <v>#N/A</v>
      </c>
      <c r="D142" t="str">
        <f>VLOOKUP($A142,MON!$A$2:$E$200,5,FALSE)</f>
        <v xml:space="preserve">3:00 pm - 6:00 pm </v>
      </c>
      <c r="F142" t="str">
        <f>VLOOKUP($A142,TUE!$A$2:$E$200,5,FALSE)</f>
        <v>3:00 pm - 6:00 pm</v>
      </c>
      <c r="H142" t="str">
        <f>VLOOKUP($A142,WED!$A$2:$E$200,5,FALSE)</f>
        <v>3:00 pm - 6:00 pm</v>
      </c>
      <c r="J142" t="str">
        <f>VLOOKUP($A142,THU!$A$2:$E$200,5,FALSE)</f>
        <v>3:00 pm - 6:00 pm</v>
      </c>
      <c r="L142" t="str">
        <f>VLOOKUP($A142,FRI!$A$2:$E$200,5,FALSE)</f>
        <v>3:00 pm - 6:00 pm</v>
      </c>
      <c r="N142" t="e">
        <f>VLOOKUP($A142,SAT!$A$2:$E$200,5,FALSE)</f>
        <v>#N/A</v>
      </c>
    </row>
    <row r="143" spans="1:14" x14ac:dyDescent="0.35">
      <c r="A143" t="s">
        <v>392</v>
      </c>
      <c r="B143" t="e">
        <f>VLOOKUP(A143,SUN!$A$2:$E$118,5,FALSE)</f>
        <v>#N/A</v>
      </c>
      <c r="D143" t="str">
        <f>VLOOKUP($A143,MON!$A$2:$E$200,5,FALSE)</f>
        <v xml:space="preserve">3:00 pm - 6:30 pm </v>
      </c>
      <c r="F143" t="str">
        <f>VLOOKUP($A143,TUE!$A$2:$E$200,5,FALSE)</f>
        <v>3:00 pm - 6:30 pm</v>
      </c>
      <c r="H143" t="str">
        <f>VLOOKUP($A143,WED!$A$2:$E$200,5,FALSE)</f>
        <v>3:00 pm - 6:30 pm</v>
      </c>
      <c r="J143" t="str">
        <f>VLOOKUP($A143,THU!$A$2:$E$200,5,FALSE)</f>
        <v>3:00 pm - 6:30 pm</v>
      </c>
      <c r="L143" t="str">
        <f>VLOOKUP($A143,FRI!$A$2:$E$200,5,FALSE)</f>
        <v>3:00 pm - 6:30 pm</v>
      </c>
      <c r="N143" t="e">
        <f>VLOOKUP($A143,SAT!$A$2:$E$200,5,FALSE)</f>
        <v>#N/A</v>
      </c>
    </row>
    <row r="144" spans="1:14" x14ac:dyDescent="0.35">
      <c r="A144" t="s">
        <v>395</v>
      </c>
      <c r="B144" t="e">
        <f>VLOOKUP(A144,SUN!$A$2:$E$118,5,FALSE)</f>
        <v>#N/A</v>
      </c>
      <c r="D144" t="str">
        <f>VLOOKUP($A144,MON!$A$2:$E$200,5,FALSE)</f>
        <v xml:space="preserve">3:00 pm - 6:30 pm </v>
      </c>
      <c r="F144" t="str">
        <f>VLOOKUP($A144,TUE!$A$2:$E$200,5,FALSE)</f>
        <v>3:00 pm - 6:30 pm</v>
      </c>
      <c r="H144" t="str">
        <f>VLOOKUP($A144,WED!$A$2:$E$200,5,FALSE)</f>
        <v>3:00 pm - 6:30 pm</v>
      </c>
      <c r="J144" t="str">
        <f>VLOOKUP($A144,THU!$A$2:$E$200,5,FALSE)</f>
        <v>3:00 pm - 6:30 pm</v>
      </c>
      <c r="L144" t="str">
        <f>VLOOKUP($A144,FRI!$A$2:$E$200,5,FALSE)</f>
        <v>3:00 pm - 6:30 pm</v>
      </c>
      <c r="N144" t="e">
        <f>VLOOKUP($A144,SAT!$A$2:$E$200,5,FALSE)</f>
        <v>#N/A</v>
      </c>
    </row>
    <row r="145" spans="1:14" x14ac:dyDescent="0.35">
      <c r="A145" t="s">
        <v>398</v>
      </c>
      <c r="B145" t="e">
        <f>VLOOKUP(A145,SUN!$A$2:$E$118,5,FALSE)</f>
        <v>#N/A</v>
      </c>
      <c r="D145" t="str">
        <f>VLOOKUP($A145,MON!$A$2:$E$200,5,FALSE)</f>
        <v xml:space="preserve">3:00 pm - 6:00 pm </v>
      </c>
      <c r="F145" t="str">
        <f>VLOOKUP($A145,TUE!$A$2:$E$200,5,FALSE)</f>
        <v>3:00 pm - 6:00 pm</v>
      </c>
      <c r="H145" t="str">
        <f>VLOOKUP($A145,WED!$A$2:$E$200,5,FALSE)</f>
        <v>3:00 pm - 6:00 pm</v>
      </c>
      <c r="J145" t="str">
        <f>VLOOKUP($A145,THU!$A$2:$E$200,5,FALSE)</f>
        <v>3:00 pm - 4:00 pm</v>
      </c>
      <c r="L145" t="str">
        <f>VLOOKUP($A145,FRI!$A$2:$E$200,5,FALSE)</f>
        <v>3:00 pm - 4:00 pm</v>
      </c>
      <c r="N145" t="e">
        <f>VLOOKUP($A145,SAT!$A$2:$E$200,5,FALSE)</f>
        <v>#N/A</v>
      </c>
    </row>
    <row r="146" spans="1:14" x14ac:dyDescent="0.35">
      <c r="A146" t="s">
        <v>401</v>
      </c>
      <c r="B146" t="e">
        <f>VLOOKUP(A146,SUN!$A$2:$E$118,5,FALSE)</f>
        <v>#N/A</v>
      </c>
      <c r="D146" t="str">
        <f>VLOOKUP($A146,MON!$A$2:$E$200,5,FALSE)</f>
        <v xml:space="preserve">3:00 pm - 6:00 pm </v>
      </c>
      <c r="F146">
        <f>VLOOKUP($A146,TUE!$A$2:$E$200,5,FALSE)</f>
        <v>0</v>
      </c>
      <c r="H146" t="str">
        <f>VLOOKUP($A146,WED!$A$2:$E$200,5,FALSE)</f>
        <v>3:00 pm - 6:00 pm</v>
      </c>
      <c r="J146">
        <f>VLOOKUP($A146,THU!$A$2:$E$200,5,FALSE)</f>
        <v>0</v>
      </c>
      <c r="L146">
        <f>VLOOKUP($A146,FRI!$A$2:$E$200,5,FALSE)</f>
        <v>0</v>
      </c>
      <c r="N146" t="e">
        <f>VLOOKUP($A146,SAT!$A$2:$E$200,5,FALSE)</f>
        <v>#N/A</v>
      </c>
    </row>
    <row r="147" spans="1:14" x14ac:dyDescent="0.35">
      <c r="A147" t="s">
        <v>404</v>
      </c>
      <c r="B147" t="e">
        <f>VLOOKUP(A147,SUN!$A$2:$E$118,5,FALSE)</f>
        <v>#N/A</v>
      </c>
      <c r="D147" t="str">
        <f>VLOOKUP($A147,MON!$A$2:$E$200,5,FALSE)</f>
        <v xml:space="preserve">4:00 pm - 6:30 pm </v>
      </c>
      <c r="F147" t="str">
        <f>VLOOKUP($A147,TUE!$A$2:$E$200,5,FALSE)</f>
        <v>4:00 pm - 6:30 pm</v>
      </c>
      <c r="H147" t="str">
        <f>VLOOKUP($A147,WED!$A$2:$E$200,5,FALSE)</f>
        <v>4:00 pm - 6:30 pm</v>
      </c>
      <c r="J147" t="str">
        <f>VLOOKUP($A147,THU!$A$2:$E$200,5,FALSE)</f>
        <v>4:00 pm - 6:30 pm</v>
      </c>
      <c r="L147" t="str">
        <f>VLOOKUP($A147,FRI!$A$2:$E$200,5,FALSE)</f>
        <v>4:00 pm - 6:30 pm</v>
      </c>
      <c r="N147" t="e">
        <f>VLOOKUP($A147,SAT!$A$2:$E$200,5,FALSE)</f>
        <v>#N/A</v>
      </c>
    </row>
    <row r="148" spans="1:14" x14ac:dyDescent="0.35">
      <c r="A148" t="s">
        <v>407</v>
      </c>
      <c r="B148" t="e">
        <f>VLOOKUP(A148,SUN!$A$2:$E$118,5,FALSE)</f>
        <v>#N/A</v>
      </c>
      <c r="D148" t="str">
        <f>VLOOKUP($A148,MON!$A$2:$E$200,5,FALSE)</f>
        <v xml:space="preserve">3:00 pm - 6:00 pm </v>
      </c>
      <c r="F148" t="str">
        <f>VLOOKUP($A148,TUE!$A$2:$E$200,5,FALSE)</f>
        <v>3:00 pm - 6:00 pm</v>
      </c>
      <c r="H148" t="str">
        <f>VLOOKUP($A148,WED!$A$2:$E$200,5,FALSE)</f>
        <v>3:00 pm - 6:00 pm</v>
      </c>
      <c r="J148" t="str">
        <f>VLOOKUP($A148,THU!$A$2:$E$200,5,FALSE)</f>
        <v>3:00 pm - 6:00 pm</v>
      </c>
      <c r="L148" t="str">
        <f>VLOOKUP($A148,FRI!$A$2:$E$200,5,FALSE)</f>
        <v>3:00 pm - 6:00 pm</v>
      </c>
      <c r="N148" t="e">
        <f>VLOOKUP($A148,SAT!$A$2:$E$200,5,FALSE)</f>
        <v>#N/A</v>
      </c>
    </row>
    <row r="149" spans="1:14" x14ac:dyDescent="0.35">
      <c r="A149" t="s">
        <v>410</v>
      </c>
      <c r="B149" t="e">
        <f>VLOOKUP(A149,SUN!$A$2:$E$118,5,FALSE)</f>
        <v>#N/A</v>
      </c>
      <c r="D149" t="str">
        <f>VLOOKUP($A149,MON!$A$2:$E$200,5,FALSE)</f>
        <v xml:space="preserve">3:00 pm - 6:00 pm </v>
      </c>
      <c r="F149" t="str">
        <f>VLOOKUP($A149,TUE!$A$2:$E$200,5,FALSE)</f>
        <v>3:00 pm - 6:00 pm</v>
      </c>
      <c r="H149" t="str">
        <f>VLOOKUP($A149,WED!$A$2:$E$200,5,FALSE)</f>
        <v>3:00 pm - 6:00 pm</v>
      </c>
      <c r="J149" t="str">
        <f>VLOOKUP($A149,THU!$A$2:$E$200,5,FALSE)</f>
        <v>3:00 pm - 6:00 pm</v>
      </c>
      <c r="L149" t="str">
        <f>VLOOKUP($A149,FRI!$A$2:$E$200,5,FALSE)</f>
        <v>3:00 pm - 6:00 pm</v>
      </c>
      <c r="N149" t="e">
        <f>VLOOKUP($A149,SAT!$A$2:$E$200,5,FALSE)</f>
        <v>#N/A</v>
      </c>
    </row>
    <row r="150" spans="1:14" x14ac:dyDescent="0.35">
      <c r="A150" t="s">
        <v>413</v>
      </c>
      <c r="B150" t="e">
        <f>VLOOKUP(A150,SUN!$A$2:$E$118,5,FALSE)</f>
        <v>#N/A</v>
      </c>
      <c r="D150" t="str">
        <f>VLOOKUP($A150,MON!$A$2:$E$200,5,FALSE)</f>
        <v xml:space="preserve">6:00 pm - 8:00 pm </v>
      </c>
      <c r="F150" t="str">
        <f>VLOOKUP($A150,TUE!$A$2:$E$200,5,FALSE)</f>
        <v>6:00 pm - 8:00 pm</v>
      </c>
      <c r="H150" t="str">
        <f>VLOOKUP($A150,WED!$A$2:$E$200,5,FALSE)</f>
        <v>6:00 pm - 8:00 pm</v>
      </c>
      <c r="J150" t="str">
        <f>VLOOKUP($A150,THU!$A$2:$E$200,5,FALSE)</f>
        <v>6:00 pm - 8:00 pm</v>
      </c>
      <c r="L150" t="str">
        <f>VLOOKUP($A150,FRI!$A$2:$E$200,5,FALSE)</f>
        <v>6:00 pm - 8:00 pm</v>
      </c>
      <c r="N150" t="e">
        <f>VLOOKUP($A150,SAT!$A$2:$E$200,5,FALSE)</f>
        <v>#N/A</v>
      </c>
    </row>
    <row r="151" spans="1:14" x14ac:dyDescent="0.35">
      <c r="A151" t="s">
        <v>416</v>
      </c>
      <c r="B151" t="e">
        <f>VLOOKUP(A151,SUN!$A$2:$E$118,5,FALSE)</f>
        <v>#N/A</v>
      </c>
      <c r="D151" t="str">
        <f>VLOOKUP($A151,MON!$A$2:$E$200,5,FALSE)</f>
        <v xml:space="preserve">11:00 am - 6:00 pm </v>
      </c>
      <c r="F151" t="str">
        <f>VLOOKUP($A151,TUE!$A$2:$E$200,5,FALSE)</f>
        <v>11:00 am - 6:00 pm</v>
      </c>
      <c r="H151" t="str">
        <f>VLOOKUP($A151,WED!$A$2:$E$200,5,FALSE)</f>
        <v>11:00 am - 6:00 pm</v>
      </c>
      <c r="J151" t="str">
        <f>VLOOKUP($A151,THU!$A$2:$E$200,5,FALSE)</f>
        <v>11:00 am - 6:00 pm</v>
      </c>
      <c r="L151" t="str">
        <f>VLOOKUP($A151,FRI!$A$2:$E$200,5,FALSE)</f>
        <v>11:00 am - 6:00 pm</v>
      </c>
      <c r="N151" t="e">
        <f>VLOOKUP($A151,SAT!$A$2:$E$200,5,FALSE)</f>
        <v>#N/A</v>
      </c>
    </row>
    <row r="152" spans="1:14" x14ac:dyDescent="0.35">
      <c r="A152" t="s">
        <v>419</v>
      </c>
      <c r="B152" t="e">
        <f>VLOOKUP(A152,SUN!$A$2:$E$118,5,FALSE)</f>
        <v>#N/A</v>
      </c>
      <c r="D152" t="str">
        <f>VLOOKUP($A152,MON!$A$2:$E$200,5,FALSE)</f>
        <v xml:space="preserve">11:00 am - 6:00 pm </v>
      </c>
      <c r="F152" t="str">
        <f>VLOOKUP($A152,TUE!$A$2:$E$200,5,FALSE)</f>
        <v>11:00 am - 6:00 pm</v>
      </c>
      <c r="H152" t="str">
        <f>VLOOKUP($A152,WED!$A$2:$E$200,5,FALSE)</f>
        <v>11:00 am - 6:00 pm</v>
      </c>
      <c r="J152" t="str">
        <f>VLOOKUP($A152,THU!$A$2:$E$200,5,FALSE)</f>
        <v>11:00 am - 6:00 pm</v>
      </c>
      <c r="L152" t="str">
        <f>VLOOKUP($A152,FRI!$A$2:$E$200,5,FALSE)</f>
        <v>11:00 am - 6:00 pm</v>
      </c>
      <c r="N152" t="e">
        <f>VLOOKUP($A152,SAT!$A$2:$E$200,5,FALSE)</f>
        <v>#N/A</v>
      </c>
    </row>
    <row r="153" spans="1:14" x14ac:dyDescent="0.35">
      <c r="A153" t="s">
        <v>494</v>
      </c>
      <c r="B153" t="e">
        <f>VLOOKUP(A153,SUN!$A$2:$E$118,5,FALSE)</f>
        <v>#N/A</v>
      </c>
      <c r="D153" t="str">
        <f>VLOOKUP($A153,MON!$A$2:$E$200,5,FALSE)</f>
        <v xml:space="preserve">3:00 pm - 6:00 pm </v>
      </c>
      <c r="F153" t="str">
        <f>VLOOKUP($A153,TUE!$A$2:$E$200,5,FALSE)</f>
        <v>3:00 pm - 6:00 pm</v>
      </c>
      <c r="H153" t="str">
        <f>VLOOKUP($A153,WED!$A$2:$E$200,5,FALSE)</f>
        <v>3:00 pm - 6:00 pm</v>
      </c>
      <c r="J153" t="str">
        <f>VLOOKUP($A153,THU!$A$2:$E$200,5,FALSE)</f>
        <v>3:00 pm - 6:00 pm</v>
      </c>
      <c r="L153" t="str">
        <f>VLOOKUP($A153,FRI!$A$2:$E$200,5,FALSE)</f>
        <v>3:00 pm - 6:00 pm</v>
      </c>
      <c r="N153" t="e">
        <f>VLOOKUP($A153,SAT!$A$2:$E$200,5,FALSE)</f>
        <v>#N/A</v>
      </c>
    </row>
    <row r="154" spans="1:14" x14ac:dyDescent="0.35">
      <c r="A154" t="s">
        <v>495</v>
      </c>
      <c r="B154" t="e">
        <f>VLOOKUP(A154,SUN!$A$2:$E$118,5,FALSE)</f>
        <v>#N/A</v>
      </c>
      <c r="D154" t="str">
        <f>VLOOKUP($A154,MON!$A$2:$E$200,5,FALSE)</f>
        <v xml:space="preserve">4:00 pm - 6:00 pm </v>
      </c>
      <c r="F154" t="str">
        <f>VLOOKUP($A154,TUE!$A$2:$E$200,5,FALSE)</f>
        <v>4:00 pm - 6:00 pm</v>
      </c>
      <c r="H154" t="str">
        <f>VLOOKUP($A154,WED!$A$2:$E$200,5,FALSE)</f>
        <v>4:00 pm - 6:00 pm</v>
      </c>
      <c r="J154" t="str">
        <f>VLOOKUP($A154,THU!$A$2:$E$200,5,FALSE)</f>
        <v>4:00 pm - 6:00 pm</v>
      </c>
      <c r="L154" t="str">
        <f>VLOOKUP($A154,FRI!$A$2:$E$200,5,FALSE)</f>
        <v>4:00 pm - 6:00 pm</v>
      </c>
      <c r="N154" t="e">
        <f>VLOOKUP($A154,SAT!$A$2:$E$200,5,FALSE)</f>
        <v>#N/A</v>
      </c>
    </row>
    <row r="155" spans="1:14" x14ac:dyDescent="0.35">
      <c r="A155" t="s">
        <v>496</v>
      </c>
      <c r="B155" t="e">
        <f>VLOOKUP(A155,SUN!$A$2:$E$118,5,FALSE)</f>
        <v>#N/A</v>
      </c>
      <c r="D155" t="str">
        <f>VLOOKUP($A155,MON!$A$2:$E$200,5,FALSE)</f>
        <v xml:space="preserve">11:00 am - 7:00 pm </v>
      </c>
      <c r="F155" t="str">
        <f>VLOOKUP($A155,TUE!$A$2:$E$200,5,FALSE)</f>
        <v>11:00 am - 7:00 pm</v>
      </c>
      <c r="H155" t="str">
        <f>VLOOKUP($A155,WED!$A$2:$E$200,5,FALSE)</f>
        <v>11:00 am - 7:00 pm</v>
      </c>
      <c r="J155" t="str">
        <f>VLOOKUP($A155,THU!$A$2:$E$200,5,FALSE)</f>
        <v>11:00 am - 7:00 pm</v>
      </c>
      <c r="L155" t="str">
        <f>VLOOKUP($A155,FRI!$A$2:$E$200,5,FALSE)</f>
        <v>11:00 am - 7:00 pm</v>
      </c>
      <c r="N155" t="e">
        <f>VLOOKUP($A155,SAT!$A$2:$E$200,5,FALSE)</f>
        <v>#N/A</v>
      </c>
    </row>
    <row r="156" spans="1:14" x14ac:dyDescent="0.35">
      <c r="A156" t="s">
        <v>497</v>
      </c>
      <c r="B156" t="e">
        <f>VLOOKUP(A156,SUN!$A$2:$E$118,5,FALSE)</f>
        <v>#N/A</v>
      </c>
      <c r="D156" t="str">
        <f>VLOOKUP($A156,MON!$A$2:$E$200,5,FALSE)</f>
        <v xml:space="preserve">4:00 pm - 6:00 pm </v>
      </c>
      <c r="F156" t="str">
        <f>VLOOKUP($A156,TUE!$A$2:$E$200,5,FALSE)</f>
        <v>5:00 pm - 6:00 pm</v>
      </c>
      <c r="H156" t="str">
        <f>VLOOKUP($A156,WED!$A$2:$E$200,5,FALSE)</f>
        <v>4:00 pm - 6:00 pm</v>
      </c>
      <c r="J156" t="str">
        <f>VLOOKUP($A156,THU!$A$2:$E$200,5,FALSE)</f>
        <v>4:00 pm - 6:00 pm</v>
      </c>
      <c r="L156" t="str">
        <f>VLOOKUP($A156,FRI!$A$2:$E$200,5,FALSE)</f>
        <v>4:00 pm - 6:00 pm</v>
      </c>
      <c r="N156" t="e">
        <f>VLOOKUP($A156,SAT!$A$2:$E$200,5,FALSE)</f>
        <v>#N/A</v>
      </c>
    </row>
    <row r="157" spans="1:14" x14ac:dyDescent="0.35">
      <c r="A157" t="s">
        <v>498</v>
      </c>
      <c r="B157" t="e">
        <f>VLOOKUP(A157,SUN!$A$2:$E$118,5,FALSE)</f>
        <v>#N/A</v>
      </c>
      <c r="D157" t="str">
        <f>VLOOKUP($A157,MON!$A$2:$E$200,5,FALSE)</f>
        <v xml:space="preserve">3:30 pm - 6:00 pm </v>
      </c>
      <c r="F157" t="str">
        <f>VLOOKUP($A157,TUE!$A$2:$E$200,5,FALSE)</f>
        <v>3:30 pm - 6:00 pm</v>
      </c>
      <c r="H157" t="str">
        <f>VLOOKUP($A157,WED!$A$2:$E$200,5,FALSE)</f>
        <v>3:30 pm - 6:00 pm</v>
      </c>
      <c r="J157" t="str">
        <f>VLOOKUP($A157,THU!$A$2:$E$200,5,FALSE)</f>
        <v>3:30 pm - 6:00 pm</v>
      </c>
      <c r="L157" t="str">
        <f>VLOOKUP($A157,FRI!$A$2:$E$200,5,FALSE)</f>
        <v>3:30 pm - 6:00 pm</v>
      </c>
      <c r="N157" t="e">
        <f>VLOOKUP($A157,SAT!$A$2:$E$200,5,FALSE)</f>
        <v>#N/A</v>
      </c>
    </row>
    <row r="158" spans="1:14" x14ac:dyDescent="0.35">
      <c r="A158" t="s">
        <v>435</v>
      </c>
      <c r="B158" t="e">
        <f>VLOOKUP(A158,SUN!$A$2:$E$118,5,FALSE)</f>
        <v>#N/A</v>
      </c>
      <c r="D158" t="str">
        <f>VLOOKUP($A158,MON!$A$2:$E$200,5,FALSE)</f>
        <v xml:space="preserve">3:30 pm - 6:00 pm </v>
      </c>
      <c r="F158" t="str">
        <f>VLOOKUP($A158,TUE!$A$2:$E$200,5,FALSE)</f>
        <v>3:30 pm - 6:00 pm</v>
      </c>
      <c r="H158" t="str">
        <f>VLOOKUP($A158,WED!$A$2:$E$200,5,FALSE)</f>
        <v>3:30 pm - 6:00 pm</v>
      </c>
      <c r="J158" t="str">
        <f>VLOOKUP($A158,THU!$A$2:$E$200,5,FALSE)</f>
        <v>3:30 pm - 6:00 pm</v>
      </c>
      <c r="L158" t="str">
        <f>VLOOKUP($A158,FRI!$A$2:$E$200,5,FALSE)</f>
        <v>3:30 pm - 6:00 pm</v>
      </c>
      <c r="N158" t="str">
        <f>VLOOKUP($A158,SAT!$A$2:$E$200,5,FALSE)</f>
        <v>3:30 pm - 6:00 pm</v>
      </c>
    </row>
    <row r="159" spans="1:14" x14ac:dyDescent="0.35">
      <c r="A159" t="s">
        <v>499</v>
      </c>
      <c r="B159" t="e">
        <f>VLOOKUP(A159,SUN!$A$2:$E$118,5,FALSE)</f>
        <v>#N/A</v>
      </c>
      <c r="D159" t="str">
        <f>VLOOKUP($A159,MON!$A$2:$E$200,5,FALSE)</f>
        <v xml:space="preserve">3:00 pm - 6:00 pm </v>
      </c>
      <c r="F159" t="str">
        <f>VLOOKUP($A159,TUE!$A$2:$E$200,5,FALSE)</f>
        <v>3:00 pm - 6:00 pm</v>
      </c>
      <c r="H159" t="str">
        <f>VLOOKUP($A159,WED!$A$2:$E$200,5,FALSE)</f>
        <v>3:00 pm - 6:00 pm</v>
      </c>
      <c r="J159" t="str">
        <f>VLOOKUP($A159,THU!$A$2:$E$200,5,FALSE)</f>
        <v>3:00 pm - 6:00 pm</v>
      </c>
      <c r="L159" t="str">
        <f>VLOOKUP($A159,FRI!$A$2:$E$200,5,FALSE)</f>
        <v>3:00 pm - 6:00 pm</v>
      </c>
      <c r="N159" t="e">
        <f>VLOOKUP($A159,SAT!$A$2:$E$200,5,FALSE)</f>
        <v>#N/A</v>
      </c>
    </row>
    <row r="160" spans="1:14" x14ac:dyDescent="0.35">
      <c r="A160" t="s">
        <v>500</v>
      </c>
      <c r="B160" t="e">
        <f>VLOOKUP(A160,SUN!$A$2:$E$118,5,FALSE)</f>
        <v>#N/A</v>
      </c>
      <c r="D160" t="str">
        <f>VLOOKUP($A160,MON!$A$2:$E$200,5,FALSE)</f>
        <v xml:space="preserve">3:00 pm - 6:00 pm </v>
      </c>
      <c r="F160" t="str">
        <f>VLOOKUP($A160,TUE!$A$2:$E$200,5,FALSE)</f>
        <v>3:00 pm - 6:00 pm</v>
      </c>
      <c r="H160" t="str">
        <f>VLOOKUP($A160,WED!$A$2:$E$200,5,FALSE)</f>
        <v>3:00 pm - 6:00 pm</v>
      </c>
      <c r="J160" t="str">
        <f>VLOOKUP($A160,THU!$A$2:$E$200,5,FALSE)</f>
        <v>3:00 pm - 6:00 pm</v>
      </c>
      <c r="L160" t="str">
        <f>VLOOKUP($A160,FRI!$A$2:$E$200,5,FALSE)</f>
        <v>3:00 pm - 6:00 pm</v>
      </c>
      <c r="N160" t="e">
        <f>VLOOKUP($A160,SAT!$A$2:$E$200,5,FALSE)</f>
        <v>#N/A</v>
      </c>
    </row>
    <row r="161" spans="1:14" x14ac:dyDescent="0.35">
      <c r="A161" t="s">
        <v>501</v>
      </c>
      <c r="B161" t="e">
        <f>VLOOKUP(A161,SUN!$A$2:$E$118,5,FALSE)</f>
        <v>#N/A</v>
      </c>
      <c r="D161" t="str">
        <f>VLOOKUP($A161,MON!$A$2:$E$200,5,FALSE)</f>
        <v xml:space="preserve">3:00 pm - 6:00 pm </v>
      </c>
      <c r="F161" t="str">
        <f>VLOOKUP($A161,TUE!$A$2:$E$200,5,FALSE)</f>
        <v>3:00 pm - 6:00 pm</v>
      </c>
      <c r="H161" t="str">
        <f>VLOOKUP($A161,WED!$A$2:$E$200,5,FALSE)</f>
        <v>3:00 pm - 6:00 pm</v>
      </c>
      <c r="J161" t="str">
        <f>VLOOKUP($A161,THU!$A$2:$E$200,5,FALSE)</f>
        <v>3:00 pm - 6:00 pm</v>
      </c>
      <c r="L161" t="str">
        <f>VLOOKUP($A161,FRI!$A$2:$E$200,5,FALSE)</f>
        <v>3:00 pm - 6:00 pm</v>
      </c>
      <c r="N161" t="e">
        <f>VLOOKUP($A161,SAT!$A$2:$E$200,5,FALSE)</f>
        <v>#N/A</v>
      </c>
    </row>
    <row r="162" spans="1:14" x14ac:dyDescent="0.35">
      <c r="A162" t="s">
        <v>502</v>
      </c>
      <c r="B162" t="e">
        <f>VLOOKUP(A162,SUN!$A$2:$E$118,5,FALSE)</f>
        <v>#N/A</v>
      </c>
      <c r="D162" t="str">
        <f>VLOOKUP($A162,MON!$A$2:$E$200,5,FALSE)</f>
        <v xml:space="preserve">3:00 pm - 6:00 pm </v>
      </c>
      <c r="F162" t="str">
        <f>VLOOKUP($A162,TUE!$A$2:$E$200,5,FALSE)</f>
        <v>3:00 pm - 6:00 pm</v>
      </c>
      <c r="H162" t="str">
        <f>VLOOKUP($A162,WED!$A$2:$E$200,5,FALSE)</f>
        <v>3:00 pm - 6:00 pm</v>
      </c>
      <c r="J162" t="str">
        <f>VLOOKUP($A162,THU!$A$2:$E$200,5,FALSE)</f>
        <v>3:00 pm - 6:00 pm</v>
      </c>
      <c r="L162" t="str">
        <f>VLOOKUP($A162,FRI!$A$2:$E$200,5,FALSE)</f>
        <v>3:00 pm - 6:00 pm</v>
      </c>
      <c r="N162" t="e">
        <f>VLOOKUP($A162,SAT!$A$2:$E$200,5,FALSE)</f>
        <v>#N/A</v>
      </c>
    </row>
    <row r="163" spans="1:14" x14ac:dyDescent="0.35">
      <c r="A163" t="s">
        <v>503</v>
      </c>
      <c r="B163" t="e">
        <f>VLOOKUP(A163,SUN!$A$2:$E$118,5,FALSE)</f>
        <v>#N/A</v>
      </c>
      <c r="D163" t="str">
        <f>VLOOKUP($A163,MON!$A$2:$E$200,5,FALSE)</f>
        <v xml:space="preserve">3:00 pm - 6:00 pm </v>
      </c>
      <c r="F163" t="str">
        <f>VLOOKUP($A163,TUE!$A$2:$E$200,5,FALSE)</f>
        <v>3:00 pm - 6:00 pm</v>
      </c>
      <c r="H163" t="str">
        <f>VLOOKUP($A163,WED!$A$2:$E$200,5,FALSE)</f>
        <v>3:00 pm - 6:00 pm</v>
      </c>
      <c r="J163" t="str">
        <f>VLOOKUP($A163,THU!$A$2:$E$200,5,FALSE)</f>
        <v>3:00 pm - 6:00 pm</v>
      </c>
      <c r="L163" t="str">
        <f>VLOOKUP($A163,FRI!$A$2:$E$200,5,FALSE)</f>
        <v>3:00 pm - 6:00 pm</v>
      </c>
      <c r="N163" t="e">
        <f>VLOOKUP($A163,SAT!$A$2:$E$200,5,FALSE)</f>
        <v>#N/A</v>
      </c>
    </row>
    <row r="164" spans="1:14" x14ac:dyDescent="0.35">
      <c r="A164" t="s">
        <v>504</v>
      </c>
      <c r="B164" t="e">
        <f>VLOOKUP(A164,SUN!$A$2:$E$118,5,FALSE)</f>
        <v>#N/A</v>
      </c>
      <c r="D164" t="str">
        <f>VLOOKUP($A164,MON!$A$2:$E$200,5,FALSE)</f>
        <v xml:space="preserve">4:00 pm - 6:00 pm </v>
      </c>
      <c r="F164" t="str">
        <f>VLOOKUP($A164,TUE!$A$2:$E$200,5,FALSE)</f>
        <v>4:00 pm - 6:00 pm</v>
      </c>
      <c r="H164" t="str">
        <f>VLOOKUP($A164,WED!$A$2:$E$200,5,FALSE)</f>
        <v>4:00 pm - 6:00 pm</v>
      </c>
      <c r="J164" t="str">
        <f>VLOOKUP($A164,THU!$A$2:$E$200,5,FALSE)</f>
        <v>4:00 pm - 6:00 pm</v>
      </c>
      <c r="L164" t="str">
        <f>VLOOKUP($A164,FRI!$A$2:$E$200,5,FALSE)</f>
        <v>4:00 pm - 6:00 pm</v>
      </c>
      <c r="N164" t="e">
        <f>VLOOKUP($A164,SAT!$A$2:$E$200,5,FALSE)</f>
        <v>#N/A</v>
      </c>
    </row>
    <row r="165" spans="1:14" x14ac:dyDescent="0.35">
      <c r="A165" t="s">
        <v>505</v>
      </c>
      <c r="B165" t="e">
        <f>VLOOKUP(A165,SUN!$A$2:$E$118,5,FALSE)</f>
        <v>#N/A</v>
      </c>
      <c r="D165" t="str">
        <f>VLOOKUP($A165,MON!$A$2:$E$200,5,FALSE)</f>
        <v xml:space="preserve">2:00 pm - 6:00 pm </v>
      </c>
      <c r="F165" t="str">
        <f>VLOOKUP($A165,TUE!$A$2:$E$200,5,FALSE)</f>
        <v>2:00 pm - 6:00 pm</v>
      </c>
      <c r="H165" t="str">
        <f>VLOOKUP($A165,WED!$A$2:$E$200,5,FALSE)</f>
        <v>2:00 pm - 6:00 pm</v>
      </c>
      <c r="J165" t="str">
        <f>VLOOKUP($A165,THU!$A$2:$E$200,5,FALSE)</f>
        <v>2:00 pm - 6:00 pm</v>
      </c>
      <c r="L165" t="str">
        <f>VLOOKUP($A165,FRI!$A$2:$E$200,5,FALSE)</f>
        <v>2:00 pm - 6:00 pm</v>
      </c>
      <c r="N165" t="e">
        <f>VLOOKUP($A165,SAT!$A$2:$E$200,5,FALSE)</f>
        <v>#N/A</v>
      </c>
    </row>
    <row r="166" spans="1:14" x14ac:dyDescent="0.35">
      <c r="A166" t="s">
        <v>506</v>
      </c>
      <c r="B166" t="e">
        <f>VLOOKUP(A166,SUN!$A$2:$E$118,5,FALSE)</f>
        <v>#N/A</v>
      </c>
      <c r="D166" t="str">
        <f>VLOOKUP($A166,MON!$A$2:$E$200,5,FALSE)</f>
        <v xml:space="preserve">3:00 pm - 7:00 pm </v>
      </c>
      <c r="F166" t="str">
        <f>VLOOKUP($A166,TUE!$A$2:$E$200,5,FALSE)</f>
        <v>3:00 pm - 7:00 pm</v>
      </c>
      <c r="H166" t="str">
        <f>VLOOKUP($A166,WED!$A$2:$E$200,5,FALSE)</f>
        <v>3:00 pm - 7:00 pm</v>
      </c>
      <c r="J166" t="str">
        <f>VLOOKUP($A166,THU!$A$2:$E$200,5,FALSE)</f>
        <v>3:00 pm - 7:00 pm</v>
      </c>
      <c r="L166" t="str">
        <f>VLOOKUP($A166,FRI!$A$2:$E$200,5,FALSE)</f>
        <v>3:00 pm - 7:00 pm</v>
      </c>
      <c r="N166" t="e">
        <f>VLOOKUP($A166,SAT!$A$2:$E$200,5,FALSE)</f>
        <v>#N/A</v>
      </c>
    </row>
    <row r="167" spans="1:14" x14ac:dyDescent="0.35">
      <c r="A167" t="s">
        <v>507</v>
      </c>
      <c r="B167" t="e">
        <f>VLOOKUP(A167,SUN!$A$2:$E$118,5,FALSE)</f>
        <v>#N/A</v>
      </c>
      <c r="D167" t="str">
        <f>VLOOKUP($A167,MON!$A$2:$E$200,5,FALSE)</f>
        <v xml:space="preserve">2:00 pm - 6:00 pm </v>
      </c>
      <c r="F167" t="str">
        <f>VLOOKUP($A167,TUE!$A$2:$E$200,5,FALSE)</f>
        <v>2:00 pm - 6:00 pm</v>
      </c>
      <c r="H167" t="str">
        <f>VLOOKUP($A167,WED!$A$2:$E$200,5,FALSE)</f>
        <v>2:00 pm - 6:00 pm</v>
      </c>
      <c r="J167" t="str">
        <f>VLOOKUP($A167,THU!$A$2:$E$200,5,FALSE)</f>
        <v>2:00 pm - 6:00 pm</v>
      </c>
      <c r="L167" t="str">
        <f>VLOOKUP($A167,FRI!$A$2:$E$200,5,FALSE)</f>
        <v>2:00 pm - 6:00 pm</v>
      </c>
      <c r="N167" t="e">
        <f>VLOOKUP($A167,SAT!$A$2:$E$200,5,FALSE)</f>
        <v>#N/A</v>
      </c>
    </row>
    <row r="168" spans="1:14" x14ac:dyDescent="0.35">
      <c r="A168" t="s">
        <v>508</v>
      </c>
      <c r="B168" t="e">
        <f>VLOOKUP(A168,SUN!$A$2:$E$118,5,FALSE)</f>
        <v>#N/A</v>
      </c>
      <c r="D168" t="str">
        <f>VLOOKUP($A168,MON!$A$2:$E$200,5,FALSE)</f>
        <v xml:space="preserve">3:00 pm - 6:00 pm </v>
      </c>
      <c r="F168" t="str">
        <f>VLOOKUP($A168,TUE!$A$2:$E$200,5,FALSE)</f>
        <v>3:00 pm - 6:00 pm</v>
      </c>
      <c r="H168" t="str">
        <f>VLOOKUP($A168,WED!$A$2:$E$200,5,FALSE)</f>
        <v>3:00 pm - 6:00 pm</v>
      </c>
      <c r="J168" t="str">
        <f>VLOOKUP($A168,THU!$A$2:$E$200,5,FALSE)</f>
        <v>3:00 pm - 6:00 pm</v>
      </c>
      <c r="L168" t="str">
        <f>VLOOKUP($A168,FRI!$A$2:$E$200,5,FALSE)</f>
        <v>3:00 pm - 6:00 pm</v>
      </c>
      <c r="N168" t="e">
        <f>VLOOKUP($A168,SAT!$A$2:$E$200,5,FALSE)</f>
        <v>#N/A</v>
      </c>
    </row>
    <row r="169" spans="1:14" x14ac:dyDescent="0.35">
      <c r="A169" t="s">
        <v>509</v>
      </c>
      <c r="B169" t="e">
        <f>VLOOKUP(A169,SUN!$A$2:$E$118,5,FALSE)</f>
        <v>#N/A</v>
      </c>
      <c r="D169" t="str">
        <f>VLOOKUP($A169,MON!$A$2:$E$200,5,FALSE)</f>
        <v xml:space="preserve">4:00 pm - 6:00 pm </v>
      </c>
      <c r="F169" t="str">
        <f>VLOOKUP($A169,TUE!$A$2:$E$200,5,FALSE)</f>
        <v>4:00 pm - 6:00 pm</v>
      </c>
      <c r="H169" t="str">
        <f>VLOOKUP($A169,WED!$A$2:$E$200,5,FALSE)</f>
        <v>4:00 pm - 6:00 pm</v>
      </c>
      <c r="J169" t="str">
        <f>VLOOKUP($A169,THU!$A$2:$E$200,5,FALSE)</f>
        <v>4:00 pm - 6:00 pm</v>
      </c>
      <c r="L169" t="str">
        <f>VLOOKUP($A169,FRI!$A$2:$E$200,5,FALSE)</f>
        <v>4:00 pm - 6:00 pm</v>
      </c>
      <c r="N169" t="e">
        <f>VLOOKUP($A169,SAT!$A$2:$E$200,5,FALSE)</f>
        <v>#N/A</v>
      </c>
    </row>
    <row r="170" spans="1:14" x14ac:dyDescent="0.35">
      <c r="A170" t="s">
        <v>510</v>
      </c>
      <c r="B170" t="e">
        <f>VLOOKUP(A170,SUN!$A$2:$E$118,5,FALSE)</f>
        <v>#N/A</v>
      </c>
      <c r="D170" t="str">
        <f>VLOOKUP($A170,MON!$A$2:$E$200,5,FALSE)</f>
        <v xml:space="preserve">3:00 pm - 6:00 pm </v>
      </c>
      <c r="F170" t="str">
        <f>VLOOKUP($A170,TUE!$A$2:$E$200,5,FALSE)</f>
        <v>3:00 pm - 6:00 pm</v>
      </c>
      <c r="H170" t="str">
        <f>VLOOKUP($A170,WED!$A$2:$E$200,5,FALSE)</f>
        <v>3:00 pm - 6:00 pm</v>
      </c>
      <c r="J170" t="str">
        <f>VLOOKUP($A170,THU!$A$2:$E$200,5,FALSE)</f>
        <v>3:00 pm - 6:00 pm</v>
      </c>
      <c r="L170" t="str">
        <f>VLOOKUP($A170,FRI!$A$2:$E$200,5,FALSE)</f>
        <v>3:00 pm - 6:00 pm</v>
      </c>
      <c r="N170" t="e">
        <f>VLOOKUP($A170,SAT!$A$2:$E$200,5,FALSE)</f>
        <v>#N/A</v>
      </c>
    </row>
    <row r="171" spans="1:14" x14ac:dyDescent="0.35">
      <c r="A171" t="s">
        <v>511</v>
      </c>
      <c r="B171" t="e">
        <f>VLOOKUP(A171,SUN!$A$2:$E$118,5,FALSE)</f>
        <v>#N/A</v>
      </c>
      <c r="D171" t="str">
        <f>VLOOKUP($A171,MON!$A$2:$E$200,5,FALSE)</f>
        <v xml:space="preserve">4:00 pm - 6:00 pm </v>
      </c>
      <c r="F171" t="str">
        <f>VLOOKUP($A171,TUE!$A$2:$E$200,5,FALSE)</f>
        <v>4:00 pm - 6:00 pm</v>
      </c>
      <c r="H171" t="str">
        <f>VLOOKUP($A171,WED!$A$2:$E$200,5,FALSE)</f>
        <v>4:00 pm - 6:00 pm</v>
      </c>
      <c r="J171" t="str">
        <f>VLOOKUP($A171,THU!$A$2:$E$200,5,FALSE)</f>
        <v>4:00 pm - 6:00 pm</v>
      </c>
      <c r="L171" t="str">
        <f>VLOOKUP($A171,FRI!$A$2:$E$200,5,FALSE)</f>
        <v>4:00 pm - 6:00 pm</v>
      </c>
      <c r="N171" t="e">
        <f>VLOOKUP($A171,SAT!$A$2:$E$200,5,FALSE)</f>
        <v>#N/A</v>
      </c>
    </row>
    <row r="172" spans="1:14" x14ac:dyDescent="0.35">
      <c r="A172" t="s">
        <v>512</v>
      </c>
      <c r="B172" t="e">
        <f>VLOOKUP(A172,SUN!$A$2:$E$118,5,FALSE)</f>
        <v>#N/A</v>
      </c>
      <c r="D172" t="str">
        <f>VLOOKUP($A172,MON!$A$2:$E$200,5,FALSE)</f>
        <v xml:space="preserve">2:00 pm - 7:00 pm </v>
      </c>
      <c r="F172" t="str">
        <f>VLOOKUP($A172,TUE!$A$2:$E$200,5,FALSE)</f>
        <v>2:00 pm - 7:00 pm</v>
      </c>
      <c r="H172" t="str">
        <f>VLOOKUP($A172,WED!$A$2:$E$200,5,FALSE)</f>
        <v>2:00 pm - 7:00 pm</v>
      </c>
      <c r="J172" t="str">
        <f>VLOOKUP($A172,THU!$A$2:$E$200,5,FALSE)</f>
        <v>2:00 pm - 7:00 pm</v>
      </c>
      <c r="L172" t="str">
        <f>VLOOKUP($A172,FRI!$A$2:$E$200,5,FALSE)</f>
        <v>2:00 pm - 7:00 pm</v>
      </c>
      <c r="N172" t="e">
        <f>VLOOKUP($A172,SAT!$A$2:$E$200,5,FALSE)</f>
        <v>#N/A</v>
      </c>
    </row>
    <row r="173" spans="1:14" x14ac:dyDescent="0.35">
      <c r="A173" t="s">
        <v>438</v>
      </c>
      <c r="B173" t="e">
        <f>VLOOKUP(A173,SUN!$A$2:$E$118,5,FALSE)</f>
        <v>#N/A</v>
      </c>
      <c r="D173" t="str">
        <f>VLOOKUP($A173,MON!$A$2:$E$200,5,FALSE)</f>
        <v xml:space="preserve">3:30 pm - 6:00 pm </v>
      </c>
      <c r="F173" t="str">
        <f>VLOOKUP($A173,TUE!$A$2:$E$200,5,FALSE)</f>
        <v>3:30 pm - 6:00 pm</v>
      </c>
      <c r="H173" t="str">
        <f>VLOOKUP($A173,WED!$A$2:$E$200,5,FALSE)</f>
        <v>3:30 pm - 6:00 pm</v>
      </c>
      <c r="J173" t="str">
        <f>VLOOKUP($A173,THU!$A$2:$E$200,5,FALSE)</f>
        <v>3:30 pm - 6:00 pm</v>
      </c>
      <c r="L173" t="str">
        <f>VLOOKUP($A173,FRI!$A$2:$E$200,5,FALSE)</f>
        <v>3:30 pm - 6:00 pm</v>
      </c>
      <c r="N173">
        <f>VLOOKUP($A173,SAT!$A$2:$E$200,5,FALSE)</f>
        <v>0</v>
      </c>
    </row>
    <row r="174" spans="1:14" x14ac:dyDescent="0.35">
      <c r="A174" t="s">
        <v>513</v>
      </c>
      <c r="B174" t="e">
        <f>VLOOKUP(A174,SUN!$A$2:$E$118,5,FALSE)</f>
        <v>#N/A</v>
      </c>
      <c r="D174" t="str">
        <f>VLOOKUP($A174,MON!$A$2:$E$200,5,FALSE)</f>
        <v xml:space="preserve">4:00 pm - 6:00 pm </v>
      </c>
      <c r="F174" t="str">
        <f>VLOOKUP($A174,TUE!$A$2:$E$200,5,FALSE)</f>
        <v>4:00 pm - 6:00 pm</v>
      </c>
      <c r="H174" t="str">
        <f>VLOOKUP($A174,WED!$A$2:$E$200,5,FALSE)</f>
        <v>4:00 pm - 6:00 pm</v>
      </c>
      <c r="J174" t="str">
        <f>VLOOKUP($A174,THU!$A$2:$E$200,5,FALSE)</f>
        <v>4:00 pm - 6:00 pm</v>
      </c>
      <c r="L174" t="str">
        <f>VLOOKUP($A174,FRI!$A$2:$E$200,5,FALSE)</f>
        <v>4:00 pm - 6:00 pm</v>
      </c>
      <c r="N174" t="e">
        <f>VLOOKUP($A174,SAT!$A$2:$E$200,5,FALSE)</f>
        <v>#N/A</v>
      </c>
    </row>
    <row r="175" spans="1:14" x14ac:dyDescent="0.35">
      <c r="A175" t="s">
        <v>514</v>
      </c>
      <c r="B175" t="e">
        <f>VLOOKUP(A175,SUN!$A$2:$E$118,5,FALSE)</f>
        <v>#N/A</v>
      </c>
      <c r="D175" t="str">
        <f>VLOOKUP($A175,MON!$A$2:$E$200,5,FALSE)</f>
        <v xml:space="preserve">4:00 pm - 7:00 pm </v>
      </c>
      <c r="F175" t="str">
        <f>VLOOKUP($A175,TUE!$A$2:$E$200,5,FALSE)</f>
        <v>4:00 pm - 7:00 pm</v>
      </c>
      <c r="H175" t="str">
        <f>VLOOKUP($A175,WED!$A$2:$E$200,5,FALSE)</f>
        <v>4:00 pm - 7:00 pm</v>
      </c>
      <c r="J175" t="str">
        <f>VLOOKUP($A175,THU!$A$2:$E$200,5,FALSE)</f>
        <v>4:00 pm - 7:00 pm</v>
      </c>
      <c r="L175" t="str">
        <f>VLOOKUP($A175,FRI!$A$2:$E$200,5,FALSE)</f>
        <v>4:00 pm - 7:00 pm</v>
      </c>
      <c r="N175" t="e">
        <f>VLOOKUP($A175,SAT!$A$2:$E$200,5,FALSE)</f>
        <v>#N/A</v>
      </c>
    </row>
    <row r="176" spans="1:14" x14ac:dyDescent="0.35">
      <c r="A176" t="s">
        <v>515</v>
      </c>
      <c r="B176" t="e">
        <f>VLOOKUP(A176,SUN!$A$2:$E$118,5,FALSE)</f>
        <v>#N/A</v>
      </c>
      <c r="D176" t="str">
        <f>VLOOKUP($A176,MON!$A$2:$E$200,5,FALSE)</f>
        <v xml:space="preserve">3:00 pm - 6:00 pm </v>
      </c>
      <c r="F176" t="str">
        <f>VLOOKUP($A176,TUE!$A$2:$E$200,5,FALSE)</f>
        <v>3:00 pm - 6:00 pm</v>
      </c>
      <c r="H176" t="str">
        <f>VLOOKUP($A176,WED!$A$2:$E$200,5,FALSE)</f>
        <v>3:00 pm - 6:00 pm</v>
      </c>
      <c r="J176" t="str">
        <f>VLOOKUP($A176,THU!$A$2:$E$200,5,FALSE)</f>
        <v>3:00 pm - 6:00 pm</v>
      </c>
      <c r="L176" t="str">
        <f>VLOOKUP($A176,FRI!$A$2:$E$200,5,FALSE)</f>
        <v>3:00 pm - 6:00 pm</v>
      </c>
      <c r="N176" t="e">
        <f>VLOOKUP($A176,SAT!$A$2:$E$200,5,FALSE)</f>
        <v>#N/A</v>
      </c>
    </row>
    <row r="177" spans="1:14" x14ac:dyDescent="0.35">
      <c r="A177" t="s">
        <v>516</v>
      </c>
      <c r="B177" t="e">
        <f>VLOOKUP(A177,SUN!$A$2:$E$118,5,FALSE)</f>
        <v>#N/A</v>
      </c>
      <c r="D177" t="str">
        <f>VLOOKUP($A177,MON!$A$2:$E$200,5,FALSE)</f>
        <v xml:space="preserve">2:00 pm - 6:00 pm </v>
      </c>
      <c r="F177" t="str">
        <f>VLOOKUP($A177,TUE!$A$2:$E$200,5,FALSE)</f>
        <v>2:00 pm - 6:00 pm</v>
      </c>
      <c r="H177" t="str">
        <f>VLOOKUP($A177,WED!$A$2:$E$200,5,FALSE)</f>
        <v>2:00 pm - 6:00 pm</v>
      </c>
      <c r="J177" t="str">
        <f>VLOOKUP($A177,THU!$A$2:$E$200,5,FALSE)</f>
        <v>2:00 pm - 6:00 pm</v>
      </c>
      <c r="L177" t="str">
        <f>VLOOKUP($A177,FRI!$A$2:$E$200,5,FALSE)</f>
        <v>2:00 pm - 6:00 pm</v>
      </c>
      <c r="N177" t="e">
        <f>VLOOKUP($A177,SAT!$A$2:$E$200,5,FALSE)</f>
        <v>#N/A</v>
      </c>
    </row>
    <row r="178" spans="1:14" x14ac:dyDescent="0.35">
      <c r="A178" t="s">
        <v>517</v>
      </c>
      <c r="B178" t="e">
        <f>VLOOKUP(A178,SUN!$A$2:$E$118,5,FALSE)</f>
        <v>#N/A</v>
      </c>
      <c r="D178" t="str">
        <f>VLOOKUP($A178,MON!$A$2:$E$200,5,FALSE)</f>
        <v xml:space="preserve">4:00 pm - 6:00 pm </v>
      </c>
      <c r="F178" t="str">
        <f>VLOOKUP($A178,TUE!$A$2:$E$200,5,FALSE)</f>
        <v>4:00 pm - 6:00 pm</v>
      </c>
      <c r="H178" t="str">
        <f>VLOOKUP($A178,WED!$A$2:$E$200,5,FALSE)</f>
        <v>4:00 pm - 6:00 pm</v>
      </c>
      <c r="J178" t="str">
        <f>VLOOKUP($A178,THU!$A$2:$E$200,5,FALSE)</f>
        <v>4:00 pm - 6:00 pm</v>
      </c>
      <c r="L178" t="str">
        <f>VLOOKUP($A178,FRI!$A$2:$E$200,5,FALSE)</f>
        <v>4:00 pm - 6:00 pm</v>
      </c>
      <c r="N178" t="e">
        <f>VLOOKUP($A178,SAT!$A$2:$E$200,5,FALSE)</f>
        <v>#N/A</v>
      </c>
    </row>
    <row r="179" spans="1:14" x14ac:dyDescent="0.35">
      <c r="A179" t="s">
        <v>518</v>
      </c>
      <c r="B179" t="e">
        <f>VLOOKUP(A179,SUN!$A$2:$E$118,5,FALSE)</f>
        <v>#N/A</v>
      </c>
      <c r="D179" t="str">
        <f>VLOOKUP($A179,MON!$A$2:$E$200,5,FALSE)</f>
        <v xml:space="preserve">3:00 pm - 7:00 pm </v>
      </c>
      <c r="F179" t="str">
        <f>VLOOKUP($A179,TUE!$A$2:$E$200,5,FALSE)</f>
        <v>3:00 pm - 7:00 pm</v>
      </c>
      <c r="H179" t="str">
        <f>VLOOKUP($A179,WED!$A$2:$E$200,5,FALSE)</f>
        <v>3:00 pm - 7:00 pm</v>
      </c>
      <c r="J179" t="str">
        <f>VLOOKUP($A179,THU!$A$2:$E$200,5,FALSE)</f>
        <v>3:00 pm - 7:00 pm</v>
      </c>
      <c r="L179" t="str">
        <f>VLOOKUP($A179,FRI!$A$2:$E$200,5,FALSE)</f>
        <v>3:00 pm - 7:00 pm</v>
      </c>
      <c r="N179" t="e">
        <f>VLOOKUP($A179,SAT!$A$2:$E$200,5,FALSE)</f>
        <v>#N/A</v>
      </c>
    </row>
    <row r="180" spans="1:14" x14ac:dyDescent="0.35">
      <c r="A180" t="s">
        <v>519</v>
      </c>
      <c r="B180" t="e">
        <f>VLOOKUP(A180,SUN!$A$2:$E$118,5,FALSE)</f>
        <v>#N/A</v>
      </c>
      <c r="D180" t="str">
        <f>VLOOKUP($A180,MON!$A$2:$E$200,5,FALSE)</f>
        <v xml:space="preserve">3:00 pm - 6:00 pm </v>
      </c>
      <c r="F180" t="str">
        <f>VLOOKUP($A180,TUE!$A$2:$E$200,5,FALSE)</f>
        <v>3:00 pm - 6:00 pm</v>
      </c>
      <c r="H180" t="str">
        <f>VLOOKUP($A180,WED!$A$2:$E$200,5,FALSE)</f>
        <v>3:00 pm - 6:00 pm</v>
      </c>
      <c r="J180" t="str">
        <f>VLOOKUP($A180,THU!$A$2:$E$200,5,FALSE)</f>
        <v>3:00 pm - 6:00 pm</v>
      </c>
      <c r="L180" t="str">
        <f>VLOOKUP($A180,FRI!$A$2:$E$200,5,FALSE)</f>
        <v>3:00 pm - 6:00 pm</v>
      </c>
      <c r="N180" t="e">
        <f>VLOOKUP($A180,SAT!$A$2:$E$200,5,FALSE)</f>
        <v>#N/A</v>
      </c>
    </row>
    <row r="181" spans="1:14" x14ac:dyDescent="0.35">
      <c r="A181" t="s">
        <v>520</v>
      </c>
      <c r="B181" t="e">
        <f>VLOOKUP(A181,SUN!$A$2:$E$118,5,FALSE)</f>
        <v>#N/A</v>
      </c>
      <c r="D181" t="str">
        <f>VLOOKUP($A181,MON!$A$2:$E$200,5,FALSE)</f>
        <v xml:space="preserve">4:00 pm - 6:00 pm </v>
      </c>
      <c r="F181" t="str">
        <f>VLOOKUP($A181,TUE!$A$2:$E$200,5,FALSE)</f>
        <v>4:00 pm - 6:00 pm</v>
      </c>
      <c r="H181" t="str">
        <f>VLOOKUP($A181,WED!$A$2:$E$200,5,FALSE)</f>
        <v>4:00 pm - 6:00 pm</v>
      </c>
      <c r="J181" t="str">
        <f>VLOOKUP($A181,THU!$A$2:$E$200,5,FALSE)</f>
        <v>4:00 pm - 6:00 pm</v>
      </c>
      <c r="L181" t="str">
        <f>VLOOKUP($A181,FRI!$A$2:$E$200,5,FALSE)</f>
        <v>4:00 pm - 6:00 pm</v>
      </c>
      <c r="N181" t="e">
        <f>VLOOKUP($A181,SAT!$A$2:$E$200,5,FALSE)</f>
        <v>#N/A</v>
      </c>
    </row>
    <row r="182" spans="1:14" x14ac:dyDescent="0.35">
      <c r="A182" t="s">
        <v>521</v>
      </c>
      <c r="B182" t="e">
        <f>VLOOKUP(A182,SUN!$A$2:$E$118,5,FALSE)</f>
        <v>#N/A</v>
      </c>
      <c r="D182">
        <f>VLOOKUP($A182,MON!$A$2:$E$200,5,FALSE)</f>
        <v>0</v>
      </c>
      <c r="F182">
        <f>VLOOKUP($A182,TUE!$A$2:$E$200,5,FALSE)</f>
        <v>0</v>
      </c>
      <c r="H182">
        <f>VLOOKUP($A182,WED!$A$2:$E$200,5,FALSE)</f>
        <v>0</v>
      </c>
      <c r="J182">
        <f>VLOOKUP($A182,THU!$A$2:$E$200,5,FALSE)</f>
        <v>0</v>
      </c>
      <c r="L182" t="e">
        <f>VLOOKUP($A182,FRI!$A$2:$E$200,5,FALSE)</f>
        <v>#N/A</v>
      </c>
      <c r="N182" t="e">
        <f>VLOOKUP($A182,SAT!$A$2:$E$200,5,FALSE)</f>
        <v>#N/A</v>
      </c>
    </row>
    <row r="183" spans="1:14" x14ac:dyDescent="0.35">
      <c r="A183" t="s">
        <v>522</v>
      </c>
      <c r="B183" t="e">
        <f>VLOOKUP(A183,SUN!$A$2:$E$118,5,FALSE)</f>
        <v>#N/A</v>
      </c>
      <c r="D183">
        <f>VLOOKUP($A183,MON!$A$2:$E$200,5,FALSE)</f>
        <v>0</v>
      </c>
      <c r="F183">
        <f>VLOOKUP($A183,TUE!$A$2:$E$200,5,FALSE)</f>
        <v>0</v>
      </c>
      <c r="H183">
        <f>VLOOKUP($A183,WED!$A$2:$E$200,5,FALSE)</f>
        <v>0</v>
      </c>
      <c r="J183">
        <f>VLOOKUP($A183,THU!$A$2:$E$200,5,FALSE)</f>
        <v>0</v>
      </c>
      <c r="L183">
        <f>VLOOKUP($A183,FRI!$A$2:$E$200,5,FALSE)</f>
        <v>0</v>
      </c>
      <c r="N183" t="e">
        <f>VLOOKUP($A183,SAT!$A$2:$E$200,5,FALSE)</f>
        <v>#N/A</v>
      </c>
    </row>
    <row r="184" spans="1:14" x14ac:dyDescent="0.35">
      <c r="A184" t="s">
        <v>523</v>
      </c>
      <c r="B184" t="e">
        <f>VLOOKUP(A184,SUN!$A$2:$E$118,5,FALSE)</f>
        <v>#N/A</v>
      </c>
      <c r="D184" t="str">
        <f>VLOOKUP($A184,MON!$A$2:$E$200,5,FALSE)</f>
        <v xml:space="preserve">3:00 pm - 6:00 pm </v>
      </c>
      <c r="F184" t="str">
        <f>VLOOKUP($A184,TUE!$A$2:$E$200,5,FALSE)</f>
        <v>3:00 pm - 6:00 pm</v>
      </c>
      <c r="H184" t="str">
        <f>VLOOKUP($A184,WED!$A$2:$E$200,5,FALSE)</f>
        <v>3:00 pm - 6:00 pm</v>
      </c>
      <c r="J184" t="str">
        <f>VLOOKUP($A184,THU!$A$2:$E$200,5,FALSE)</f>
        <v>3:00 pm - 6:00 pm</v>
      </c>
      <c r="L184" t="str">
        <f>VLOOKUP($A184,FRI!$A$2:$E$200,5,FALSE)</f>
        <v>3:00 pm - 6:00 pm</v>
      </c>
      <c r="N184" t="e">
        <f>VLOOKUP($A184,SAT!$A$2:$E$200,5,FALSE)</f>
        <v>#N/A</v>
      </c>
    </row>
    <row r="185" spans="1:14" x14ac:dyDescent="0.35">
      <c r="A185" t="s">
        <v>524</v>
      </c>
      <c r="B185" t="e">
        <f>VLOOKUP(A185,SUN!$A$2:$E$118,5,FALSE)</f>
        <v>#N/A</v>
      </c>
      <c r="D185" t="str">
        <f>VLOOKUP($A185,MON!$A$2:$E$200,5,FALSE)</f>
        <v xml:space="preserve">3:00 pm - 6:00 pm </v>
      </c>
      <c r="F185" t="str">
        <f>VLOOKUP($A185,TUE!$A$2:$E$200,5,FALSE)</f>
        <v>3:00 pm - 6:00 pm</v>
      </c>
      <c r="H185" t="str">
        <f>VLOOKUP($A185,WED!$A$2:$E$200,5,FALSE)</f>
        <v>3:00 pm - 6:00 pm</v>
      </c>
      <c r="J185" t="str">
        <f>VLOOKUP($A185,THU!$A$2:$E$200,5,FALSE)</f>
        <v>3:00 pm - 6:00 pm</v>
      </c>
      <c r="L185" t="str">
        <f>VLOOKUP($A185,FRI!$A$2:$E$200,5,FALSE)</f>
        <v>3:00 pm - 6:00 pm</v>
      </c>
      <c r="N185" t="e">
        <f>VLOOKUP($A185,SAT!$A$2:$E$200,5,FALSE)</f>
        <v>#N/A</v>
      </c>
    </row>
    <row r="186" spans="1:14" x14ac:dyDescent="0.35">
      <c r="A186" t="s">
        <v>525</v>
      </c>
      <c r="B186" t="e">
        <f>VLOOKUP(A186,SUN!$A$2:$E$118,5,FALSE)</f>
        <v>#N/A</v>
      </c>
      <c r="D186" t="str">
        <f>VLOOKUP($A186,MON!$A$2:$E$200,5,FALSE)</f>
        <v xml:space="preserve">4:00 pm - 6:00 pm </v>
      </c>
      <c r="F186" t="str">
        <f>VLOOKUP($A186,TUE!$A$2:$E$200,5,FALSE)</f>
        <v>4:00 pm - 6:00 pm</v>
      </c>
      <c r="H186" t="str">
        <f>VLOOKUP($A186,WED!$A$2:$E$200,5,FALSE)</f>
        <v>4:00 pm - 6:00 pm</v>
      </c>
      <c r="J186" t="str">
        <f>VLOOKUP($A186,THU!$A$2:$E$200,5,FALSE)</f>
        <v>4:00 pm - 6:00 pm</v>
      </c>
      <c r="L186" t="str">
        <f>VLOOKUP($A186,FRI!$A$2:$E$200,5,FALSE)</f>
        <v>4:00 pm - 6:00 pm</v>
      </c>
      <c r="N186">
        <f>VLOOKUP($A186,SAT!$A$2:$E$200,5,FALSE)</f>
        <v>0</v>
      </c>
    </row>
    <row r="187" spans="1:14" x14ac:dyDescent="0.35">
      <c r="A187" t="s">
        <v>526</v>
      </c>
      <c r="B187" t="e">
        <f>VLOOKUP(A187,SUN!$A$2:$E$118,5,FALSE)</f>
        <v>#N/A</v>
      </c>
      <c r="D187" t="str">
        <f>VLOOKUP($A187,MON!$A$2:$E$200,5,FALSE)</f>
        <v xml:space="preserve">4:00 pm - 7:00 pm </v>
      </c>
      <c r="F187" t="str">
        <f>VLOOKUP($A187,TUE!$A$2:$E$200,5,FALSE)</f>
        <v>4:00 pm - 7:00 pm</v>
      </c>
      <c r="H187" t="str">
        <f>VLOOKUP($A187,WED!$A$2:$E$200,5,FALSE)</f>
        <v>4:00 pm - 7:00 pm</v>
      </c>
      <c r="J187" t="str">
        <f>VLOOKUP($A187,THU!$A$2:$E$200,5,FALSE)</f>
        <v>4:00 pm - 7:00 pm</v>
      </c>
      <c r="L187" t="str">
        <f>VLOOKUP($A187,FRI!$A$2:$E$200,5,FALSE)</f>
        <v>4:00 pm - 7:00 pm</v>
      </c>
      <c r="N187" t="e">
        <f>VLOOKUP($A187,SAT!$A$2:$E$200,5,FALSE)</f>
        <v>#N/A</v>
      </c>
    </row>
    <row r="188" spans="1:14" x14ac:dyDescent="0.35">
      <c r="A188" t="s">
        <v>527</v>
      </c>
      <c r="B188" t="e">
        <f>VLOOKUP(A188,SUN!$A$2:$E$118,5,FALSE)</f>
        <v>#N/A</v>
      </c>
      <c r="D188" t="str">
        <f>VLOOKUP($A188,MON!$A$2:$E$200,5,FALSE)</f>
        <v xml:space="preserve">4:00 pm - 7:00 pm </v>
      </c>
      <c r="F188" t="str">
        <f>VLOOKUP($A188,TUE!$A$2:$E$200,5,FALSE)</f>
        <v>4:00 pm - 7:00 pm</v>
      </c>
      <c r="H188" t="str">
        <f>VLOOKUP($A188,WED!$A$2:$E$200,5,FALSE)</f>
        <v>4:00 pm - 7:00 pm</v>
      </c>
      <c r="J188" t="str">
        <f>VLOOKUP($A188,THU!$A$2:$E$200,5,FALSE)</f>
        <v>4:00 pm - 7:00 pm</v>
      </c>
      <c r="L188" t="str">
        <f>VLOOKUP($A188,FRI!$A$2:$E$200,5,FALSE)</f>
        <v>4:00 pm - 7:00 pm</v>
      </c>
      <c r="N188" t="e">
        <f>VLOOKUP($A188,SAT!$A$2:$E$200,5,FALSE)</f>
        <v>#N/A</v>
      </c>
    </row>
    <row r="189" spans="1:14" x14ac:dyDescent="0.35">
      <c r="A189" t="s">
        <v>421</v>
      </c>
      <c r="B189" t="e">
        <f>VLOOKUP(A189,SUN!$A$2:$E$118,5,FALSE)</f>
        <v>#N/A</v>
      </c>
      <c r="D189" t="e">
        <f>VLOOKUP($A189,MON!$A$2:$E$200,5,FALSE)</f>
        <v>#N/A</v>
      </c>
      <c r="F189" t="str">
        <f>VLOOKUP($A189,TUE!$A$2:$E$200,5,FALSE)</f>
        <v>4:00 pm - 7:00 pm</v>
      </c>
      <c r="H189" t="str">
        <f>VLOOKUP($A189,WED!$A$2:$E$200,5,FALSE)</f>
        <v>4:00 pm - 7:00 pm</v>
      </c>
      <c r="J189" t="str">
        <f>VLOOKUP($A189,THU!$A$2:$E$200,5,FALSE)</f>
        <v>4:00 pm - 7:00 pm</v>
      </c>
      <c r="L189" t="str">
        <f>VLOOKUP($A189,FRI!$A$2:$E$200,5,FALSE)</f>
        <v>4:00 pm - 7:00 pm</v>
      </c>
      <c r="N189" t="str">
        <f>VLOOKUP($A189,SAT!$A$2:$E$200,5,FALSE)</f>
        <v>4:00 pm - 7:00 pm</v>
      </c>
    </row>
    <row r="190" spans="1:14" x14ac:dyDescent="0.35">
      <c r="A190" t="s">
        <v>424</v>
      </c>
      <c r="B190" t="e">
        <f>VLOOKUP(A190,SUN!$A$2:$E$118,5,FALSE)</f>
        <v>#N/A</v>
      </c>
      <c r="D190" t="e">
        <f>VLOOKUP($A190,MON!$A$2:$E$200,5,FALSE)</f>
        <v>#N/A</v>
      </c>
      <c r="F190">
        <f>VLOOKUP($A190,TUE!$A$2:$E$200,5,FALSE)</f>
        <v>0</v>
      </c>
      <c r="H190" t="e">
        <f>VLOOKUP($A190,WED!$A$2:$E$200,5,FALSE)</f>
        <v>#N/A</v>
      </c>
      <c r="J190">
        <f>VLOOKUP($A190,THU!$A$2:$E$200,5,FALSE)</f>
        <v>0</v>
      </c>
      <c r="L190" t="e">
        <f>VLOOKUP($A190,FRI!$A$2:$E$200,5,FALSE)</f>
        <v>#N/A</v>
      </c>
      <c r="N190" t="e">
        <f>VLOOKUP($A190,SAT!$A$2:$E$200,5,FALSE)</f>
        <v>#N/A</v>
      </c>
    </row>
    <row r="191" spans="1:14" x14ac:dyDescent="0.35">
      <c r="A191" t="s">
        <v>427</v>
      </c>
      <c r="B191" t="e">
        <f>VLOOKUP(A191,SUN!$A$2:$E$118,5,FALSE)</f>
        <v>#N/A</v>
      </c>
      <c r="D191" t="e">
        <f>VLOOKUP($A191,MON!$A$2:$E$200,5,FALSE)</f>
        <v>#N/A</v>
      </c>
      <c r="F191" t="str">
        <f>VLOOKUP($A191,TUE!$A$2:$E$200,5,FALSE)</f>
        <v>4:30 pm - 6:00 pm</v>
      </c>
      <c r="H191" t="str">
        <f>VLOOKUP($A191,WED!$A$2:$E$200,5,FALSE)</f>
        <v>4:30 pm - 6:00 pm</v>
      </c>
      <c r="J191" t="str">
        <f>VLOOKUP($A191,THU!$A$2:$E$200,5,FALSE)</f>
        <v>4:30 pm - 6:00 pm</v>
      </c>
      <c r="L191" t="str">
        <f>VLOOKUP($A191,FRI!$A$2:$E$200,5,FALSE)</f>
        <v>4:30 pm - 6:00 pm</v>
      </c>
      <c r="N191" t="e">
        <f>VLOOKUP($A191,SAT!$A$2:$E$200,5,FALSE)</f>
        <v>#N/A</v>
      </c>
    </row>
    <row r="192" spans="1:14" x14ac:dyDescent="0.35">
      <c r="A192" t="s">
        <v>432</v>
      </c>
      <c r="B192" t="e">
        <f>VLOOKUP(A192,SUN!$A$2:$E$118,5,FALSE)</f>
        <v>#N/A</v>
      </c>
      <c r="D192" t="e">
        <f>VLOOKUP($A192,MON!$A$2:$E$200,5,FALSE)</f>
        <v>#N/A</v>
      </c>
      <c r="F192" t="str">
        <f>VLOOKUP($A192,TUE!$A$2:$E$200,5,FALSE)</f>
        <v>6:00 pm - 7:00 pm</v>
      </c>
      <c r="H192" t="str">
        <f>VLOOKUP($A192,WED!$A$2:$E$200,5,FALSE)</f>
        <v>6:00 pm - 7:00 pm</v>
      </c>
      <c r="J192" t="str">
        <f>VLOOKUP($A192,THU!$A$2:$E$200,5,FALSE)</f>
        <v>6:00 pm - 7:00 pm</v>
      </c>
      <c r="L192" t="str">
        <f>VLOOKUP($A192,FRI!$A$2:$E$200,5,FALSE)</f>
        <v>6:00 pm - 7:00 pm</v>
      </c>
      <c r="N192" t="str">
        <f>VLOOKUP($A192,SAT!$A$2:$E$200,5,FALSE)</f>
        <v>5:00 pm - 7:00 pm</v>
      </c>
    </row>
    <row r="193" spans="1:14" x14ac:dyDescent="0.35">
      <c r="A193" t="s">
        <v>614</v>
      </c>
      <c r="B193" t="e">
        <f>VLOOKUP(A193,SUN!$A$2:$E$118,5,FALSE)</f>
        <v>#N/A</v>
      </c>
      <c r="D193" t="e">
        <f>VLOOKUP($A193,MON!$A$2:$E$200,5,FALSE)</f>
        <v>#N/A</v>
      </c>
      <c r="F193" t="str">
        <f>VLOOKUP($A193,TUE!$A$2:$E$200,5,FALSE)</f>
        <v>7:00 pm - 8:30 pm</v>
      </c>
      <c r="H193" t="str">
        <f>VLOOKUP($A193,WED!$A$2:$E$200,5,FALSE)</f>
        <v>7:00 pm - 8:30 pm</v>
      </c>
      <c r="J193" t="str">
        <f>VLOOKUP($A193,THU!$A$2:$E$200,5,FALSE)</f>
        <v>7:00 pm - 9:00 pm</v>
      </c>
      <c r="L193" t="str">
        <f>VLOOKUP($A193,FRI!$A$2:$E$200,5,FALSE)</f>
        <v>7:00 pm - 9:00 pm</v>
      </c>
      <c r="N193" t="str">
        <f>VLOOKUP($A193,SAT!$A$2:$E$200,5,FALSE)</f>
        <v>7:00 pm - 9:00 pm</v>
      </c>
    </row>
    <row r="194" spans="1:14" x14ac:dyDescent="0.35">
      <c r="A194" t="s">
        <v>615</v>
      </c>
      <c r="B194" t="e">
        <f>VLOOKUP(A194,SUN!$A$2:$E$118,5,FALSE)</f>
        <v>#N/A</v>
      </c>
      <c r="D194" t="e">
        <f>VLOOKUP($A194,MON!$A$2:$E$200,5,FALSE)</f>
        <v>#N/A</v>
      </c>
      <c r="F194" t="str">
        <f>VLOOKUP($A194,TUE!$A$2:$E$200,5,FALSE)</f>
        <v>4:00 pm - 6:30 pm</v>
      </c>
      <c r="H194" t="str">
        <f>VLOOKUP($A194,WED!$A$2:$E$200,5,FALSE)</f>
        <v>4:00 pm - 6:30 pm</v>
      </c>
      <c r="J194" t="str">
        <f>VLOOKUP($A194,THU!$A$2:$E$200,5,FALSE)</f>
        <v>4:00 pm - 6:30 pm</v>
      </c>
      <c r="L194" t="str">
        <f>VLOOKUP($A194,FRI!$A$2:$E$200,5,FALSE)</f>
        <v>4:00 pm - 6:30 pm</v>
      </c>
      <c r="N194" t="e">
        <f>VLOOKUP($A194,SAT!$A$2:$E$200,5,FALSE)</f>
        <v>#N/A</v>
      </c>
    </row>
  </sheetData>
  <pageMargins left="0.7" right="0.7" top="0.75" bottom="0.75" header="0.3" footer="0.3"/>
  <customProperties>
    <customPr name="SSC_SHEET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100C-E49B-4D1E-A51C-4EB0FFFC160C}">
  <dimension ref="A1:AQ232"/>
  <sheetViews>
    <sheetView tabSelected="1" topLeftCell="K1" zoomScaleNormal="100" workbookViewId="0">
      <pane ySplit="1" topLeftCell="A195" activePane="bottomLeft" state="frozen"/>
      <selection pane="bottomLeft" activeCell="Q198" sqref="Q198"/>
    </sheetView>
  </sheetViews>
  <sheetFormatPr defaultRowHeight="14.5" x14ac:dyDescent="0.35"/>
  <cols>
    <col min="1" max="1" width="37.453125" style="9" bestFit="1" customWidth="1"/>
    <col min="2" max="15" width="8.7265625" style="10"/>
    <col min="16" max="16" width="8.7265625" style="9"/>
    <col min="17" max="17" width="9.08984375" style="9" bestFit="1" customWidth="1"/>
    <col min="18" max="36" width="8.7265625" style="9"/>
    <col min="37" max="37" width="121.453125" style="11" customWidth="1"/>
    <col min="38" max="38" width="8.7265625" style="9"/>
    <col min="39" max="39" width="10.1796875" style="9" customWidth="1"/>
    <col min="40" max="40" width="12" style="6" customWidth="1"/>
    <col min="41" max="41" width="11" style="9" customWidth="1"/>
    <col min="42" max="16384" width="8.7265625" style="9"/>
  </cols>
  <sheetData>
    <row r="1" spans="1:43" x14ac:dyDescent="0.35">
      <c r="A1" s="9" t="s">
        <v>637</v>
      </c>
      <c r="B1" s="10" t="s">
        <v>638</v>
      </c>
      <c r="D1" s="10" t="s">
        <v>742</v>
      </c>
      <c r="F1" s="10" t="s">
        <v>984</v>
      </c>
      <c r="H1" s="10" t="s">
        <v>985</v>
      </c>
      <c r="J1" s="10" t="s">
        <v>986</v>
      </c>
      <c r="L1" s="10" t="s">
        <v>987</v>
      </c>
      <c r="N1" s="10" t="s">
        <v>988</v>
      </c>
      <c r="Q1" s="9" t="s">
        <v>3</v>
      </c>
      <c r="R1" s="9" t="s">
        <v>990</v>
      </c>
      <c r="S1" s="9" t="s">
        <v>991</v>
      </c>
      <c r="T1" s="9" t="s">
        <v>992</v>
      </c>
      <c r="U1" s="9" t="s">
        <v>993</v>
      </c>
      <c r="V1" s="9" t="s">
        <v>1</v>
      </c>
      <c r="W1" s="9" t="s">
        <v>994</v>
      </c>
      <c r="X1" s="9" t="s">
        <v>995</v>
      </c>
      <c r="Y1" s="9" t="s">
        <v>996</v>
      </c>
      <c r="Z1" s="9" t="s">
        <v>997</v>
      </c>
      <c r="AA1" s="9" t="s">
        <v>998</v>
      </c>
      <c r="AB1" s="9" t="s">
        <v>999</v>
      </c>
      <c r="AC1" s="9" t="s">
        <v>1000</v>
      </c>
      <c r="AD1" s="9" t="s">
        <v>1001</v>
      </c>
      <c r="AE1" s="9" t="s">
        <v>1002</v>
      </c>
      <c r="AF1" s="9" t="s">
        <v>1003</v>
      </c>
      <c r="AG1" s="9" t="s">
        <v>1004</v>
      </c>
      <c r="AH1" s="9" t="s">
        <v>1005</v>
      </c>
      <c r="AI1" s="9" t="s">
        <v>1006</v>
      </c>
      <c r="AJ1" s="9" t="s">
        <v>1007</v>
      </c>
      <c r="AK1" s="11" t="s">
        <v>1008</v>
      </c>
      <c r="AL1" s="9" t="s">
        <v>1009</v>
      </c>
      <c r="AM1" s="9" t="s">
        <v>1010</v>
      </c>
      <c r="AN1" s="6" t="s">
        <v>1011</v>
      </c>
      <c r="AO1" s="9" t="s">
        <v>1012</v>
      </c>
      <c r="AP1" s="9" t="s">
        <v>1013</v>
      </c>
      <c r="AQ1" s="9" t="s">
        <v>1014</v>
      </c>
    </row>
    <row r="2" spans="1:43" ht="29" x14ac:dyDescent="0.35">
      <c r="A2" s="9" t="s">
        <v>91</v>
      </c>
      <c r="B2" s="10">
        <v>0.625</v>
      </c>
      <c r="C2" s="10">
        <v>0.77083333333333337</v>
      </c>
      <c r="D2" s="10">
        <v>0.625</v>
      </c>
      <c r="E2" s="10">
        <v>0.77083333333333337</v>
      </c>
      <c r="F2" s="10">
        <v>0.625</v>
      </c>
      <c r="G2" s="10">
        <v>0.77083333333333337</v>
      </c>
      <c r="H2" s="10">
        <v>0.625</v>
      </c>
      <c r="I2" s="10">
        <v>0.77083333333333337</v>
      </c>
      <c r="J2" s="10">
        <v>0.625</v>
      </c>
      <c r="K2" s="10">
        <v>0.77083333333333337</v>
      </c>
      <c r="L2" s="10">
        <v>0.625</v>
      </c>
      <c r="M2" s="10">
        <v>0.77083333333333337</v>
      </c>
      <c r="N2" s="10">
        <v>0.625</v>
      </c>
      <c r="O2" s="10">
        <v>0.77083333333333337</v>
      </c>
      <c r="Q2" s="9" t="str">
        <f>A2</f>
        <v>El Camino</v>
      </c>
      <c r="R2" s="9" t="str">
        <f>VLOOKUP(Q2,THU!$A$2:$D$194,2,FALSE)</f>
        <v>Highland</v>
      </c>
      <c r="S2" s="9" t="e">
        <f>VLOOKUP(R2,THU!$A$2:$D$194,2,FALSE)</f>
        <v>#N/A</v>
      </c>
      <c r="T2" s="9" t="e">
        <f>VLOOKUP(S2,THU!$A$2:$D$194,2,FALSE)</f>
        <v>#N/A</v>
      </c>
      <c r="U2" s="9" t="e">
        <f>VLOOKUP(T2,THU!$A$2:$D$194,2,FALSE)</f>
        <v>#N/A</v>
      </c>
      <c r="V2" s="9" t="str">
        <f>VLOOKUP(Q2,THU!$A$2:$D$194,3,FALSE)</f>
        <v>3628 W 32nd Avenue (W 32nd and Lowell)</v>
      </c>
      <c r="W2" s="10">
        <f>B2</f>
        <v>0.625</v>
      </c>
      <c r="X2" s="10">
        <f t="shared" ref="X2:AJ2" si="0">C2</f>
        <v>0.77083333333333337</v>
      </c>
      <c r="Y2" s="10">
        <f t="shared" si="0"/>
        <v>0.625</v>
      </c>
      <c r="Z2" s="10">
        <f t="shared" si="0"/>
        <v>0.77083333333333337</v>
      </c>
      <c r="AA2" s="10">
        <f t="shared" si="0"/>
        <v>0.625</v>
      </c>
      <c r="AB2" s="10">
        <f t="shared" si="0"/>
        <v>0.77083333333333337</v>
      </c>
      <c r="AC2" s="10">
        <f t="shared" si="0"/>
        <v>0.625</v>
      </c>
      <c r="AD2" s="10">
        <f t="shared" si="0"/>
        <v>0.77083333333333337</v>
      </c>
      <c r="AE2" s="10">
        <f t="shared" si="0"/>
        <v>0.625</v>
      </c>
      <c r="AF2" s="10">
        <f t="shared" si="0"/>
        <v>0.77083333333333337</v>
      </c>
      <c r="AG2" s="10">
        <f t="shared" si="0"/>
        <v>0.625</v>
      </c>
      <c r="AH2" s="10">
        <f t="shared" si="0"/>
        <v>0.77083333333333337</v>
      </c>
      <c r="AI2" s="10">
        <f t="shared" si="0"/>
        <v>0.625</v>
      </c>
      <c r="AJ2" s="10">
        <f t="shared" si="0"/>
        <v>0.77083333333333337</v>
      </c>
      <c r="AK2" s="11" t="str">
        <f>VLOOKUP(Q2,THU!$A$2:$F$194,6,FALSE)</f>
        <v>$2 Tecates, $4 el Camino ligers, $6 house wines, $5-7 select tequila shots, $6 Deer &amp; Beer (beer and shot) and $4 and $6 select Margaritas; $5 and $6 comida  </v>
      </c>
      <c r="AL2" s="9" t="str">
        <f>VLOOKUP(Q2,THU!$A$2:$D$194,4,FALSE)</f>
        <v>www.elcaminotavern.com/</v>
      </c>
      <c r="AP2" s="9" t="str">
        <f>IF(AK2&gt;0,"true","false")</f>
        <v>true</v>
      </c>
      <c r="AQ2" s="12" t="s">
        <v>1015</v>
      </c>
    </row>
    <row r="3" spans="1:43" ht="29" x14ac:dyDescent="0.35">
      <c r="A3" s="9" t="s">
        <v>10</v>
      </c>
      <c r="B3" s="10">
        <v>0.625</v>
      </c>
      <c r="C3" s="10">
        <v>0.75</v>
      </c>
      <c r="D3" s="10">
        <v>0.625</v>
      </c>
      <c r="E3" s="10">
        <v>0.75</v>
      </c>
      <c r="F3" s="10">
        <v>0.625</v>
      </c>
      <c r="G3" s="10">
        <v>0.75</v>
      </c>
      <c r="H3" s="10">
        <v>0.625</v>
      </c>
      <c r="I3" s="10">
        <v>0.75</v>
      </c>
      <c r="J3" s="10">
        <v>0.625</v>
      </c>
      <c r="K3" s="10">
        <v>0.75</v>
      </c>
      <c r="L3" s="10">
        <v>0.625</v>
      </c>
      <c r="M3" s="10">
        <v>0.75</v>
      </c>
      <c r="N3" s="10">
        <v>0.625</v>
      </c>
      <c r="O3" s="10">
        <v>0.75</v>
      </c>
      <c r="Q3" s="9" t="str">
        <f t="shared" ref="Q3:Q66" si="1">A3</f>
        <v>Adelitas Cocina Y Cantina</v>
      </c>
      <c r="R3" s="9" t="str">
        <f>VLOOKUP(Q3,THU!$A$2:$D$194,2,FALSE)</f>
        <v>Washington Park</v>
      </c>
      <c r="S3" s="9" t="e">
        <f>VLOOKUP(R3,THU!$A$2:$D$194,2,FALSE)</f>
        <v>#N/A</v>
      </c>
      <c r="T3" s="9" t="e">
        <f>VLOOKUP(S3,THU!$A$2:$D$194,2,FALSE)</f>
        <v>#N/A</v>
      </c>
      <c r="U3" s="9" t="e">
        <f>VLOOKUP(T3,THU!$A$2:$D$194,2,FALSE)</f>
        <v>#N/A</v>
      </c>
      <c r="V3" s="9" t="str">
        <f>VLOOKUP(Q3,THU!$A$2:$D$194,3,FALSE)</f>
        <v>1294 S. Broadway (Broadway &amp; Louisiana)</v>
      </c>
      <c r="W3" s="10">
        <f t="shared" ref="W3:W66" si="2">B3</f>
        <v>0.625</v>
      </c>
      <c r="X3" s="10">
        <f t="shared" ref="X3:X66" si="3">C3</f>
        <v>0.75</v>
      </c>
      <c r="Y3" s="10">
        <f t="shared" ref="Y3:Y66" si="4">D3</f>
        <v>0.625</v>
      </c>
      <c r="Z3" s="10">
        <f t="shared" ref="Z3:Z66" si="5">E3</f>
        <v>0.75</v>
      </c>
      <c r="AA3" s="10">
        <f t="shared" ref="AA3:AA66" si="6">F3</f>
        <v>0.625</v>
      </c>
      <c r="AB3" s="10">
        <f t="shared" ref="AB3:AB66" si="7">G3</f>
        <v>0.75</v>
      </c>
      <c r="AC3" s="10">
        <f t="shared" ref="AC3:AC66" si="8">H3</f>
        <v>0.625</v>
      </c>
      <c r="AD3" s="10">
        <f t="shared" ref="AD3:AD66" si="9">I3</f>
        <v>0.75</v>
      </c>
      <c r="AE3" s="10">
        <f t="shared" ref="AE3:AE66" si="10">J3</f>
        <v>0.625</v>
      </c>
      <c r="AF3" s="10">
        <f t="shared" ref="AF3:AF66" si="11">K3</f>
        <v>0.75</v>
      </c>
      <c r="AG3" s="10">
        <f t="shared" ref="AG3:AG66" si="12">L3</f>
        <v>0.625</v>
      </c>
      <c r="AH3" s="10">
        <f t="shared" ref="AH3:AH66" si="13">M3</f>
        <v>0.75</v>
      </c>
      <c r="AI3" s="10">
        <f t="shared" ref="AI3:AI66" si="14">N3</f>
        <v>0.625</v>
      </c>
      <c r="AJ3" s="10">
        <f t="shared" ref="AJ3:AJ66" si="15">O3</f>
        <v>0.75</v>
      </c>
      <c r="AK3" s="11" t="str">
        <f>VLOOKUP(Q3,THU!$A$2:$F$194,6,FALSE)</f>
        <v>$1.50 PBRs, $2.50 Modelo, $3.50 wells, $5 house Margs and Arette shots, and $2 off glasses of house wine; $1.50 chips and salsa and $7.50 Ceviche  </v>
      </c>
      <c r="AL3" s="9" t="str">
        <f>VLOOKUP(Q3,THU!$A$2:$D$194,4,FALSE)</f>
        <v>adelitasdenver.com</v>
      </c>
      <c r="AP3" s="9" t="str">
        <f t="shared" ref="AP3:AP66" si="16">IF(AK3&gt;0,"true","false")</f>
        <v>true</v>
      </c>
      <c r="AQ3" s="12" t="s">
        <v>1016</v>
      </c>
    </row>
    <row r="4" spans="1:43" x14ac:dyDescent="0.35">
      <c r="A4" s="9" t="s">
        <v>14</v>
      </c>
      <c r="B4" s="10">
        <v>0.625</v>
      </c>
      <c r="C4" s="10">
        <v>0.75</v>
      </c>
      <c r="D4" s="10">
        <v>0.625</v>
      </c>
      <c r="E4" s="10">
        <v>0.75</v>
      </c>
      <c r="F4" s="10">
        <v>0.625</v>
      </c>
      <c r="G4" s="10">
        <v>0.75</v>
      </c>
      <c r="H4" s="10">
        <v>0.625</v>
      </c>
      <c r="I4" s="10">
        <v>0.75</v>
      </c>
      <c r="J4" s="10">
        <v>0.625</v>
      </c>
      <c r="K4" s="10">
        <v>0.75</v>
      </c>
      <c r="L4" s="10">
        <v>0.625</v>
      </c>
      <c r="M4" s="10">
        <v>0.75</v>
      </c>
      <c r="N4" s="10">
        <v>0.625</v>
      </c>
      <c r="O4" s="10">
        <v>0.75</v>
      </c>
      <c r="Q4" s="9" t="str">
        <f t="shared" si="1"/>
        <v>Appaloosa Grill</v>
      </c>
      <c r="R4" s="9" t="str">
        <f>VLOOKUP(Q4,THU!$A$2:$D$194,2,FALSE)</f>
        <v>Northwest</v>
      </c>
      <c r="S4" s="9" t="e">
        <f>VLOOKUP(R4,THU!$A$2:$D$194,2,FALSE)</f>
        <v>#N/A</v>
      </c>
      <c r="T4" s="9" t="e">
        <f>VLOOKUP(S4,THU!$A$2:$D$194,2,FALSE)</f>
        <v>#N/A</v>
      </c>
      <c r="U4" s="9" t="e">
        <f>VLOOKUP(T4,THU!$A$2:$D$194,2,FALSE)</f>
        <v>#N/A</v>
      </c>
      <c r="V4" s="9" t="str">
        <f>VLOOKUP(Q4,THU!$A$2:$D$194,3,FALSE)</f>
        <v>535 16th Street Mall (16th and Welton)</v>
      </c>
      <c r="W4" s="10">
        <f t="shared" si="2"/>
        <v>0.625</v>
      </c>
      <c r="X4" s="10">
        <f t="shared" si="3"/>
        <v>0.75</v>
      </c>
      <c r="Y4" s="10">
        <f t="shared" si="4"/>
        <v>0.625</v>
      </c>
      <c r="Z4" s="10">
        <f t="shared" si="5"/>
        <v>0.75</v>
      </c>
      <c r="AA4" s="10">
        <f t="shared" si="6"/>
        <v>0.625</v>
      </c>
      <c r="AB4" s="10">
        <f t="shared" si="7"/>
        <v>0.75</v>
      </c>
      <c r="AC4" s="10">
        <f t="shared" si="8"/>
        <v>0.625</v>
      </c>
      <c r="AD4" s="10">
        <f t="shared" si="9"/>
        <v>0.75</v>
      </c>
      <c r="AE4" s="10">
        <f t="shared" si="10"/>
        <v>0.625</v>
      </c>
      <c r="AF4" s="10">
        <f t="shared" si="11"/>
        <v>0.75</v>
      </c>
      <c r="AG4" s="10">
        <f t="shared" si="12"/>
        <v>0.625</v>
      </c>
      <c r="AH4" s="10">
        <f t="shared" si="13"/>
        <v>0.75</v>
      </c>
      <c r="AI4" s="10">
        <f t="shared" si="14"/>
        <v>0.625</v>
      </c>
      <c r="AJ4" s="10">
        <f t="shared" si="15"/>
        <v>0.75</v>
      </c>
      <c r="AK4" s="11" t="str">
        <f>VLOOKUP(Q4,THU!$A$2:$F$194,6,FALSE)</f>
        <v>$2 PBRs, $4 wells, and $6 draft wines and select cocktails, and $7 Happy Meals - PRB, and a Tully or Jamo shot; food menu  </v>
      </c>
      <c r="AL4" s="9" t="str">
        <f>VLOOKUP(Q4,THU!$A$2:$D$194,4,FALSE)</f>
        <v>appaloosagrill.com</v>
      </c>
      <c r="AP4" s="9" t="str">
        <f t="shared" si="16"/>
        <v>true</v>
      </c>
      <c r="AQ4" s="12" t="s">
        <v>1016</v>
      </c>
    </row>
    <row r="5" spans="1:43" x14ac:dyDescent="0.35">
      <c r="A5" s="9" t="s">
        <v>18</v>
      </c>
      <c r="B5" s="10">
        <v>0</v>
      </c>
      <c r="D5" s="10">
        <v>0</v>
      </c>
      <c r="F5" s="10">
        <v>0</v>
      </c>
      <c r="H5" s="10">
        <v>0</v>
      </c>
      <c r="J5" s="10">
        <v>0</v>
      </c>
      <c r="L5" s="10" t="e">
        <v>#N/A</v>
      </c>
      <c r="N5" s="10" t="e">
        <v>#N/A</v>
      </c>
      <c r="Q5" s="9" t="str">
        <f t="shared" si="1"/>
        <v>Atomic Cowboy</v>
      </c>
      <c r="R5" s="9" t="str">
        <f>VLOOKUP(Q5,THU!$A$2:$D$194,2,FALSE)</f>
        <v>Capitol Hill</v>
      </c>
      <c r="S5" s="9" t="e">
        <f>VLOOKUP(R5,THU!$A$2:$D$194,2,FALSE)</f>
        <v>#N/A</v>
      </c>
      <c r="T5" s="9" t="e">
        <f>VLOOKUP(S5,THU!$A$2:$D$194,2,FALSE)</f>
        <v>#N/A</v>
      </c>
      <c r="U5" s="9" t="e">
        <f>VLOOKUP(T5,THU!$A$2:$D$194,2,FALSE)</f>
        <v>#N/A</v>
      </c>
      <c r="V5" s="9" t="str">
        <f>VLOOKUP(Q5,THU!$A$2:$D$194,3,FALSE)</f>
        <v>3237 East Colfax Avenue (Colfax and Adams)</v>
      </c>
      <c r="W5" s="10">
        <f t="shared" si="2"/>
        <v>0</v>
      </c>
      <c r="X5" s="10">
        <f t="shared" si="3"/>
        <v>0</v>
      </c>
      <c r="Y5" s="10">
        <f t="shared" si="4"/>
        <v>0</v>
      </c>
      <c r="Z5" s="10">
        <f t="shared" si="5"/>
        <v>0</v>
      </c>
      <c r="AA5" s="10">
        <f t="shared" si="6"/>
        <v>0</v>
      </c>
      <c r="AB5" s="10">
        <f t="shared" si="7"/>
        <v>0</v>
      </c>
      <c r="AC5" s="10">
        <f t="shared" si="8"/>
        <v>0</v>
      </c>
      <c r="AD5" s="10">
        <f t="shared" si="9"/>
        <v>0</v>
      </c>
      <c r="AE5" s="10">
        <f t="shared" si="10"/>
        <v>0</v>
      </c>
      <c r="AF5" s="10">
        <f t="shared" si="11"/>
        <v>0</v>
      </c>
      <c r="AG5" s="10" t="e">
        <f t="shared" si="12"/>
        <v>#N/A</v>
      </c>
      <c r="AH5" s="10">
        <f t="shared" si="13"/>
        <v>0</v>
      </c>
      <c r="AI5" s="10" t="e">
        <f t="shared" si="14"/>
        <v>#N/A</v>
      </c>
      <c r="AJ5" s="10">
        <f t="shared" si="15"/>
        <v>0</v>
      </c>
      <c r="AK5" s="11">
        <f>VLOOKUP(Q5,THU!$A$2:$F$194,6,FALSE)</f>
        <v>0</v>
      </c>
      <c r="AL5" s="9" t="str">
        <f>VLOOKUP(Q5,THU!$A$2:$D$194,4,FALSE)</f>
        <v>atomiccowboy.net</v>
      </c>
      <c r="AP5" s="9" t="str">
        <f t="shared" si="16"/>
        <v>false</v>
      </c>
      <c r="AQ5" s="12" t="s">
        <v>1015</v>
      </c>
    </row>
    <row r="6" spans="1:43" x14ac:dyDescent="0.35">
      <c r="A6" s="9" t="s">
        <v>22</v>
      </c>
      <c r="B6" s="10">
        <v>0.625</v>
      </c>
      <c r="C6" s="10">
        <v>0.79166666666666663</v>
      </c>
      <c r="D6" s="10">
        <v>0.625</v>
      </c>
      <c r="E6" s="10">
        <v>0.79166666666666663</v>
      </c>
      <c r="F6" s="10">
        <v>0.625</v>
      </c>
      <c r="G6" s="10">
        <v>0.79166666666666663</v>
      </c>
      <c r="H6" s="10">
        <v>0.625</v>
      </c>
      <c r="I6" s="10">
        <v>0.79166666666666663</v>
      </c>
      <c r="J6" s="10">
        <v>0.625</v>
      </c>
      <c r="K6" s="10">
        <v>0.79166666666666663</v>
      </c>
      <c r="L6" s="10">
        <v>0.625</v>
      </c>
      <c r="M6" s="10">
        <v>0.79166666666666663</v>
      </c>
      <c r="N6" s="10">
        <v>0.625</v>
      </c>
      <c r="O6" s="10">
        <v>0.79166666666666663</v>
      </c>
      <c r="Q6" s="9" t="str">
        <f t="shared" si="1"/>
        <v>Avenue Grill</v>
      </c>
      <c r="R6" s="9" t="str">
        <f>VLOOKUP(Q6,THU!$A$2:$D$194,2,FALSE)</f>
        <v>Uptown</v>
      </c>
      <c r="S6" s="9" t="e">
        <f>VLOOKUP(R6,THU!$A$2:$D$194,2,FALSE)</f>
        <v>#N/A</v>
      </c>
      <c r="T6" s="9" t="e">
        <f>VLOOKUP(S6,THU!$A$2:$D$194,2,FALSE)</f>
        <v>#N/A</v>
      </c>
      <c r="U6" s="9" t="e">
        <f>VLOOKUP(T6,THU!$A$2:$D$194,2,FALSE)</f>
        <v>#N/A</v>
      </c>
      <c r="V6" s="9" t="str">
        <f>VLOOKUP(Q6,THU!$A$2:$D$194,3,FALSE)</f>
        <v>630 E. 17th Avenue (E 17th and Washington)</v>
      </c>
      <c r="W6" s="10">
        <f t="shared" si="2"/>
        <v>0.625</v>
      </c>
      <c r="X6" s="10">
        <f t="shared" si="3"/>
        <v>0.79166666666666663</v>
      </c>
      <c r="Y6" s="10">
        <f t="shared" si="4"/>
        <v>0.625</v>
      </c>
      <c r="Z6" s="10">
        <f t="shared" si="5"/>
        <v>0.79166666666666663</v>
      </c>
      <c r="AA6" s="10">
        <f t="shared" si="6"/>
        <v>0.625</v>
      </c>
      <c r="AB6" s="10">
        <f t="shared" si="7"/>
        <v>0.79166666666666663</v>
      </c>
      <c r="AC6" s="10">
        <f t="shared" si="8"/>
        <v>0.625</v>
      </c>
      <c r="AD6" s="10">
        <f t="shared" si="9"/>
        <v>0.79166666666666663</v>
      </c>
      <c r="AE6" s="10">
        <f t="shared" si="10"/>
        <v>0.625</v>
      </c>
      <c r="AF6" s="10">
        <f t="shared" si="11"/>
        <v>0.79166666666666663</v>
      </c>
      <c r="AG6" s="10">
        <f t="shared" si="12"/>
        <v>0.625</v>
      </c>
      <c r="AH6" s="10">
        <f t="shared" si="13"/>
        <v>0.79166666666666663</v>
      </c>
      <c r="AI6" s="10">
        <f t="shared" si="14"/>
        <v>0.625</v>
      </c>
      <c r="AJ6" s="10">
        <f t="shared" si="15"/>
        <v>0.79166666666666663</v>
      </c>
      <c r="AK6" s="11" t="str">
        <f>VLOOKUP(Q6,THU!$A$2:$F$194,6,FALSE)</f>
        <v>$4 draft beers and $6 house wines and select cocktails; $3-7 small plates (HH is until 6 PM in the dining room)</v>
      </c>
      <c r="AL6" s="9" t="str">
        <f>VLOOKUP(Q6,THU!$A$2:$D$194,4,FALSE)</f>
        <v>avenuegrill.com</v>
      </c>
      <c r="AP6" s="9" t="str">
        <f t="shared" si="16"/>
        <v>true</v>
      </c>
      <c r="AQ6" s="12" t="s">
        <v>1016</v>
      </c>
    </row>
    <row r="7" spans="1:43" x14ac:dyDescent="0.35">
      <c r="A7" s="9" t="s">
        <v>25</v>
      </c>
      <c r="B7" s="10">
        <v>0.625</v>
      </c>
      <c r="C7" s="10">
        <v>0.70833333333333337</v>
      </c>
      <c r="D7" s="10">
        <v>0.625</v>
      </c>
      <c r="E7" s="10">
        <v>0.70833333333333337</v>
      </c>
      <c r="F7" s="10">
        <v>0.625</v>
      </c>
      <c r="G7" s="10">
        <v>0.70833333333333337</v>
      </c>
      <c r="H7" s="10">
        <v>0.625</v>
      </c>
      <c r="I7" s="10">
        <v>0.70833333333333337</v>
      </c>
      <c r="J7" s="10">
        <v>0.625</v>
      </c>
      <c r="K7" s="10">
        <v>0.70833333333333337</v>
      </c>
      <c r="L7" s="10">
        <v>0.625</v>
      </c>
      <c r="M7" s="10">
        <v>0.70833333333333337</v>
      </c>
      <c r="N7" s="10">
        <v>0.625</v>
      </c>
      <c r="O7" s="10">
        <v>0.70833333333333337</v>
      </c>
      <c r="Q7" s="9" t="str">
        <f t="shared" si="1"/>
        <v>Bang Up to the Elephant</v>
      </c>
      <c r="R7" s="9" t="str">
        <f>VLOOKUP(Q7,THU!$A$2:$D$194,2,FALSE)</f>
        <v>Capitol Hill</v>
      </c>
      <c r="S7" s="9" t="e">
        <f>VLOOKUP(R7,THU!$A$2:$D$194,2,FALSE)</f>
        <v>#N/A</v>
      </c>
      <c r="T7" s="9" t="e">
        <f>VLOOKUP(S7,THU!$A$2:$D$194,2,FALSE)</f>
        <v>#N/A</v>
      </c>
      <c r="U7" s="9" t="e">
        <f>VLOOKUP(T7,THU!$A$2:$D$194,2,FALSE)</f>
        <v>#N/A</v>
      </c>
      <c r="V7" s="9" t="str">
        <f>VLOOKUP(Q7,THU!$A$2:$D$194,3,FALSE)</f>
        <v>1310 Pearl St. (13th &amp; Pearl)</v>
      </c>
      <c r="W7" s="10">
        <f t="shared" si="2"/>
        <v>0.625</v>
      </c>
      <c r="X7" s="10">
        <f t="shared" si="3"/>
        <v>0.70833333333333337</v>
      </c>
      <c r="Y7" s="10">
        <f t="shared" si="4"/>
        <v>0.625</v>
      </c>
      <c r="Z7" s="10">
        <f t="shared" si="5"/>
        <v>0.70833333333333337</v>
      </c>
      <c r="AA7" s="10">
        <f t="shared" si="6"/>
        <v>0.625</v>
      </c>
      <c r="AB7" s="10">
        <f t="shared" si="7"/>
        <v>0.70833333333333337</v>
      </c>
      <c r="AC7" s="10">
        <f t="shared" si="8"/>
        <v>0.625</v>
      </c>
      <c r="AD7" s="10">
        <f t="shared" si="9"/>
        <v>0.70833333333333337</v>
      </c>
      <c r="AE7" s="10">
        <f t="shared" si="10"/>
        <v>0.625</v>
      </c>
      <c r="AF7" s="10">
        <f t="shared" si="11"/>
        <v>0.70833333333333337</v>
      </c>
      <c r="AG7" s="10">
        <f t="shared" si="12"/>
        <v>0.625</v>
      </c>
      <c r="AH7" s="10">
        <f t="shared" si="13"/>
        <v>0.70833333333333337</v>
      </c>
      <c r="AI7" s="10">
        <f t="shared" si="14"/>
        <v>0.625</v>
      </c>
      <c r="AJ7" s="10">
        <f t="shared" si="15"/>
        <v>0.70833333333333337</v>
      </c>
      <c r="AK7" s="11" t="str">
        <f>VLOOKUP(Q7,THU!$A$2:$F$194,6,FALSE)</f>
        <v>$3.50 Caribbean bottled beers, $4-5 select beers, $5 house wines and $6 cocktails; Food menu  </v>
      </c>
      <c r="AL7" s="9" t="str">
        <f>VLOOKUP(Q7,THU!$A$2:$D$194,4,FALSE)</f>
        <v>banguptotheelephant.restaurant/</v>
      </c>
      <c r="AP7" s="9" t="str">
        <f t="shared" si="16"/>
        <v>true</v>
      </c>
      <c r="AQ7" s="12" t="s">
        <v>1016</v>
      </c>
    </row>
    <row r="8" spans="1:43" x14ac:dyDescent="0.35">
      <c r="A8" s="9" t="s">
        <v>29</v>
      </c>
      <c r="B8" s="10">
        <v>0.625</v>
      </c>
      <c r="C8" s="10">
        <v>0.79166666666666663</v>
      </c>
      <c r="D8" s="10">
        <v>0.625</v>
      </c>
      <c r="E8" s="10">
        <v>0.79166666666666663</v>
      </c>
      <c r="F8" s="10">
        <v>0.625</v>
      </c>
      <c r="G8" s="10">
        <v>0.79166666666666663</v>
      </c>
      <c r="H8" s="10">
        <v>0.625</v>
      </c>
      <c r="I8" s="10">
        <v>0.79166666666666663</v>
      </c>
      <c r="J8" s="10">
        <v>0.625</v>
      </c>
      <c r="K8" s="10">
        <v>0.79166666666666663</v>
      </c>
      <c r="L8" s="10">
        <v>0.625</v>
      </c>
      <c r="M8" s="10">
        <v>0.79166666666666663</v>
      </c>
      <c r="N8" s="10">
        <v>0.625</v>
      </c>
      <c r="O8" s="10">
        <v>0.79166666666666663</v>
      </c>
      <c r="Q8" s="9" t="str">
        <f t="shared" si="1"/>
        <v>Bar Car, The</v>
      </c>
      <c r="R8" s="9" t="str">
        <f>VLOOKUP(Q8,THU!$A$2:$D$194,2,FALSE)</f>
        <v>Southeast</v>
      </c>
      <c r="S8" s="9" t="e">
        <f>VLOOKUP(R8,THU!$A$2:$D$194,2,FALSE)</f>
        <v>#N/A</v>
      </c>
      <c r="T8" s="9" t="e">
        <f>VLOOKUP(S8,THU!$A$2:$D$194,2,FALSE)</f>
        <v>#N/A</v>
      </c>
      <c r="U8" s="9" t="e">
        <f>VLOOKUP(T8,THU!$A$2:$D$194,2,FALSE)</f>
        <v>#N/A</v>
      </c>
      <c r="V8" s="9" t="str">
        <f>VLOOKUP(Q8,THU!$A$2:$D$194,3,FALSE)</f>
        <v>819 Colorado Blvd (E 8th and Colorado)</v>
      </c>
      <c r="W8" s="10">
        <f t="shared" si="2"/>
        <v>0.625</v>
      </c>
      <c r="X8" s="10">
        <f t="shared" si="3"/>
        <v>0.79166666666666663</v>
      </c>
      <c r="Y8" s="10">
        <f t="shared" si="4"/>
        <v>0.625</v>
      </c>
      <c r="Z8" s="10">
        <f t="shared" si="5"/>
        <v>0.79166666666666663</v>
      </c>
      <c r="AA8" s="10">
        <f t="shared" si="6"/>
        <v>0.625</v>
      </c>
      <c r="AB8" s="10">
        <f t="shared" si="7"/>
        <v>0.79166666666666663</v>
      </c>
      <c r="AC8" s="10">
        <f t="shared" si="8"/>
        <v>0.625</v>
      </c>
      <c r="AD8" s="10">
        <f t="shared" si="9"/>
        <v>0.79166666666666663</v>
      </c>
      <c r="AE8" s="10">
        <f t="shared" si="10"/>
        <v>0.625</v>
      </c>
      <c r="AF8" s="10">
        <f t="shared" si="11"/>
        <v>0.79166666666666663</v>
      </c>
      <c r="AG8" s="10">
        <f t="shared" si="12"/>
        <v>0.625</v>
      </c>
      <c r="AH8" s="10">
        <f t="shared" si="13"/>
        <v>0.79166666666666663</v>
      </c>
      <c r="AI8" s="10">
        <f t="shared" si="14"/>
        <v>0.625</v>
      </c>
      <c r="AJ8" s="10">
        <f t="shared" si="15"/>
        <v>0.79166666666666663</v>
      </c>
      <c r="AK8" s="11" t="str">
        <f>VLOOKUP(Q8,THU!$A$2:$F$194,6,FALSE)</f>
        <v>$1 off all drafts, wells and wines, and $1 off select call spirits</v>
      </c>
      <c r="AL8" s="9" t="str">
        <f>VLOOKUP(Q8,THU!$A$2:$D$194,4,FALSE)</f>
        <v>denverbarcar.com</v>
      </c>
      <c r="AP8" s="9" t="str">
        <f t="shared" si="16"/>
        <v>true</v>
      </c>
      <c r="AQ8" s="12" t="s">
        <v>1015</v>
      </c>
    </row>
    <row r="9" spans="1:43" x14ac:dyDescent="0.35">
      <c r="A9" s="9" t="s">
        <v>33</v>
      </c>
      <c r="B9" s="10">
        <v>0.625</v>
      </c>
      <c r="C9" s="10">
        <v>0.72916666666666663</v>
      </c>
      <c r="D9" s="10">
        <v>0.625</v>
      </c>
      <c r="E9" s="10">
        <v>0.72916666666666663</v>
      </c>
      <c r="F9" s="10">
        <v>0.625</v>
      </c>
      <c r="G9" s="10">
        <v>0.72916666666666663</v>
      </c>
      <c r="H9" s="10">
        <v>0.625</v>
      </c>
      <c r="I9" s="10">
        <v>0.72916666666666663</v>
      </c>
      <c r="J9" s="10">
        <v>0.625</v>
      </c>
      <c r="K9" s="10">
        <v>0.72916666666666663</v>
      </c>
      <c r="L9" s="10">
        <v>0.625</v>
      </c>
      <c r="M9" s="10">
        <v>0.72916666666666663</v>
      </c>
      <c r="N9" s="10">
        <v>0.625</v>
      </c>
      <c r="O9" s="10">
        <v>0.72916666666666663</v>
      </c>
      <c r="Q9" s="9" t="str">
        <f t="shared" si="1"/>
        <v>Bar Dough</v>
      </c>
      <c r="R9" s="9" t="str">
        <f>VLOOKUP(Q9,THU!$A$2:$D$194,2,FALSE)</f>
        <v>Highlands</v>
      </c>
      <c r="S9" s="9" t="e">
        <f>VLOOKUP(R9,THU!$A$2:$D$194,2,FALSE)</f>
        <v>#N/A</v>
      </c>
      <c r="T9" s="9" t="e">
        <f>VLOOKUP(S9,THU!$A$2:$D$194,2,FALSE)</f>
        <v>#N/A</v>
      </c>
      <c r="U9" s="9" t="e">
        <f>VLOOKUP(T9,THU!$A$2:$D$194,2,FALSE)</f>
        <v>#N/A</v>
      </c>
      <c r="V9" s="9" t="str">
        <f>VLOOKUP(Q9,THU!$A$2:$D$194,3,FALSE)</f>
        <v>2227 W. 32nd Ave. (32nd &amp; Vallejo)</v>
      </c>
      <c r="W9" s="10">
        <f t="shared" si="2"/>
        <v>0.625</v>
      </c>
      <c r="X9" s="10">
        <f t="shared" si="3"/>
        <v>0.72916666666666663</v>
      </c>
      <c r="Y9" s="10">
        <f t="shared" si="4"/>
        <v>0.625</v>
      </c>
      <c r="Z9" s="10">
        <f t="shared" si="5"/>
        <v>0.72916666666666663</v>
      </c>
      <c r="AA9" s="10">
        <f t="shared" si="6"/>
        <v>0.625</v>
      </c>
      <c r="AB9" s="10">
        <f t="shared" si="7"/>
        <v>0.72916666666666663</v>
      </c>
      <c r="AC9" s="10">
        <f t="shared" si="8"/>
        <v>0.625</v>
      </c>
      <c r="AD9" s="10">
        <f t="shared" si="9"/>
        <v>0.72916666666666663</v>
      </c>
      <c r="AE9" s="10">
        <f t="shared" si="10"/>
        <v>0.625</v>
      </c>
      <c r="AF9" s="10">
        <f t="shared" si="11"/>
        <v>0.72916666666666663</v>
      </c>
      <c r="AG9" s="10">
        <f t="shared" si="12"/>
        <v>0.625</v>
      </c>
      <c r="AH9" s="10">
        <f t="shared" si="13"/>
        <v>0.72916666666666663</v>
      </c>
      <c r="AI9" s="10">
        <f t="shared" si="14"/>
        <v>0.625</v>
      </c>
      <c r="AJ9" s="10">
        <f t="shared" si="15"/>
        <v>0.72916666666666663</v>
      </c>
      <c r="AK9" s="11" t="str">
        <f>VLOOKUP(Q9,THU!$A$2:$F$194,6,FALSE)</f>
        <v>$4 Bar Dough Lager, $6 house wines, $7 punch, spritzes and seasonal Bellinis, and $14 bottomless Bellinis; select food menu</v>
      </c>
      <c r="AL9" s="9" t="str">
        <f>VLOOKUP(Q9,THU!$A$2:$D$194,4,FALSE)</f>
        <v>bardoughdenver.com/</v>
      </c>
      <c r="AP9" s="9" t="str">
        <f t="shared" si="16"/>
        <v>true</v>
      </c>
      <c r="AQ9" s="12" t="s">
        <v>1016</v>
      </c>
    </row>
    <row r="10" spans="1:43" ht="29" x14ac:dyDescent="0.35">
      <c r="A10" s="9" t="s">
        <v>37</v>
      </c>
      <c r="B10" s="10">
        <v>0</v>
      </c>
      <c r="D10" s="10">
        <v>0.625</v>
      </c>
      <c r="E10" s="10">
        <v>0.75</v>
      </c>
      <c r="F10" s="10">
        <v>0.625</v>
      </c>
      <c r="G10" s="10">
        <v>0.75</v>
      </c>
      <c r="H10" s="10">
        <v>0.625</v>
      </c>
      <c r="I10" s="10">
        <v>0.75</v>
      </c>
      <c r="J10" s="10">
        <v>0.625</v>
      </c>
      <c r="K10" s="10">
        <v>0.75</v>
      </c>
      <c r="L10" s="10">
        <v>0.625</v>
      </c>
      <c r="M10" s="10">
        <v>0.75</v>
      </c>
      <c r="N10" s="10" t="e">
        <v>#N/A</v>
      </c>
      <c r="Q10" s="9" t="str">
        <f t="shared" si="1"/>
        <v>Blake Street Tavern</v>
      </c>
      <c r="R10" s="9" t="str">
        <f>VLOOKUP(Q10,THU!$A$2:$D$194,2,FALSE)</f>
        <v>Downtown</v>
      </c>
      <c r="S10" s="9" t="e">
        <f>VLOOKUP(R10,THU!$A$2:$D$194,2,FALSE)</f>
        <v>#N/A</v>
      </c>
      <c r="T10" s="9" t="e">
        <f>VLOOKUP(S10,THU!$A$2:$D$194,2,FALSE)</f>
        <v>#N/A</v>
      </c>
      <c r="U10" s="9" t="e">
        <f>VLOOKUP(T10,THU!$A$2:$D$194,2,FALSE)</f>
        <v>#N/A</v>
      </c>
      <c r="V10" s="9" t="str">
        <f>VLOOKUP(Q10,THU!$A$2:$D$194,3,FALSE)</f>
        <v>2301 Blake Street (23rd and Blake)</v>
      </c>
      <c r="W10" s="10">
        <f t="shared" si="2"/>
        <v>0</v>
      </c>
      <c r="X10" s="10">
        <f t="shared" si="3"/>
        <v>0</v>
      </c>
      <c r="Y10" s="10">
        <f t="shared" si="4"/>
        <v>0.625</v>
      </c>
      <c r="Z10" s="10">
        <f t="shared" si="5"/>
        <v>0.75</v>
      </c>
      <c r="AA10" s="10">
        <f t="shared" si="6"/>
        <v>0.625</v>
      </c>
      <c r="AB10" s="10">
        <f t="shared" si="7"/>
        <v>0.75</v>
      </c>
      <c r="AC10" s="10">
        <f t="shared" si="8"/>
        <v>0.625</v>
      </c>
      <c r="AD10" s="10">
        <f t="shared" si="9"/>
        <v>0.75</v>
      </c>
      <c r="AE10" s="10">
        <f t="shared" si="10"/>
        <v>0.625</v>
      </c>
      <c r="AF10" s="10">
        <f t="shared" si="11"/>
        <v>0.75</v>
      </c>
      <c r="AG10" s="10">
        <f t="shared" si="12"/>
        <v>0.625</v>
      </c>
      <c r="AH10" s="10">
        <f t="shared" si="13"/>
        <v>0.75</v>
      </c>
      <c r="AI10" s="10" t="e">
        <f t="shared" si="14"/>
        <v>#N/A</v>
      </c>
      <c r="AJ10" s="10">
        <f t="shared" si="15"/>
        <v>0</v>
      </c>
      <c r="AK10" s="11" t="str">
        <f>VLOOKUP(Q10,THU!$A$2:$F$194,6,FALSE)</f>
        <v>$4 wells and domestic drafts, $5 craft and import drafts, house wines, select spirits, $6 Don Julio Silver and Bulleit Bourbon and Rye; $7 select appetizers (happy hour apps not available during Rockies home games)  </v>
      </c>
      <c r="AL10" s="9" t="str">
        <f>VLOOKUP(Q10,THU!$A$2:$D$194,4,FALSE)</f>
        <v>blakestreettavern.com</v>
      </c>
      <c r="AP10" s="9" t="str">
        <f t="shared" si="16"/>
        <v>true</v>
      </c>
      <c r="AQ10" s="12" t="s">
        <v>1016</v>
      </c>
    </row>
    <row r="11" spans="1:43" x14ac:dyDescent="0.35">
      <c r="A11" s="9" t="s">
        <v>41</v>
      </c>
      <c r="B11" s="10">
        <v>0</v>
      </c>
      <c r="D11" s="10">
        <v>0.625</v>
      </c>
      <c r="E11" s="10">
        <v>0.75</v>
      </c>
      <c r="F11" s="10">
        <v>0.625</v>
      </c>
      <c r="G11" s="10">
        <v>0.75</v>
      </c>
      <c r="H11" s="10">
        <v>0.625</v>
      </c>
      <c r="I11" s="10">
        <v>0.75</v>
      </c>
      <c r="J11" s="10">
        <v>0.625</v>
      </c>
      <c r="K11" s="10">
        <v>0.75</v>
      </c>
      <c r="L11" s="10">
        <v>0.625</v>
      </c>
      <c r="M11" s="10">
        <v>0.75</v>
      </c>
      <c r="N11" s="10">
        <v>0</v>
      </c>
      <c r="Q11" s="9" t="str">
        <f t="shared" si="1"/>
        <v>Blue Agave Grill</v>
      </c>
      <c r="R11" s="9" t="str">
        <f>VLOOKUP(Q11,THU!$A$2:$D$194,2,FALSE)</f>
        <v>LoDo</v>
      </c>
      <c r="S11" s="9" t="e">
        <f>VLOOKUP(R11,THU!$A$2:$D$194,2,FALSE)</f>
        <v>#N/A</v>
      </c>
      <c r="T11" s="9" t="e">
        <f>VLOOKUP(S11,THU!$A$2:$D$194,2,FALSE)</f>
        <v>#N/A</v>
      </c>
      <c r="U11" s="9" t="e">
        <f>VLOOKUP(T11,THU!$A$2:$D$194,2,FALSE)</f>
        <v>#N/A</v>
      </c>
      <c r="V11" s="9" t="str">
        <f>VLOOKUP(Q11,THU!$A$2:$D$194,3,FALSE)</f>
        <v>1201 16th St. (16th &amp; Lawrence)</v>
      </c>
      <c r="W11" s="10">
        <f t="shared" si="2"/>
        <v>0</v>
      </c>
      <c r="X11" s="10">
        <f t="shared" si="3"/>
        <v>0</v>
      </c>
      <c r="Y11" s="10">
        <f t="shared" si="4"/>
        <v>0.625</v>
      </c>
      <c r="Z11" s="10">
        <f t="shared" si="5"/>
        <v>0.75</v>
      </c>
      <c r="AA11" s="10">
        <f t="shared" si="6"/>
        <v>0.625</v>
      </c>
      <c r="AB11" s="10">
        <f t="shared" si="7"/>
        <v>0.75</v>
      </c>
      <c r="AC11" s="10">
        <f t="shared" si="8"/>
        <v>0.625</v>
      </c>
      <c r="AD11" s="10">
        <f t="shared" si="9"/>
        <v>0.75</v>
      </c>
      <c r="AE11" s="10">
        <f t="shared" si="10"/>
        <v>0.625</v>
      </c>
      <c r="AF11" s="10">
        <f t="shared" si="11"/>
        <v>0.75</v>
      </c>
      <c r="AG11" s="10">
        <f t="shared" si="12"/>
        <v>0.625</v>
      </c>
      <c r="AH11" s="10">
        <f t="shared" si="13"/>
        <v>0.75</v>
      </c>
      <c r="AI11" s="10">
        <f t="shared" si="14"/>
        <v>0</v>
      </c>
      <c r="AJ11" s="10">
        <f t="shared" si="15"/>
        <v>0</v>
      </c>
      <c r="AK11" s="11" t="str">
        <f>VLOOKUP(Q11,THU!$A$2:$F$194,6,FALSE)</f>
        <v>$2 off all wines by the glass, $3 bottled beers and $5 Margaritas; select food menu</v>
      </c>
      <c r="AL11" s="9" t="str">
        <f>VLOOKUP(Q11,THU!$A$2:$D$194,4,FALSE)</f>
        <v>www.blueagavegrillcolorado.com/</v>
      </c>
      <c r="AP11" s="9" t="str">
        <f t="shared" si="16"/>
        <v>true</v>
      </c>
      <c r="AQ11" s="12" t="s">
        <v>1016</v>
      </c>
    </row>
    <row r="12" spans="1:43" x14ac:dyDescent="0.35">
      <c r="A12" s="9" t="s">
        <v>45</v>
      </c>
      <c r="B12" s="10">
        <v>0.45833333333333331</v>
      </c>
      <c r="C12" s="10">
        <v>0.75</v>
      </c>
      <c r="D12" s="10">
        <v>0.45833333333333331</v>
      </c>
      <c r="E12" s="10">
        <v>0.75</v>
      </c>
      <c r="F12" s="10">
        <v>0.45833333333333331</v>
      </c>
      <c r="G12" s="10">
        <v>0.75</v>
      </c>
      <c r="H12" s="10">
        <v>0.45833333333333331</v>
      </c>
      <c r="I12" s="10">
        <v>0.75</v>
      </c>
      <c r="J12" s="10">
        <v>0.45833333333333331</v>
      </c>
      <c r="K12" s="10">
        <v>0.75</v>
      </c>
      <c r="L12" s="10">
        <v>0.45833333333333331</v>
      </c>
      <c r="M12" s="10">
        <v>0.75</v>
      </c>
      <c r="N12" s="10">
        <v>0.45833333333333331</v>
      </c>
      <c r="O12" s="10">
        <v>0.75</v>
      </c>
      <c r="Q12" s="9" t="str">
        <f t="shared" si="1"/>
        <v>Boardroom, The</v>
      </c>
      <c r="R12" s="9" t="str">
        <f>VLOOKUP(Q12,THU!$A$2:$D$194,2,FALSE)</f>
        <v>Southwest</v>
      </c>
      <c r="S12" s="9" t="e">
        <f>VLOOKUP(R12,THU!$A$2:$D$194,2,FALSE)</f>
        <v>#N/A</v>
      </c>
      <c r="T12" s="9" t="e">
        <f>VLOOKUP(S12,THU!$A$2:$D$194,2,FALSE)</f>
        <v>#N/A</v>
      </c>
      <c r="U12" s="9" t="e">
        <f>VLOOKUP(T12,THU!$A$2:$D$194,2,FALSE)</f>
        <v>#N/A</v>
      </c>
      <c r="V12" s="9" t="str">
        <f>VLOOKUP(Q12,THU!$A$2:$D$194,3,FALSE)</f>
        <v>51 W. Dry Creek Ct. (Broardway &amp; Dry Creek)</v>
      </c>
      <c r="W12" s="10">
        <f t="shared" si="2"/>
        <v>0.45833333333333331</v>
      </c>
      <c r="X12" s="10">
        <f t="shared" si="3"/>
        <v>0.75</v>
      </c>
      <c r="Y12" s="10">
        <f t="shared" si="4"/>
        <v>0.45833333333333331</v>
      </c>
      <c r="Z12" s="10">
        <f t="shared" si="5"/>
        <v>0.75</v>
      </c>
      <c r="AA12" s="10">
        <f t="shared" si="6"/>
        <v>0.45833333333333331</v>
      </c>
      <c r="AB12" s="10">
        <f t="shared" si="7"/>
        <v>0.75</v>
      </c>
      <c r="AC12" s="10">
        <f t="shared" si="8"/>
        <v>0.45833333333333331</v>
      </c>
      <c r="AD12" s="10">
        <f t="shared" si="9"/>
        <v>0.75</v>
      </c>
      <c r="AE12" s="10">
        <f t="shared" si="10"/>
        <v>0.45833333333333331</v>
      </c>
      <c r="AF12" s="10">
        <f t="shared" si="11"/>
        <v>0.75</v>
      </c>
      <c r="AG12" s="10">
        <f t="shared" si="12"/>
        <v>0.45833333333333331</v>
      </c>
      <c r="AH12" s="10">
        <f t="shared" si="13"/>
        <v>0.75</v>
      </c>
      <c r="AI12" s="10">
        <f t="shared" si="14"/>
        <v>0.45833333333333331</v>
      </c>
      <c r="AJ12" s="10">
        <f t="shared" si="15"/>
        <v>0.75</v>
      </c>
      <c r="AK12" s="11" t="str">
        <f>VLOOKUP(Q12,THU!$A$2:$F$194,6,FALSE)</f>
        <v>$2.75 domestic pints, $2 off glasses of wine and $3.25 well drinks</v>
      </c>
      <c r="AL12" s="9" t="str">
        <f>VLOOKUP(Q12,THU!$A$2:$D$194,4,FALSE)</f>
        <v>www.theboardroomsportsbar.com/</v>
      </c>
      <c r="AP12" s="9" t="str">
        <f t="shared" si="16"/>
        <v>true</v>
      </c>
      <c r="AQ12" s="12" t="s">
        <v>1015</v>
      </c>
    </row>
    <row r="13" spans="1:43" x14ac:dyDescent="0.35">
      <c r="A13" s="9" t="s">
        <v>48</v>
      </c>
      <c r="B13" s="10">
        <v>0</v>
      </c>
      <c r="D13" s="10">
        <v>0.625</v>
      </c>
      <c r="E13" s="10">
        <v>0.75</v>
      </c>
      <c r="F13" s="10">
        <v>0.625</v>
      </c>
      <c r="G13" s="10">
        <v>0.75</v>
      </c>
      <c r="H13" s="10">
        <v>0.625</v>
      </c>
      <c r="I13" s="10">
        <v>0.75</v>
      </c>
      <c r="J13" s="10">
        <v>0.625</v>
      </c>
      <c r="K13" s="10">
        <v>0.75</v>
      </c>
      <c r="L13" s="10">
        <v>0.625</v>
      </c>
      <c r="M13" s="10">
        <v>0.75</v>
      </c>
      <c r="N13" s="10">
        <v>0.625</v>
      </c>
      <c r="O13" s="10">
        <v>0.75</v>
      </c>
      <c r="Q13" s="9" t="str">
        <f t="shared" si="1"/>
        <v>BookBar</v>
      </c>
      <c r="R13" s="9" t="str">
        <f>VLOOKUP(Q13,THU!$A$2:$D$194,2,FALSE)</f>
        <v>Northwest</v>
      </c>
      <c r="S13" s="9" t="e">
        <f>VLOOKUP(R13,THU!$A$2:$D$194,2,FALSE)</f>
        <v>#N/A</v>
      </c>
      <c r="T13" s="9" t="e">
        <f>VLOOKUP(S13,THU!$A$2:$D$194,2,FALSE)</f>
        <v>#N/A</v>
      </c>
      <c r="U13" s="9" t="e">
        <f>VLOOKUP(T13,THU!$A$2:$D$194,2,FALSE)</f>
        <v>#N/A</v>
      </c>
      <c r="V13" s="9" t="str">
        <f>VLOOKUP(Q13,THU!$A$2:$D$194,3,FALSE)</f>
        <v>4280 Tennyson St. (43rd Ave. &amp; Tennyson)</v>
      </c>
      <c r="W13" s="10">
        <f t="shared" si="2"/>
        <v>0</v>
      </c>
      <c r="X13" s="10">
        <f t="shared" si="3"/>
        <v>0</v>
      </c>
      <c r="Y13" s="10">
        <f t="shared" si="4"/>
        <v>0.625</v>
      </c>
      <c r="Z13" s="10">
        <f t="shared" si="5"/>
        <v>0.75</v>
      </c>
      <c r="AA13" s="10">
        <f t="shared" si="6"/>
        <v>0.625</v>
      </c>
      <c r="AB13" s="10">
        <f t="shared" si="7"/>
        <v>0.75</v>
      </c>
      <c r="AC13" s="10">
        <f t="shared" si="8"/>
        <v>0.625</v>
      </c>
      <c r="AD13" s="10">
        <f t="shared" si="9"/>
        <v>0.75</v>
      </c>
      <c r="AE13" s="10">
        <f t="shared" si="10"/>
        <v>0.625</v>
      </c>
      <c r="AF13" s="10">
        <f t="shared" si="11"/>
        <v>0.75</v>
      </c>
      <c r="AG13" s="10">
        <f t="shared" si="12"/>
        <v>0.625</v>
      </c>
      <c r="AH13" s="10">
        <f t="shared" si="13"/>
        <v>0.75</v>
      </c>
      <c r="AI13" s="10">
        <f t="shared" si="14"/>
        <v>0.625</v>
      </c>
      <c r="AJ13" s="10">
        <f t="shared" si="15"/>
        <v>0.75</v>
      </c>
      <c r="AK13" s="11" t="str">
        <f>VLOOKUP(Q13,THU!$A$2:$F$194,6,FALSE)</f>
        <v>$2 off wines, beers and pizzettas</v>
      </c>
      <c r="AL13" s="9" t="str">
        <f>VLOOKUP(Q13,THU!$A$2:$D$194,4,FALSE)</f>
        <v>www.bookbardenver.com/</v>
      </c>
      <c r="AP13" s="9" t="str">
        <f t="shared" si="16"/>
        <v>true</v>
      </c>
      <c r="AQ13" s="12" t="s">
        <v>1016</v>
      </c>
    </row>
    <row r="14" spans="1:43" x14ac:dyDescent="0.35">
      <c r="A14" s="9" t="s">
        <v>51</v>
      </c>
      <c r="B14" s="10">
        <v>0</v>
      </c>
      <c r="D14" s="10">
        <v>0</v>
      </c>
      <c r="F14" s="10">
        <v>0</v>
      </c>
      <c r="H14" s="10">
        <v>0</v>
      </c>
      <c r="J14" s="10">
        <v>0</v>
      </c>
      <c r="L14" s="10">
        <v>0</v>
      </c>
      <c r="N14" s="10">
        <v>0</v>
      </c>
      <c r="Q14" s="9" t="str">
        <f t="shared" si="1"/>
        <v>British Bulldog, The</v>
      </c>
      <c r="R14" s="9" t="str">
        <f>VLOOKUP(Q14,THU!$A$2:$D$194,2,FALSE)</f>
        <v>Downtown</v>
      </c>
      <c r="S14" s="9" t="e">
        <f>VLOOKUP(R14,THU!$A$2:$D$194,2,FALSE)</f>
        <v>#N/A</v>
      </c>
      <c r="T14" s="9" t="e">
        <f>VLOOKUP(S14,THU!$A$2:$D$194,2,FALSE)</f>
        <v>#N/A</v>
      </c>
      <c r="U14" s="9" t="e">
        <f>VLOOKUP(T14,THU!$A$2:$D$194,2,FALSE)</f>
        <v>#N/A</v>
      </c>
      <c r="V14" s="9" t="str">
        <f>VLOOKUP(Q14,THU!$A$2:$D$194,3,FALSE)</f>
        <v>2052 Stout Street (Stout and Broadway)</v>
      </c>
      <c r="W14" s="10">
        <f t="shared" si="2"/>
        <v>0</v>
      </c>
      <c r="X14" s="10">
        <f t="shared" si="3"/>
        <v>0</v>
      </c>
      <c r="Y14" s="10">
        <f t="shared" si="4"/>
        <v>0</v>
      </c>
      <c r="Z14" s="10">
        <f t="shared" si="5"/>
        <v>0</v>
      </c>
      <c r="AA14" s="10">
        <f t="shared" si="6"/>
        <v>0</v>
      </c>
      <c r="AB14" s="10">
        <f t="shared" si="7"/>
        <v>0</v>
      </c>
      <c r="AC14" s="10">
        <f t="shared" si="8"/>
        <v>0</v>
      </c>
      <c r="AD14" s="10">
        <f t="shared" si="9"/>
        <v>0</v>
      </c>
      <c r="AE14" s="10">
        <f t="shared" si="10"/>
        <v>0</v>
      </c>
      <c r="AF14" s="10">
        <f t="shared" si="11"/>
        <v>0</v>
      </c>
      <c r="AG14" s="10">
        <f t="shared" si="12"/>
        <v>0</v>
      </c>
      <c r="AH14" s="10">
        <f t="shared" si="13"/>
        <v>0</v>
      </c>
      <c r="AI14" s="10">
        <f t="shared" si="14"/>
        <v>0</v>
      </c>
      <c r="AJ14" s="10">
        <f t="shared" si="15"/>
        <v>0</v>
      </c>
      <c r="AK14" s="11">
        <f>VLOOKUP(Q14,THU!$A$2:$F$194,6,FALSE)</f>
        <v>0</v>
      </c>
      <c r="AL14" s="9" t="str">
        <f>VLOOKUP(Q14,THU!$A$2:$D$194,4,FALSE)</f>
        <v>britishbulldogdenver.com</v>
      </c>
      <c r="AP14" s="9" t="str">
        <f t="shared" si="16"/>
        <v>false</v>
      </c>
      <c r="AQ14" s="12" t="s">
        <v>1015</v>
      </c>
    </row>
    <row r="15" spans="1:43" x14ac:dyDescent="0.35">
      <c r="A15" s="9" t="s">
        <v>54</v>
      </c>
      <c r="B15" s="10">
        <v>0.66666666666666663</v>
      </c>
      <c r="C15" s="10">
        <v>0.77083333333333337</v>
      </c>
      <c r="D15" s="10" t="e">
        <v>#N/A</v>
      </c>
      <c r="F15" s="10">
        <v>0.66666666666666663</v>
      </c>
      <c r="G15" s="10">
        <v>0.77083333333333337</v>
      </c>
      <c r="H15" s="10">
        <v>0.66666666666666663</v>
      </c>
      <c r="I15" s="10">
        <v>0.77083333333333337</v>
      </c>
      <c r="J15" s="10">
        <v>0.66666666666666663</v>
      </c>
      <c r="K15" s="10">
        <v>0.77083333333333337</v>
      </c>
      <c r="L15" s="10">
        <v>0.66666666666666663</v>
      </c>
      <c r="M15" s="10">
        <v>0.77083333333333337</v>
      </c>
      <c r="N15" s="10">
        <v>0.66666666666666663</v>
      </c>
      <c r="O15" s="10">
        <v>0.77083333333333337</v>
      </c>
      <c r="Q15" s="9" t="str">
        <f t="shared" si="1"/>
        <v>Candela</v>
      </c>
      <c r="R15" s="9" t="str">
        <f>VLOOKUP(Q15,THU!$A$2:$D$194,2,FALSE)</f>
        <v>Highland</v>
      </c>
      <c r="S15" s="9" t="e">
        <f>VLOOKUP(R15,THU!$A$2:$D$194,2,FALSE)</f>
        <v>#N/A</v>
      </c>
      <c r="T15" s="9" t="e">
        <f>VLOOKUP(S15,THU!$A$2:$D$194,2,FALSE)</f>
        <v>#N/A</v>
      </c>
      <c r="U15" s="9" t="e">
        <f>VLOOKUP(T15,THU!$A$2:$D$194,2,FALSE)</f>
        <v>#N/A</v>
      </c>
      <c r="V15" s="9" t="str">
        <f>VLOOKUP(Q15,THU!$A$2:$D$194,3,FALSE)</f>
        <v>1691 Central Street (17th &amp; Central)</v>
      </c>
      <c r="W15" s="10">
        <f t="shared" si="2"/>
        <v>0.66666666666666663</v>
      </c>
      <c r="X15" s="10">
        <f t="shared" si="3"/>
        <v>0.77083333333333337</v>
      </c>
      <c r="Y15" s="10" t="e">
        <f t="shared" si="4"/>
        <v>#N/A</v>
      </c>
      <c r="Z15" s="10">
        <f t="shared" si="5"/>
        <v>0</v>
      </c>
      <c r="AA15" s="10">
        <f t="shared" si="6"/>
        <v>0.66666666666666663</v>
      </c>
      <c r="AB15" s="10">
        <f t="shared" si="7"/>
        <v>0.77083333333333337</v>
      </c>
      <c r="AC15" s="10">
        <f t="shared" si="8"/>
        <v>0.66666666666666663</v>
      </c>
      <c r="AD15" s="10">
        <f t="shared" si="9"/>
        <v>0.77083333333333337</v>
      </c>
      <c r="AE15" s="10">
        <f t="shared" si="10"/>
        <v>0.66666666666666663</v>
      </c>
      <c r="AF15" s="10">
        <f t="shared" si="11"/>
        <v>0.77083333333333337</v>
      </c>
      <c r="AG15" s="10">
        <f t="shared" si="12"/>
        <v>0.66666666666666663</v>
      </c>
      <c r="AH15" s="10">
        <f t="shared" si="13"/>
        <v>0.77083333333333337</v>
      </c>
      <c r="AI15" s="10">
        <f t="shared" si="14"/>
        <v>0.66666666666666663</v>
      </c>
      <c r="AJ15" s="10">
        <f t="shared" si="15"/>
        <v>0.77083333333333337</v>
      </c>
      <c r="AK15" s="11" t="str">
        <f>VLOOKUP(Q15,THU!$A$2:$F$194,6,FALSE)</f>
        <v>$3 draft beers, $5 Tecate and a shot, Sangria, Mules and Margaritas, and $6 house wines; $1 off tacos and $5-8 small plates  </v>
      </c>
      <c r="AL15" s="9" t="str">
        <f>VLOOKUP(Q15,THU!$A$2:$D$194,4,FALSE)</f>
        <v>www.candeladenver.com</v>
      </c>
      <c r="AP15" s="9" t="str">
        <f t="shared" si="16"/>
        <v>true</v>
      </c>
      <c r="AQ15" s="12" t="s">
        <v>1016</v>
      </c>
    </row>
    <row r="16" spans="1:43" ht="29" x14ac:dyDescent="0.35">
      <c r="A16" s="9" t="s">
        <v>57</v>
      </c>
      <c r="B16" s="10">
        <v>0.625</v>
      </c>
      <c r="C16" s="10">
        <v>0.75</v>
      </c>
      <c r="D16" s="10">
        <v>0.625</v>
      </c>
      <c r="E16" s="10">
        <v>0.75</v>
      </c>
      <c r="F16" s="10">
        <v>0.625</v>
      </c>
      <c r="G16" s="10">
        <v>0.75</v>
      </c>
      <c r="H16" s="10">
        <v>0.625</v>
      </c>
      <c r="I16" s="10">
        <v>0.75</v>
      </c>
      <c r="J16" s="10">
        <v>0.625</v>
      </c>
      <c r="K16" s="10">
        <v>0.75</v>
      </c>
      <c r="L16" s="10">
        <v>0.625</v>
      </c>
      <c r="M16" s="10">
        <v>0.75</v>
      </c>
      <c r="N16" s="10">
        <v>0.625</v>
      </c>
      <c r="O16" s="10">
        <v>0.75</v>
      </c>
      <c r="Q16" s="9" t="str">
        <f t="shared" si="1"/>
        <v>Carbon Cafe and Bar</v>
      </c>
      <c r="R16" s="9" t="str">
        <f>VLOOKUP(Q16,THU!$A$2:$D$194,2,FALSE)</f>
        <v>Highland</v>
      </c>
      <c r="S16" s="9" t="e">
        <f>VLOOKUP(R16,THU!$A$2:$D$194,2,FALSE)</f>
        <v>#N/A</v>
      </c>
      <c r="T16" s="9" t="e">
        <f>VLOOKUP(S16,THU!$A$2:$D$194,2,FALSE)</f>
        <v>#N/A</v>
      </c>
      <c r="U16" s="9" t="e">
        <f>VLOOKUP(T16,THU!$A$2:$D$194,2,FALSE)</f>
        <v>#N/A</v>
      </c>
      <c r="V16" s="9" t="str">
        <f>VLOOKUP(Q16,THU!$A$2:$D$194,3,FALSE)</f>
        <v>1553 Platte Street (16th and Platte)</v>
      </c>
      <c r="W16" s="10">
        <f t="shared" si="2"/>
        <v>0.625</v>
      </c>
      <c r="X16" s="10">
        <f t="shared" si="3"/>
        <v>0.75</v>
      </c>
      <c r="Y16" s="10">
        <f t="shared" si="4"/>
        <v>0.625</v>
      </c>
      <c r="Z16" s="10">
        <f t="shared" si="5"/>
        <v>0.75</v>
      </c>
      <c r="AA16" s="10">
        <f t="shared" si="6"/>
        <v>0.625</v>
      </c>
      <c r="AB16" s="10">
        <f t="shared" si="7"/>
        <v>0.75</v>
      </c>
      <c r="AC16" s="10">
        <f t="shared" si="8"/>
        <v>0.625</v>
      </c>
      <c r="AD16" s="10">
        <f t="shared" si="9"/>
        <v>0.75</v>
      </c>
      <c r="AE16" s="10">
        <f t="shared" si="10"/>
        <v>0.625</v>
      </c>
      <c r="AF16" s="10">
        <f t="shared" si="11"/>
        <v>0.75</v>
      </c>
      <c r="AG16" s="10">
        <f t="shared" si="12"/>
        <v>0.625</v>
      </c>
      <c r="AH16" s="10">
        <f t="shared" si="13"/>
        <v>0.75</v>
      </c>
      <c r="AI16" s="10">
        <f t="shared" si="14"/>
        <v>0.625</v>
      </c>
      <c r="AJ16" s="10">
        <f t="shared" si="15"/>
        <v>0.75</v>
      </c>
      <c r="AK16" s="11" t="str">
        <f>VLOOKUP(Q16,THU!$A$2:$F$194,6,FALSE)</f>
        <v>$1 off all beers, $5 select wines by the glass and rail cocktails, $8 and $10 premium cocktails, $20 select bottles of wines and $30 rail punch bowls and $50 premium punch bowls; $5 and $10 food menu</v>
      </c>
      <c r="AL16" s="9" t="str">
        <f>VLOOKUP(Q16,THU!$A$2:$D$194,4,FALSE)</f>
        <v>www.habitcarbon.com</v>
      </c>
      <c r="AP16" s="9" t="str">
        <f t="shared" si="16"/>
        <v>true</v>
      </c>
      <c r="AQ16" s="12" t="s">
        <v>1016</v>
      </c>
    </row>
    <row r="17" spans="1:43" x14ac:dyDescent="0.35">
      <c r="A17" s="9" t="s">
        <v>61</v>
      </c>
      <c r="B17" s="10">
        <v>0.625</v>
      </c>
      <c r="C17" s="10">
        <v>0.75</v>
      </c>
      <c r="D17" s="10">
        <v>0.625</v>
      </c>
      <c r="E17" s="10">
        <v>0.75</v>
      </c>
      <c r="F17" s="10">
        <v>0.625</v>
      </c>
      <c r="G17" s="10">
        <v>0.75</v>
      </c>
      <c r="H17" s="10">
        <v>0.625</v>
      </c>
      <c r="I17" s="10">
        <v>0.75</v>
      </c>
      <c r="J17" s="10">
        <v>0.625</v>
      </c>
      <c r="K17" s="10">
        <v>0.75</v>
      </c>
      <c r="L17" s="10">
        <v>0.625</v>
      </c>
      <c r="M17" s="10">
        <v>0.75</v>
      </c>
      <c r="N17" s="10">
        <v>0.625</v>
      </c>
      <c r="O17" s="10">
        <v>0.75</v>
      </c>
      <c r="Q17" s="9" t="str">
        <f t="shared" si="1"/>
        <v>Cart-Driver</v>
      </c>
      <c r="R17" s="9" t="str">
        <f>VLOOKUP(Q17,THU!$A$2:$D$194,2,FALSE)</f>
        <v>RiNo</v>
      </c>
      <c r="S17" s="9" t="e">
        <f>VLOOKUP(R17,THU!$A$2:$D$194,2,FALSE)</f>
        <v>#N/A</v>
      </c>
      <c r="T17" s="9" t="e">
        <f>VLOOKUP(S17,THU!$A$2:$D$194,2,FALSE)</f>
        <v>#N/A</v>
      </c>
      <c r="U17" s="9" t="e">
        <f>VLOOKUP(T17,THU!$A$2:$D$194,2,FALSE)</f>
        <v>#N/A</v>
      </c>
      <c r="V17" s="9" t="str">
        <f>VLOOKUP(Q17,THU!$A$2:$D$194,3,FALSE)</f>
        <v>2500 Larimer St., #100 (25th &amp; Larimer)</v>
      </c>
      <c r="W17" s="10">
        <f t="shared" si="2"/>
        <v>0.625</v>
      </c>
      <c r="X17" s="10">
        <f t="shared" si="3"/>
        <v>0.75</v>
      </c>
      <c r="Y17" s="10">
        <f t="shared" si="4"/>
        <v>0.625</v>
      </c>
      <c r="Z17" s="10">
        <f t="shared" si="5"/>
        <v>0.75</v>
      </c>
      <c r="AA17" s="10">
        <f t="shared" si="6"/>
        <v>0.625</v>
      </c>
      <c r="AB17" s="10">
        <f t="shared" si="7"/>
        <v>0.75</v>
      </c>
      <c r="AC17" s="10">
        <f t="shared" si="8"/>
        <v>0.625</v>
      </c>
      <c r="AD17" s="10">
        <f t="shared" si="9"/>
        <v>0.75</v>
      </c>
      <c r="AE17" s="10">
        <f t="shared" si="10"/>
        <v>0.625</v>
      </c>
      <c r="AF17" s="10">
        <f t="shared" si="11"/>
        <v>0.75</v>
      </c>
      <c r="AG17" s="10">
        <f t="shared" si="12"/>
        <v>0.625</v>
      </c>
      <c r="AH17" s="10">
        <f t="shared" si="13"/>
        <v>0.75</v>
      </c>
      <c r="AI17" s="10">
        <f t="shared" si="14"/>
        <v>0.625</v>
      </c>
      <c r="AJ17" s="10">
        <f t="shared" si="15"/>
        <v>0.75</v>
      </c>
      <c r="AK17" s="11" t="str">
        <f>VLOOKUP(Q17,THU!$A$2:$F$194,6,FALSE)</f>
        <v>$5 food and drink menu (dine in only)  </v>
      </c>
      <c r="AL17" s="9" t="str">
        <f>VLOOKUP(Q17,THU!$A$2:$D$194,4,FALSE)</f>
        <v>www.cart-driver.com/</v>
      </c>
      <c r="AP17" s="9" t="str">
        <f t="shared" si="16"/>
        <v>true</v>
      </c>
      <c r="AQ17" s="12" t="s">
        <v>1016</v>
      </c>
    </row>
    <row r="18" spans="1:43" x14ac:dyDescent="0.35">
      <c r="A18" s="9" t="s">
        <v>65</v>
      </c>
      <c r="B18" s="10">
        <v>0.625</v>
      </c>
      <c r="C18" s="10">
        <v>0.75</v>
      </c>
      <c r="D18" s="10">
        <v>0.625</v>
      </c>
      <c r="E18" s="10">
        <v>0.75</v>
      </c>
      <c r="F18" s="10">
        <v>0.625</v>
      </c>
      <c r="G18" s="10">
        <v>0.75</v>
      </c>
      <c r="H18" s="10">
        <v>0.625</v>
      </c>
      <c r="I18" s="10">
        <v>0.75</v>
      </c>
      <c r="J18" s="10">
        <v>0.625</v>
      </c>
      <c r="K18" s="10">
        <v>0.75</v>
      </c>
      <c r="L18" s="10">
        <v>0.625</v>
      </c>
      <c r="M18" s="10">
        <v>0.75</v>
      </c>
      <c r="N18" s="10">
        <v>0.625</v>
      </c>
      <c r="O18" s="10">
        <v>0.75</v>
      </c>
      <c r="Q18" s="9" t="str">
        <f t="shared" si="1"/>
        <v>Casey's Bistro &amp; Pub</v>
      </c>
      <c r="R18" s="9" t="str">
        <f>VLOOKUP(Q18,THU!$A$2:$D$194,2,FALSE)</f>
        <v>Northeast</v>
      </c>
      <c r="S18" s="9" t="e">
        <f>VLOOKUP(R18,THU!$A$2:$D$194,2,FALSE)</f>
        <v>#N/A</v>
      </c>
      <c r="T18" s="9" t="e">
        <f>VLOOKUP(S18,THU!$A$2:$D$194,2,FALSE)</f>
        <v>#N/A</v>
      </c>
      <c r="U18" s="9" t="e">
        <f>VLOOKUP(T18,THU!$A$2:$D$194,2,FALSE)</f>
        <v>#N/A</v>
      </c>
      <c r="V18" s="9" t="str">
        <f>VLOOKUP(Q18,THU!$A$2:$D$194,3,FALSE)</f>
        <v>7301 E 29th Avenue (29th and Quebec)</v>
      </c>
      <c r="W18" s="10">
        <f t="shared" si="2"/>
        <v>0.625</v>
      </c>
      <c r="X18" s="10">
        <f t="shared" si="3"/>
        <v>0.75</v>
      </c>
      <c r="Y18" s="10">
        <f t="shared" si="4"/>
        <v>0.625</v>
      </c>
      <c r="Z18" s="10">
        <f t="shared" si="5"/>
        <v>0.75</v>
      </c>
      <c r="AA18" s="10">
        <f t="shared" si="6"/>
        <v>0.625</v>
      </c>
      <c r="AB18" s="10">
        <f t="shared" si="7"/>
        <v>0.75</v>
      </c>
      <c r="AC18" s="10">
        <f t="shared" si="8"/>
        <v>0.625</v>
      </c>
      <c r="AD18" s="10">
        <f t="shared" si="9"/>
        <v>0.75</v>
      </c>
      <c r="AE18" s="10">
        <f t="shared" si="10"/>
        <v>0.625</v>
      </c>
      <c r="AF18" s="10">
        <f t="shared" si="11"/>
        <v>0.75</v>
      </c>
      <c r="AG18" s="10">
        <f t="shared" si="12"/>
        <v>0.625</v>
      </c>
      <c r="AH18" s="10">
        <f t="shared" si="13"/>
        <v>0.75</v>
      </c>
      <c r="AI18" s="10">
        <f t="shared" si="14"/>
        <v>0.625</v>
      </c>
      <c r="AJ18" s="10">
        <f t="shared" si="15"/>
        <v>0.75</v>
      </c>
      <c r="AK18" s="11" t="str">
        <f>VLOOKUP(Q18,THU!$A$2:$F$194,6,FALSE)</f>
        <v>$2 off drafts, house wines, and wells</v>
      </c>
      <c r="AL18" s="9" t="str">
        <f>VLOOKUP(Q18,THU!$A$2:$D$194,4,FALSE)</f>
        <v>caseysbistroandpub.com</v>
      </c>
      <c r="AP18" s="9" t="str">
        <f t="shared" si="16"/>
        <v>true</v>
      </c>
      <c r="AQ18" s="12" t="s">
        <v>1015</v>
      </c>
    </row>
    <row r="19" spans="1:43" ht="29" x14ac:dyDescent="0.35">
      <c r="A19" s="9" t="s">
        <v>68</v>
      </c>
      <c r="B19" s="10">
        <v>0.66666666666666663</v>
      </c>
      <c r="C19" s="10">
        <v>0.75</v>
      </c>
      <c r="D19" s="10" t="e">
        <v>#N/A</v>
      </c>
      <c r="F19" s="10">
        <v>0.66666666666666663</v>
      </c>
      <c r="G19" s="10">
        <v>0.875</v>
      </c>
      <c r="H19" s="10">
        <v>0.66666666666666663</v>
      </c>
      <c r="I19" s="10">
        <v>0.875</v>
      </c>
      <c r="J19" s="10">
        <v>0.66666666666666663</v>
      </c>
      <c r="K19" s="10">
        <v>0.75</v>
      </c>
      <c r="L19" s="10">
        <v>0.66666666666666663</v>
      </c>
      <c r="M19" s="10">
        <v>0.75</v>
      </c>
      <c r="N19" s="10">
        <v>0.66666666666666663</v>
      </c>
      <c r="O19" s="10">
        <v>0.75</v>
      </c>
      <c r="Q19" s="9" t="str">
        <f t="shared" si="1"/>
        <v>Charcoal Bistro</v>
      </c>
      <c r="R19" s="9" t="str">
        <f>VLOOKUP(Q19,THU!$A$2:$D$194,2,FALSE)</f>
        <v>Washington Park</v>
      </c>
      <c r="S19" s="9" t="e">
        <f>VLOOKUP(R19,THU!$A$2:$D$194,2,FALSE)</f>
        <v>#N/A</v>
      </c>
      <c r="T19" s="9" t="e">
        <f>VLOOKUP(S19,THU!$A$2:$D$194,2,FALSE)</f>
        <v>#N/A</v>
      </c>
      <c r="U19" s="9" t="e">
        <f>VLOOKUP(T19,THU!$A$2:$D$194,2,FALSE)</f>
        <v>#N/A</v>
      </c>
      <c r="V19" s="9" t="str">
        <f>VLOOKUP(Q19,THU!$A$2:$D$194,3,FALSE)</f>
        <v>1028 S. Gaylord St. (Gaylord &amp; Mississippi)</v>
      </c>
      <c r="W19" s="10">
        <f t="shared" si="2"/>
        <v>0.66666666666666663</v>
      </c>
      <c r="X19" s="10">
        <f t="shared" si="3"/>
        <v>0.75</v>
      </c>
      <c r="Y19" s="10" t="e">
        <f t="shared" si="4"/>
        <v>#N/A</v>
      </c>
      <c r="Z19" s="10">
        <f t="shared" si="5"/>
        <v>0</v>
      </c>
      <c r="AA19" s="10">
        <f t="shared" si="6"/>
        <v>0.66666666666666663</v>
      </c>
      <c r="AB19" s="10">
        <f t="shared" si="7"/>
        <v>0.875</v>
      </c>
      <c r="AC19" s="10">
        <f t="shared" si="8"/>
        <v>0.66666666666666663</v>
      </c>
      <c r="AD19" s="10">
        <f t="shared" si="9"/>
        <v>0.875</v>
      </c>
      <c r="AE19" s="10">
        <f t="shared" si="10"/>
        <v>0.66666666666666663</v>
      </c>
      <c r="AF19" s="10">
        <f t="shared" si="11"/>
        <v>0.75</v>
      </c>
      <c r="AG19" s="10">
        <f t="shared" si="12"/>
        <v>0.66666666666666663</v>
      </c>
      <c r="AH19" s="10">
        <f t="shared" si="13"/>
        <v>0.75</v>
      </c>
      <c r="AI19" s="10">
        <f t="shared" si="14"/>
        <v>0.66666666666666663</v>
      </c>
      <c r="AJ19" s="10">
        <f t="shared" si="15"/>
        <v>0.75</v>
      </c>
      <c r="AK19" s="11" t="str">
        <f>VLOOKUP(Q19,THU!$A$2:$F$194,6,FALSE)</f>
        <v>$5 well drinks, $5-6 select beers and wines by the glass, and $7-9 select cocktails; $8 single item and $14 for two items food menu (Bar and lounge only)</v>
      </c>
      <c r="AL19" s="9" t="str">
        <f>VLOOKUP(Q19,THU!$A$2:$D$194,4,FALSE)</f>
        <v>www.charcoalbistro.com</v>
      </c>
      <c r="AP19" s="9" t="str">
        <f t="shared" si="16"/>
        <v>true</v>
      </c>
      <c r="AQ19" s="12" t="s">
        <v>1016</v>
      </c>
    </row>
    <row r="20" spans="1:43" x14ac:dyDescent="0.35">
      <c r="A20" s="9" t="s">
        <v>71</v>
      </c>
      <c r="B20" s="10">
        <v>0.66666666666666663</v>
      </c>
      <c r="C20" s="10">
        <v>0.75</v>
      </c>
      <c r="D20" s="10">
        <v>0.66666666666666663</v>
      </c>
      <c r="E20" s="10">
        <v>0.75</v>
      </c>
      <c r="F20" s="10">
        <v>0.66666666666666663</v>
      </c>
      <c r="G20" s="10">
        <v>0.875</v>
      </c>
      <c r="H20" s="10">
        <v>0.66666666666666663</v>
      </c>
      <c r="I20" s="10">
        <v>0.875</v>
      </c>
      <c r="J20" s="10">
        <v>0.66666666666666663</v>
      </c>
      <c r="K20" s="10">
        <v>0.75</v>
      </c>
      <c r="L20" s="10">
        <v>0.66666666666666663</v>
      </c>
      <c r="M20" s="10">
        <v>0.75</v>
      </c>
      <c r="N20" s="10">
        <v>0.66666666666666663</v>
      </c>
      <c r="O20" s="10">
        <v>0.75</v>
      </c>
      <c r="Q20" s="9" t="str">
        <f t="shared" si="1"/>
        <v>Charcoal Restaurant</v>
      </c>
      <c r="R20" s="9" t="str">
        <f>VLOOKUP(Q20,THU!$A$2:$D$194,2,FALSE)</f>
        <v>Southwest</v>
      </c>
      <c r="S20" s="9" t="e">
        <f>VLOOKUP(R20,THU!$A$2:$D$194,2,FALSE)</f>
        <v>#N/A</v>
      </c>
      <c r="T20" s="9" t="e">
        <f>VLOOKUP(S20,THU!$A$2:$D$194,2,FALSE)</f>
        <v>#N/A</v>
      </c>
      <c r="U20" s="9" t="e">
        <f>VLOOKUP(T20,THU!$A$2:$D$194,2,FALSE)</f>
        <v>#N/A</v>
      </c>
      <c r="V20" s="9" t="str">
        <f>VLOOKUP(Q20,THU!$A$2:$D$194,3,FALSE)</f>
        <v>43 W 9th Avenue (W 9th and Acoma)</v>
      </c>
      <c r="W20" s="10">
        <f t="shared" si="2"/>
        <v>0.66666666666666663</v>
      </c>
      <c r="X20" s="10">
        <f t="shared" si="3"/>
        <v>0.75</v>
      </c>
      <c r="Y20" s="10">
        <f t="shared" si="4"/>
        <v>0.66666666666666663</v>
      </c>
      <c r="Z20" s="10">
        <f t="shared" si="5"/>
        <v>0.75</v>
      </c>
      <c r="AA20" s="10">
        <f t="shared" si="6"/>
        <v>0.66666666666666663</v>
      </c>
      <c r="AB20" s="10">
        <f t="shared" si="7"/>
        <v>0.875</v>
      </c>
      <c r="AC20" s="10">
        <f t="shared" si="8"/>
        <v>0.66666666666666663</v>
      </c>
      <c r="AD20" s="10">
        <f t="shared" si="9"/>
        <v>0.875</v>
      </c>
      <c r="AE20" s="10">
        <f t="shared" si="10"/>
        <v>0.66666666666666663</v>
      </c>
      <c r="AF20" s="10">
        <f t="shared" si="11"/>
        <v>0.75</v>
      </c>
      <c r="AG20" s="10">
        <f t="shared" si="12"/>
        <v>0.66666666666666663</v>
      </c>
      <c r="AH20" s="10">
        <f t="shared" si="13"/>
        <v>0.75</v>
      </c>
      <c r="AI20" s="10">
        <f t="shared" si="14"/>
        <v>0.66666666666666663</v>
      </c>
      <c r="AJ20" s="10">
        <f t="shared" si="15"/>
        <v>0.75</v>
      </c>
      <c r="AK20" s="11" t="str">
        <f>VLOOKUP(Q20,THU!$A$2:$F$194,6,FALSE)</f>
        <v>$5 Colorado craft beers and well drinks, $6 house wines, and $6-9 select cocktails; $2-10 food menu (bar and lounge only)</v>
      </c>
      <c r="AL20" s="9" t="str">
        <f>VLOOKUP(Q20,THU!$A$2:$D$194,4,FALSE)</f>
        <v>charcoaldining.com</v>
      </c>
      <c r="AP20" s="9" t="str">
        <f t="shared" si="16"/>
        <v>true</v>
      </c>
      <c r="AQ20" s="12" t="s">
        <v>1016</v>
      </c>
    </row>
    <row r="21" spans="1:43" x14ac:dyDescent="0.35">
      <c r="A21" s="9" t="s">
        <v>74</v>
      </c>
      <c r="B21" s="10">
        <v>0</v>
      </c>
      <c r="D21" s="10">
        <v>0.625</v>
      </c>
      <c r="E21" s="10">
        <v>0.79166666666666663</v>
      </c>
      <c r="F21" s="10">
        <v>0.625</v>
      </c>
      <c r="G21" s="10">
        <v>0.79166666666666663</v>
      </c>
      <c r="H21" s="10">
        <v>0.625</v>
      </c>
      <c r="I21" s="10">
        <v>0.79166666666666663</v>
      </c>
      <c r="J21" s="10">
        <v>0.625</v>
      </c>
      <c r="K21" s="10">
        <v>0.79166666666666663</v>
      </c>
      <c r="L21" s="10">
        <v>0.625</v>
      </c>
      <c r="M21" s="10">
        <v>0.79166666666666663</v>
      </c>
      <c r="N21" s="10">
        <v>0</v>
      </c>
      <c r="Q21" s="9" t="str">
        <f t="shared" si="1"/>
        <v>Chopper's</v>
      </c>
      <c r="R21" s="9" t="str">
        <f>VLOOKUP(Q21,THU!$A$2:$D$194,2,FALSE)</f>
        <v>Southeast</v>
      </c>
      <c r="S21" s="9" t="e">
        <f>VLOOKUP(R21,THU!$A$2:$D$194,2,FALSE)</f>
        <v>#N/A</v>
      </c>
      <c r="T21" s="9" t="e">
        <f>VLOOKUP(S21,THU!$A$2:$D$194,2,FALSE)</f>
        <v>#N/A</v>
      </c>
      <c r="U21" s="9" t="e">
        <f>VLOOKUP(T21,THU!$A$2:$D$194,2,FALSE)</f>
        <v>#N/A</v>
      </c>
      <c r="V21" s="9" t="str">
        <f>VLOOKUP(Q21,THU!$A$2:$D$194,3,FALSE)</f>
        <v>80 S. Madison Street (Madison and Bayaud)</v>
      </c>
      <c r="W21" s="10">
        <f t="shared" si="2"/>
        <v>0</v>
      </c>
      <c r="X21" s="10">
        <f t="shared" si="3"/>
        <v>0</v>
      </c>
      <c r="Y21" s="10">
        <f t="shared" si="4"/>
        <v>0.625</v>
      </c>
      <c r="Z21" s="10">
        <f t="shared" si="5"/>
        <v>0.79166666666666663</v>
      </c>
      <c r="AA21" s="10">
        <f t="shared" si="6"/>
        <v>0.625</v>
      </c>
      <c r="AB21" s="10">
        <f t="shared" si="7"/>
        <v>0.79166666666666663</v>
      </c>
      <c r="AC21" s="10">
        <f t="shared" si="8"/>
        <v>0.625</v>
      </c>
      <c r="AD21" s="10">
        <f t="shared" si="9"/>
        <v>0.79166666666666663</v>
      </c>
      <c r="AE21" s="10">
        <f t="shared" si="10"/>
        <v>0.625</v>
      </c>
      <c r="AF21" s="10">
        <f t="shared" si="11"/>
        <v>0.79166666666666663</v>
      </c>
      <c r="AG21" s="10">
        <f t="shared" si="12"/>
        <v>0.625</v>
      </c>
      <c r="AH21" s="10">
        <f t="shared" si="13"/>
        <v>0.79166666666666663</v>
      </c>
      <c r="AI21" s="10">
        <f t="shared" si="14"/>
        <v>0</v>
      </c>
      <c r="AJ21" s="10">
        <f t="shared" si="15"/>
        <v>0</v>
      </c>
      <c r="AK21" s="11" t="str">
        <f>VLOOKUP(Q21,THU!$A$2:$F$194,6,FALSE)</f>
        <v>2-for-1 wells, house wines and select domestic drafts, $1 off all craft and imported draft beers, and $4 Fireball shots; $7 snack menu  </v>
      </c>
      <c r="AL21" s="9" t="str">
        <f>VLOOKUP(Q21,THU!$A$2:$D$194,4,FALSE)</f>
        <v>chopperssportsgrill.com</v>
      </c>
      <c r="AP21" s="9" t="str">
        <f t="shared" si="16"/>
        <v>true</v>
      </c>
      <c r="AQ21" s="12" t="s">
        <v>1016</v>
      </c>
    </row>
    <row r="22" spans="1:43" x14ac:dyDescent="0.35">
      <c r="A22" s="9" t="s">
        <v>78</v>
      </c>
      <c r="B22" s="10">
        <v>0.60416666666666663</v>
      </c>
      <c r="C22" s="10">
        <v>0.77083333333333337</v>
      </c>
      <c r="D22" s="10">
        <v>0.60416666666666663</v>
      </c>
      <c r="E22" s="10">
        <v>0.77083333333333337</v>
      </c>
      <c r="F22" s="10">
        <v>0.60416666666666663</v>
      </c>
      <c r="G22" s="10">
        <v>0.77083333333333337</v>
      </c>
      <c r="H22" s="10">
        <v>0.60416666666666663</v>
      </c>
      <c r="I22" s="10">
        <v>0.77083333333333337</v>
      </c>
      <c r="J22" s="10">
        <v>0.60416666666666663</v>
      </c>
      <c r="K22" s="10">
        <v>0.77083333333333337</v>
      </c>
      <c r="L22" s="10">
        <v>0.60416666666666663</v>
      </c>
      <c r="M22" s="10">
        <v>0.77083333333333337</v>
      </c>
      <c r="N22" s="10">
        <v>0.60416666666666663</v>
      </c>
      <c r="O22" s="10">
        <v>0.77083333333333337</v>
      </c>
      <c r="Q22" s="9" t="str">
        <f t="shared" si="1"/>
        <v>Citizen Rail</v>
      </c>
      <c r="R22" s="9" t="str">
        <f>VLOOKUP(Q22,THU!$A$2:$D$194,2,FALSE)</f>
        <v>Union Station</v>
      </c>
      <c r="S22" s="9" t="e">
        <f>VLOOKUP(R22,THU!$A$2:$D$194,2,FALSE)</f>
        <v>#N/A</v>
      </c>
      <c r="T22" s="9" t="e">
        <f>VLOOKUP(S22,THU!$A$2:$D$194,2,FALSE)</f>
        <v>#N/A</v>
      </c>
      <c r="U22" s="9" t="e">
        <f>VLOOKUP(T22,THU!$A$2:$D$194,2,FALSE)</f>
        <v>#N/A</v>
      </c>
      <c r="V22" s="9" t="str">
        <f>VLOOKUP(Q22,THU!$A$2:$D$194,3,FALSE)</f>
        <v>1899 16th St. (16th &amp; Wewatta)</v>
      </c>
      <c r="W22" s="10">
        <f t="shared" si="2"/>
        <v>0.60416666666666663</v>
      </c>
      <c r="X22" s="10">
        <f t="shared" si="3"/>
        <v>0.77083333333333337</v>
      </c>
      <c r="Y22" s="10">
        <f t="shared" si="4"/>
        <v>0.60416666666666663</v>
      </c>
      <c r="Z22" s="10">
        <f t="shared" si="5"/>
        <v>0.77083333333333337</v>
      </c>
      <c r="AA22" s="10">
        <f t="shared" si="6"/>
        <v>0.60416666666666663</v>
      </c>
      <c r="AB22" s="10">
        <f t="shared" si="7"/>
        <v>0.77083333333333337</v>
      </c>
      <c r="AC22" s="10">
        <f t="shared" si="8"/>
        <v>0.60416666666666663</v>
      </c>
      <c r="AD22" s="10">
        <f t="shared" si="9"/>
        <v>0.77083333333333337</v>
      </c>
      <c r="AE22" s="10">
        <f t="shared" si="10"/>
        <v>0.60416666666666663</v>
      </c>
      <c r="AF22" s="10">
        <f t="shared" si="11"/>
        <v>0.77083333333333337</v>
      </c>
      <c r="AG22" s="10">
        <f t="shared" si="12"/>
        <v>0.60416666666666663</v>
      </c>
      <c r="AH22" s="10">
        <f t="shared" si="13"/>
        <v>0.77083333333333337</v>
      </c>
      <c r="AI22" s="10">
        <f t="shared" si="14"/>
        <v>0.60416666666666663</v>
      </c>
      <c r="AJ22" s="10">
        <f t="shared" si="15"/>
        <v>0.77083333333333337</v>
      </c>
      <c r="AK22" s="11" t="str">
        <f>VLOOKUP(Q22,THU!$A$2:$F$194,6,FALSE)</f>
        <v>$4 select beers, $5 select wines, and $7 select cocktails and spirit combos; $5-10 bar bites</v>
      </c>
      <c r="AL22" s="9" t="str">
        <f>VLOOKUP(Q22,THU!$A$2:$D$194,4,FALSE)</f>
        <v>www.citizenrail.com/</v>
      </c>
      <c r="AP22" s="9" t="str">
        <f t="shared" si="16"/>
        <v>true</v>
      </c>
      <c r="AQ22" s="12" t="s">
        <v>1016</v>
      </c>
    </row>
    <row r="23" spans="1:43" x14ac:dyDescent="0.35">
      <c r="A23" s="9" t="s">
        <v>81</v>
      </c>
      <c r="B23" s="10">
        <v>0.58333333333333337</v>
      </c>
      <c r="C23" s="10">
        <v>0.75</v>
      </c>
      <c r="D23" s="10">
        <v>0.58333333333333337</v>
      </c>
      <c r="E23" s="10">
        <v>0.75</v>
      </c>
      <c r="F23" s="10">
        <v>0.58333333333333337</v>
      </c>
      <c r="G23" s="10">
        <v>0.75</v>
      </c>
      <c r="H23" s="10">
        <v>0.58333333333333337</v>
      </c>
      <c r="I23" s="10">
        <v>0.75</v>
      </c>
      <c r="J23" s="10">
        <v>0.58333333333333337</v>
      </c>
      <c r="K23" s="10">
        <v>0.75</v>
      </c>
      <c r="L23" s="10">
        <v>0.58333333333333337</v>
      </c>
      <c r="M23" s="10">
        <v>0.75</v>
      </c>
      <c r="N23" s="10">
        <v>0.58333333333333337</v>
      </c>
      <c r="O23" s="10">
        <v>0.75</v>
      </c>
      <c r="Q23" s="9" t="str">
        <f t="shared" si="1"/>
        <v>City, O' City</v>
      </c>
      <c r="R23" s="9" t="str">
        <f>VLOOKUP(Q23,THU!$A$2:$D$194,2,FALSE)</f>
        <v>Capitol Hill</v>
      </c>
      <c r="S23" s="9" t="e">
        <f>VLOOKUP(R23,THU!$A$2:$D$194,2,FALSE)</f>
        <v>#N/A</v>
      </c>
      <c r="T23" s="9" t="e">
        <f>VLOOKUP(S23,THU!$A$2:$D$194,2,FALSE)</f>
        <v>#N/A</v>
      </c>
      <c r="U23" s="9" t="e">
        <f>VLOOKUP(T23,THU!$A$2:$D$194,2,FALSE)</f>
        <v>#N/A</v>
      </c>
      <c r="V23" s="9" t="str">
        <f>VLOOKUP(Q23,THU!$A$2:$D$194,3,FALSE)</f>
        <v>206 E. 13th Avenue (13th and Sherman)</v>
      </c>
      <c r="W23" s="10">
        <f t="shared" si="2"/>
        <v>0.58333333333333337</v>
      </c>
      <c r="X23" s="10">
        <f t="shared" si="3"/>
        <v>0.75</v>
      </c>
      <c r="Y23" s="10">
        <f t="shared" si="4"/>
        <v>0.58333333333333337</v>
      </c>
      <c r="Z23" s="10">
        <f t="shared" si="5"/>
        <v>0.75</v>
      </c>
      <c r="AA23" s="10">
        <f t="shared" si="6"/>
        <v>0.58333333333333337</v>
      </c>
      <c r="AB23" s="10">
        <f t="shared" si="7"/>
        <v>0.75</v>
      </c>
      <c r="AC23" s="10">
        <f t="shared" si="8"/>
        <v>0.58333333333333337</v>
      </c>
      <c r="AD23" s="10">
        <f t="shared" si="9"/>
        <v>0.75</v>
      </c>
      <c r="AE23" s="10">
        <f t="shared" si="10"/>
        <v>0.58333333333333337</v>
      </c>
      <c r="AF23" s="10">
        <f t="shared" si="11"/>
        <v>0.75</v>
      </c>
      <c r="AG23" s="10">
        <f t="shared" si="12"/>
        <v>0.58333333333333337</v>
      </c>
      <c r="AH23" s="10">
        <f t="shared" si="13"/>
        <v>0.75</v>
      </c>
      <c r="AI23" s="10">
        <f t="shared" si="14"/>
        <v>0.58333333333333337</v>
      </c>
      <c r="AJ23" s="10">
        <f t="shared" si="15"/>
        <v>0.75</v>
      </c>
      <c r="AK23" s="11" t="str">
        <f>VLOOKUP(Q23,THU!$A$2:$F$194,6,FALSE)</f>
        <v>$2 off everything behind the bar; $2 snack menu and $5-7 food menu  </v>
      </c>
      <c r="AL23" s="9" t="str">
        <f>VLOOKUP(Q23,THU!$A$2:$D$194,4,FALSE)</f>
        <v>cityocitydenver.com</v>
      </c>
      <c r="AP23" s="9" t="str">
        <f t="shared" si="16"/>
        <v>true</v>
      </c>
      <c r="AQ23" s="12" t="s">
        <v>1016</v>
      </c>
    </row>
    <row r="24" spans="1:43" x14ac:dyDescent="0.35">
      <c r="A24" s="9" t="s">
        <v>84</v>
      </c>
      <c r="B24" s="10">
        <v>0.625</v>
      </c>
      <c r="C24" s="10">
        <v>0.75</v>
      </c>
      <c r="D24" s="10">
        <v>0.625</v>
      </c>
      <c r="E24" s="10">
        <v>0.75</v>
      </c>
      <c r="F24" s="10">
        <v>0.625</v>
      </c>
      <c r="G24" s="10">
        <v>0.75</v>
      </c>
      <c r="H24" s="10">
        <v>0.625</v>
      </c>
      <c r="I24" s="10">
        <v>0.75</v>
      </c>
      <c r="J24" s="10">
        <v>0.625</v>
      </c>
      <c r="K24" s="10">
        <v>0.75</v>
      </c>
      <c r="L24" s="10">
        <v>0.625</v>
      </c>
      <c r="M24" s="10">
        <v>0.75</v>
      </c>
      <c r="N24" s="10">
        <v>0.625</v>
      </c>
      <c r="O24" s="10">
        <v>0.75</v>
      </c>
      <c r="Q24" s="9" t="str">
        <f t="shared" si="1"/>
        <v>Darcy's Bistro and Pub</v>
      </c>
      <c r="R24" s="9" t="str">
        <f>VLOOKUP(Q24,THU!$A$2:$D$194,2,FALSE)</f>
        <v>Southeast</v>
      </c>
      <c r="S24" s="9" t="e">
        <f>VLOOKUP(R24,THU!$A$2:$D$194,2,FALSE)</f>
        <v>#N/A</v>
      </c>
      <c r="T24" s="9" t="e">
        <f>VLOOKUP(S24,THU!$A$2:$D$194,2,FALSE)</f>
        <v>#N/A</v>
      </c>
      <c r="U24" s="9" t="e">
        <f>VLOOKUP(T24,THU!$A$2:$D$194,2,FALSE)</f>
        <v>#N/A</v>
      </c>
      <c r="V24" s="9" t="str">
        <f>VLOOKUP(Q24,THU!$A$2:$D$194,3,FALSE)</f>
        <v>4955 S Ulster Street (Ulster and Union)</v>
      </c>
      <c r="W24" s="10">
        <f t="shared" si="2"/>
        <v>0.625</v>
      </c>
      <c r="X24" s="10">
        <f t="shared" si="3"/>
        <v>0.75</v>
      </c>
      <c r="Y24" s="10">
        <f t="shared" si="4"/>
        <v>0.625</v>
      </c>
      <c r="Z24" s="10">
        <f t="shared" si="5"/>
        <v>0.75</v>
      </c>
      <c r="AA24" s="10">
        <f t="shared" si="6"/>
        <v>0.625</v>
      </c>
      <c r="AB24" s="10">
        <f t="shared" si="7"/>
        <v>0.75</v>
      </c>
      <c r="AC24" s="10">
        <f t="shared" si="8"/>
        <v>0.625</v>
      </c>
      <c r="AD24" s="10">
        <f t="shared" si="9"/>
        <v>0.75</v>
      </c>
      <c r="AE24" s="10">
        <f t="shared" si="10"/>
        <v>0.625</v>
      </c>
      <c r="AF24" s="10">
        <f t="shared" si="11"/>
        <v>0.75</v>
      </c>
      <c r="AG24" s="10">
        <f t="shared" si="12"/>
        <v>0.625</v>
      </c>
      <c r="AH24" s="10">
        <f t="shared" si="13"/>
        <v>0.75</v>
      </c>
      <c r="AI24" s="10">
        <f t="shared" si="14"/>
        <v>0.625</v>
      </c>
      <c r="AJ24" s="10">
        <f t="shared" si="15"/>
        <v>0.75</v>
      </c>
      <c r="AK24" s="11" t="str">
        <f>VLOOKUP(Q24,THU!$A$2:$F$194,6,FALSE)</f>
        <v>$2 off house wines and wells, discounted draft beers and small plate specials  </v>
      </c>
      <c r="AL24" s="9" t="str">
        <f>VLOOKUP(Q24,THU!$A$2:$D$194,4,FALSE)</f>
        <v>darcysbistroandpub.com</v>
      </c>
      <c r="AP24" s="9" t="str">
        <f t="shared" si="16"/>
        <v>true</v>
      </c>
      <c r="AQ24" s="12" t="s">
        <v>1016</v>
      </c>
    </row>
    <row r="25" spans="1:43" x14ac:dyDescent="0.35">
      <c r="A25" s="9" t="s">
        <v>87</v>
      </c>
      <c r="B25" s="10">
        <v>0</v>
      </c>
      <c r="D25" s="10">
        <v>0.41666666666666669</v>
      </c>
      <c r="E25" s="10">
        <v>0.70833333333333337</v>
      </c>
      <c r="F25" s="10">
        <v>0.41666666666666669</v>
      </c>
      <c r="G25" s="10">
        <v>0.70833333333333337</v>
      </c>
      <c r="H25" s="10">
        <v>0.41666666666666669</v>
      </c>
      <c r="I25" s="10">
        <v>0.70833333333333337</v>
      </c>
      <c r="J25" s="10">
        <v>0.41666666666666669</v>
      </c>
      <c r="K25" s="10">
        <v>0.70833333333333337</v>
      </c>
      <c r="L25" s="10">
        <v>0.41666666666666669</v>
      </c>
      <c r="M25" s="10">
        <v>0.70833333333333337</v>
      </c>
      <c r="N25" s="10" t="e">
        <v>#N/A</v>
      </c>
      <c r="Q25" s="9" t="str">
        <f t="shared" si="1"/>
        <v>Dazzle Restaurant &amp; Lounge</v>
      </c>
      <c r="R25" s="9" t="str">
        <f>VLOOKUP(Q25,THU!$A$2:$D$194,2,FALSE)</f>
        <v>Downtown</v>
      </c>
      <c r="S25" s="9" t="e">
        <f>VLOOKUP(R25,THU!$A$2:$D$194,2,FALSE)</f>
        <v>#N/A</v>
      </c>
      <c r="T25" s="9" t="e">
        <f>VLOOKUP(S25,THU!$A$2:$D$194,2,FALSE)</f>
        <v>#N/A</v>
      </c>
      <c r="U25" s="9" t="e">
        <f>VLOOKUP(T25,THU!$A$2:$D$194,2,FALSE)</f>
        <v>#N/A</v>
      </c>
      <c r="V25" s="9" t="str">
        <f>VLOOKUP(Q25,THU!$A$2:$D$194,3,FALSE)</f>
        <v>1512 Curtis St. (15th and Curtis)</v>
      </c>
      <c r="W25" s="10">
        <f t="shared" si="2"/>
        <v>0</v>
      </c>
      <c r="X25" s="10">
        <f t="shared" si="3"/>
        <v>0</v>
      </c>
      <c r="Y25" s="10">
        <f t="shared" si="4"/>
        <v>0.41666666666666669</v>
      </c>
      <c r="Z25" s="10">
        <f t="shared" si="5"/>
        <v>0.70833333333333337</v>
      </c>
      <c r="AA25" s="10">
        <f t="shared" si="6"/>
        <v>0.41666666666666669</v>
      </c>
      <c r="AB25" s="10">
        <f t="shared" si="7"/>
        <v>0.70833333333333337</v>
      </c>
      <c r="AC25" s="10">
        <f t="shared" si="8"/>
        <v>0.41666666666666669</v>
      </c>
      <c r="AD25" s="10">
        <f t="shared" si="9"/>
        <v>0.70833333333333337</v>
      </c>
      <c r="AE25" s="10">
        <f t="shared" si="10"/>
        <v>0.41666666666666669</v>
      </c>
      <c r="AF25" s="10">
        <f t="shared" si="11"/>
        <v>0.70833333333333337</v>
      </c>
      <c r="AG25" s="10">
        <f t="shared" si="12"/>
        <v>0.41666666666666669</v>
      </c>
      <c r="AH25" s="10">
        <f t="shared" si="13"/>
        <v>0.70833333333333337</v>
      </c>
      <c r="AI25" s="10" t="e">
        <f t="shared" si="14"/>
        <v>#N/A</v>
      </c>
      <c r="AJ25" s="10">
        <f t="shared" si="15"/>
        <v>0</v>
      </c>
      <c r="AK25" s="11" t="str">
        <f>VLOOKUP(Q25,THU!$A$2:$F$194,6,FALSE)</f>
        <v>Food and drink specials</v>
      </c>
      <c r="AL25" s="9" t="str">
        <f>VLOOKUP(Q25,THU!$A$2:$D$194,4,FALSE)</f>
        <v>dazzlejazz.com</v>
      </c>
      <c r="AP25" s="9" t="str">
        <f t="shared" si="16"/>
        <v>true</v>
      </c>
      <c r="AQ25" s="12" t="s">
        <v>1016</v>
      </c>
    </row>
    <row r="26" spans="1:43" x14ac:dyDescent="0.35">
      <c r="A26" s="9" t="s">
        <v>90</v>
      </c>
      <c r="B26" s="10">
        <v>0.625</v>
      </c>
      <c r="C26" s="10">
        <v>0.75</v>
      </c>
      <c r="D26" s="10">
        <v>0.625</v>
      </c>
      <c r="E26" s="10">
        <v>0.75</v>
      </c>
      <c r="F26" s="10">
        <v>0.625</v>
      </c>
      <c r="G26" s="10">
        <v>0.75</v>
      </c>
      <c r="H26" s="10">
        <v>0.625</v>
      </c>
      <c r="I26" s="10">
        <v>0.75</v>
      </c>
      <c r="J26" s="10">
        <v>0.625</v>
      </c>
      <c r="K26" s="10">
        <v>0.75</v>
      </c>
      <c r="L26" s="10">
        <v>0.625</v>
      </c>
      <c r="M26" s="10">
        <v>0.75</v>
      </c>
      <c r="N26" s="10">
        <v>0.625</v>
      </c>
      <c r="O26" s="10">
        <v>0.75</v>
      </c>
      <c r="Q26" s="9" t="str">
        <f t="shared" si="1"/>
        <v>Earl's Kitchen and Bar</v>
      </c>
      <c r="R26" s="9" t="str">
        <f>VLOOKUP(Q26,THU!$A$2:$D$194,2,FALSE)</f>
        <v>Downtown</v>
      </c>
      <c r="S26" s="9" t="e">
        <f>VLOOKUP(R26,THU!$A$2:$D$194,2,FALSE)</f>
        <v>#N/A</v>
      </c>
      <c r="T26" s="9" t="e">
        <f>VLOOKUP(S26,THU!$A$2:$D$194,2,FALSE)</f>
        <v>#N/A</v>
      </c>
      <c r="U26" s="9" t="e">
        <f>VLOOKUP(T26,THU!$A$2:$D$194,2,FALSE)</f>
        <v>#N/A</v>
      </c>
      <c r="V26" s="9" t="str">
        <f>VLOOKUP(Q26,THU!$A$2:$D$194,3,FALSE)</f>
        <v>1600 Glenarm Place (16th &amp; Glenarm)</v>
      </c>
      <c r="W26" s="10">
        <f t="shared" si="2"/>
        <v>0.625</v>
      </c>
      <c r="X26" s="10">
        <f t="shared" si="3"/>
        <v>0.75</v>
      </c>
      <c r="Y26" s="10">
        <f t="shared" si="4"/>
        <v>0.625</v>
      </c>
      <c r="Z26" s="10">
        <f t="shared" si="5"/>
        <v>0.75</v>
      </c>
      <c r="AA26" s="10">
        <f t="shared" si="6"/>
        <v>0.625</v>
      </c>
      <c r="AB26" s="10">
        <f t="shared" si="7"/>
        <v>0.75</v>
      </c>
      <c r="AC26" s="10">
        <f t="shared" si="8"/>
        <v>0.625</v>
      </c>
      <c r="AD26" s="10">
        <f t="shared" si="9"/>
        <v>0.75</v>
      </c>
      <c r="AE26" s="10">
        <f t="shared" si="10"/>
        <v>0.625</v>
      </c>
      <c r="AF26" s="10">
        <f t="shared" si="11"/>
        <v>0.75</v>
      </c>
      <c r="AG26" s="10">
        <f t="shared" si="12"/>
        <v>0.625</v>
      </c>
      <c r="AH26" s="10">
        <f t="shared" si="13"/>
        <v>0.75</v>
      </c>
      <c r="AI26" s="10">
        <f t="shared" si="14"/>
        <v>0.625</v>
      </c>
      <c r="AJ26" s="10">
        <f t="shared" si="15"/>
        <v>0.75</v>
      </c>
      <c r="AK26" s="11" t="str">
        <f>VLOOKUP(Q26,THU!$A$2:$F$194,6,FALSE)</f>
        <v>$3 domestic and select craft beers and highballs, $5 house wines, and $7 select cocktails; $3-9 food menu (lounge and patio only)  </v>
      </c>
      <c r="AL26" s="9" t="str">
        <f>VLOOKUP(Q26,THU!$A$2:$D$194,4,FALSE)</f>
        <v>earls.ca/locations/glenarm</v>
      </c>
      <c r="AM26" s="9" t="s">
        <v>1018</v>
      </c>
      <c r="AP26" s="9" t="str">
        <f t="shared" si="16"/>
        <v>true</v>
      </c>
      <c r="AQ26" s="12" t="s">
        <v>1016</v>
      </c>
    </row>
    <row r="27" spans="1:43" x14ac:dyDescent="0.35">
      <c r="A27" s="9" t="s">
        <v>94</v>
      </c>
      <c r="B27" s="10">
        <v>0</v>
      </c>
      <c r="D27" s="10">
        <v>0.66666666666666663</v>
      </c>
      <c r="E27" s="10">
        <v>0.79166666666666663</v>
      </c>
      <c r="F27" s="10">
        <v>0.66666666666666663</v>
      </c>
      <c r="G27" s="10">
        <v>0.79166666666666663</v>
      </c>
      <c r="H27" s="10">
        <v>0.66666666666666663</v>
      </c>
      <c r="I27" s="10">
        <v>0.79166666666666663</v>
      </c>
      <c r="J27" s="10">
        <v>0.66666666666666663</v>
      </c>
      <c r="K27" s="10">
        <v>0.79166666666666663</v>
      </c>
      <c r="L27" s="10">
        <v>0.66666666666666663</v>
      </c>
      <c r="M27" s="10">
        <v>0.79166666666666663</v>
      </c>
      <c r="N27" s="10">
        <v>0</v>
      </c>
      <c r="Q27" s="9" t="str">
        <f t="shared" si="1"/>
        <v>Elm, The</v>
      </c>
      <c r="R27" s="9" t="str">
        <f>VLOOKUP(Q27,THU!$A$2:$D$194,2,FALSE)</f>
        <v>Northeast</v>
      </c>
      <c r="S27" s="9" t="e">
        <f>VLOOKUP(R27,THU!$A$2:$D$194,2,FALSE)</f>
        <v>#N/A</v>
      </c>
      <c r="T27" s="9" t="e">
        <f>VLOOKUP(S27,THU!$A$2:$D$194,2,FALSE)</f>
        <v>#N/A</v>
      </c>
      <c r="U27" s="9" t="e">
        <f>VLOOKUP(T27,THU!$A$2:$D$194,2,FALSE)</f>
        <v>#N/A</v>
      </c>
      <c r="V27" s="9" t="str">
        <f>VLOOKUP(Q27,THU!$A$2:$D$194,3,FALSE)</f>
        <v>5001 E Colfax Avenue (Elm and Colfax)</v>
      </c>
      <c r="W27" s="10">
        <f t="shared" si="2"/>
        <v>0</v>
      </c>
      <c r="X27" s="10">
        <f t="shared" si="3"/>
        <v>0</v>
      </c>
      <c r="Y27" s="10">
        <f t="shared" si="4"/>
        <v>0.66666666666666663</v>
      </c>
      <c r="Z27" s="10">
        <f t="shared" si="5"/>
        <v>0.79166666666666663</v>
      </c>
      <c r="AA27" s="10">
        <f t="shared" si="6"/>
        <v>0.66666666666666663</v>
      </c>
      <c r="AB27" s="10">
        <f t="shared" si="7"/>
        <v>0.79166666666666663</v>
      </c>
      <c r="AC27" s="10">
        <f t="shared" si="8"/>
        <v>0.66666666666666663</v>
      </c>
      <c r="AD27" s="10">
        <f t="shared" si="9"/>
        <v>0.79166666666666663</v>
      </c>
      <c r="AE27" s="10">
        <f t="shared" si="10"/>
        <v>0.66666666666666663</v>
      </c>
      <c r="AF27" s="10">
        <f t="shared" si="11"/>
        <v>0.79166666666666663</v>
      </c>
      <c r="AG27" s="10">
        <f t="shared" si="12"/>
        <v>0.66666666666666663</v>
      </c>
      <c r="AH27" s="10">
        <f t="shared" si="13"/>
        <v>0.79166666666666663</v>
      </c>
      <c r="AI27" s="10">
        <f t="shared" si="14"/>
        <v>0</v>
      </c>
      <c r="AJ27" s="10">
        <f t="shared" si="15"/>
        <v>0</v>
      </c>
      <c r="AK27" s="11" t="str">
        <f>VLOOKUP(Q27,THU!$A$2:$F$194,6,FALSE)</f>
        <v>$1 off wines and craft draft beers</v>
      </c>
      <c r="AL27" s="9" t="str">
        <f>VLOOKUP(Q27,THU!$A$2:$D$194,4,FALSE)</f>
        <v>theelmdenver.com</v>
      </c>
      <c r="AP27" s="9" t="str">
        <f t="shared" si="16"/>
        <v>true</v>
      </c>
      <c r="AQ27" s="12" t="s">
        <v>1015</v>
      </c>
    </row>
    <row r="28" spans="1:43" ht="29" x14ac:dyDescent="0.35">
      <c r="A28" s="9" t="s">
        <v>97</v>
      </c>
      <c r="B28" s="10">
        <v>0.66666666666666663</v>
      </c>
      <c r="C28" s="10">
        <v>0.75</v>
      </c>
      <c r="D28" s="10">
        <v>0.66666666666666663</v>
      </c>
      <c r="E28" s="10">
        <v>0.75</v>
      </c>
      <c r="F28" s="10">
        <v>0.66666666666666663</v>
      </c>
      <c r="G28" s="10">
        <v>0.75</v>
      </c>
      <c r="H28" s="10">
        <v>0.66666666666666663</v>
      </c>
      <c r="I28" s="10">
        <v>0.75</v>
      </c>
      <c r="J28" s="10">
        <v>0.66666666666666663</v>
      </c>
      <c r="K28" s="10">
        <v>0.75</v>
      </c>
      <c r="L28" s="10">
        <v>0.66666666666666663</v>
      </c>
      <c r="M28" s="10">
        <v>0.75</v>
      </c>
      <c r="N28" s="10">
        <v>0.66666666666666663</v>
      </c>
      <c r="O28" s="10">
        <v>0.75</v>
      </c>
      <c r="Q28" s="9" t="str">
        <f t="shared" si="1"/>
        <v>Elway's</v>
      </c>
      <c r="R28" s="9" t="str">
        <f>VLOOKUP(Q28,THU!$A$2:$D$194,2,FALSE)</f>
        <v>Downtown</v>
      </c>
      <c r="S28" s="9" t="e">
        <f>VLOOKUP(R28,THU!$A$2:$D$194,2,FALSE)</f>
        <v>#N/A</v>
      </c>
      <c r="T28" s="9" t="e">
        <f>VLOOKUP(S28,THU!$A$2:$D$194,2,FALSE)</f>
        <v>#N/A</v>
      </c>
      <c r="U28" s="9" t="e">
        <f>VLOOKUP(T28,THU!$A$2:$D$194,2,FALSE)</f>
        <v>#N/A</v>
      </c>
      <c r="V28" s="9" t="str">
        <f>VLOOKUP(Q28,THU!$A$2:$D$194,3,FALSE)</f>
        <v>1881 Curtis Street (18th and Curtis)</v>
      </c>
      <c r="W28" s="10">
        <f t="shared" si="2"/>
        <v>0.66666666666666663</v>
      </c>
      <c r="X28" s="10">
        <f t="shared" si="3"/>
        <v>0.75</v>
      </c>
      <c r="Y28" s="10">
        <f t="shared" si="4"/>
        <v>0.66666666666666663</v>
      </c>
      <c r="Z28" s="10">
        <f t="shared" si="5"/>
        <v>0.75</v>
      </c>
      <c r="AA28" s="10">
        <f t="shared" si="6"/>
        <v>0.66666666666666663</v>
      </c>
      <c r="AB28" s="10">
        <f t="shared" si="7"/>
        <v>0.75</v>
      </c>
      <c r="AC28" s="10">
        <f t="shared" si="8"/>
        <v>0.66666666666666663</v>
      </c>
      <c r="AD28" s="10">
        <f t="shared" si="9"/>
        <v>0.75</v>
      </c>
      <c r="AE28" s="10">
        <f t="shared" si="10"/>
        <v>0.66666666666666663</v>
      </c>
      <c r="AF28" s="10">
        <f t="shared" si="11"/>
        <v>0.75</v>
      </c>
      <c r="AG28" s="10">
        <f t="shared" si="12"/>
        <v>0.66666666666666663</v>
      </c>
      <c r="AH28" s="10">
        <f t="shared" si="13"/>
        <v>0.75</v>
      </c>
      <c r="AI28" s="10">
        <f t="shared" si="14"/>
        <v>0.66666666666666663</v>
      </c>
      <c r="AJ28" s="10">
        <f t="shared" si="15"/>
        <v>0.75</v>
      </c>
      <c r="AK28" s="11" t="str">
        <f>VLOOKUP(Q28,THU!$A$2:$F$194,6,FALSE)</f>
        <v>$4 Coors Lights, $5 crafts drafts, $6 select wines by the glass, $7 local craft spirits and $8 bartender's choice cocktail; $5 and $7 appetizers (in the bar, lounge or seasonal patio only)</v>
      </c>
      <c r="AL28" s="9" t="str">
        <f>VLOOKUP(Q28,THU!$A$2:$D$194,4,FALSE)</f>
        <v>elways.com</v>
      </c>
      <c r="AM28" s="9" t="s">
        <v>1018</v>
      </c>
      <c r="AP28" s="9" t="str">
        <f t="shared" si="16"/>
        <v>true</v>
      </c>
      <c r="AQ28" s="12" t="s">
        <v>1016</v>
      </c>
    </row>
    <row r="29" spans="1:43" ht="29" x14ac:dyDescent="0.35">
      <c r="A29" s="9" t="s">
        <v>100</v>
      </c>
      <c r="B29" s="10">
        <v>0.45833333333333331</v>
      </c>
      <c r="C29" s="10">
        <v>0.75</v>
      </c>
      <c r="D29" s="10">
        <v>0.625</v>
      </c>
      <c r="E29" s="10">
        <v>0.75</v>
      </c>
      <c r="F29" s="10">
        <v>0.625</v>
      </c>
      <c r="G29" s="10">
        <v>0.75</v>
      </c>
      <c r="H29" s="10">
        <v>0.625</v>
      </c>
      <c r="I29" s="10">
        <v>0.75</v>
      </c>
      <c r="J29" s="10">
        <v>0.625</v>
      </c>
      <c r="K29" s="10">
        <v>0.75</v>
      </c>
      <c r="L29" s="10">
        <v>0.625</v>
      </c>
      <c r="M29" s="10">
        <v>0.75</v>
      </c>
      <c r="N29" s="10">
        <v>0.45833333333333331</v>
      </c>
      <c r="O29" s="10">
        <v>0.75</v>
      </c>
      <c r="Q29" s="9" t="str">
        <f t="shared" si="1"/>
        <v>Ernie's Bar &amp; Pizza</v>
      </c>
      <c r="R29" s="9" t="str">
        <f>VLOOKUP(Q29,THU!$A$2:$D$194,2,FALSE)</f>
        <v>Northwest</v>
      </c>
      <c r="S29" s="9" t="e">
        <f>VLOOKUP(R29,THU!$A$2:$D$194,2,FALSE)</f>
        <v>#N/A</v>
      </c>
      <c r="T29" s="9" t="e">
        <f>VLOOKUP(S29,THU!$A$2:$D$194,2,FALSE)</f>
        <v>#N/A</v>
      </c>
      <c r="U29" s="9" t="e">
        <f>VLOOKUP(T29,THU!$A$2:$D$194,2,FALSE)</f>
        <v>#N/A</v>
      </c>
      <c r="V29" s="9" t="str">
        <f>VLOOKUP(Q29,THU!$A$2:$D$194,3,FALSE)</f>
        <v>2915 W 44th Avenue (W 44th and Eliot)</v>
      </c>
      <c r="W29" s="10">
        <f t="shared" si="2"/>
        <v>0.45833333333333331</v>
      </c>
      <c r="X29" s="10">
        <f t="shared" si="3"/>
        <v>0.75</v>
      </c>
      <c r="Y29" s="10">
        <f t="shared" si="4"/>
        <v>0.625</v>
      </c>
      <c r="Z29" s="10">
        <f t="shared" si="5"/>
        <v>0.75</v>
      </c>
      <c r="AA29" s="10">
        <f t="shared" si="6"/>
        <v>0.625</v>
      </c>
      <c r="AB29" s="10">
        <f t="shared" si="7"/>
        <v>0.75</v>
      </c>
      <c r="AC29" s="10">
        <f t="shared" si="8"/>
        <v>0.625</v>
      </c>
      <c r="AD29" s="10">
        <f t="shared" si="9"/>
        <v>0.75</v>
      </c>
      <c r="AE29" s="10">
        <f t="shared" si="10"/>
        <v>0.625</v>
      </c>
      <c r="AF29" s="10">
        <f t="shared" si="11"/>
        <v>0.75</v>
      </c>
      <c r="AG29" s="10">
        <f t="shared" si="12"/>
        <v>0.625</v>
      </c>
      <c r="AH29" s="10">
        <f t="shared" si="13"/>
        <v>0.75</v>
      </c>
      <c r="AI29" s="10">
        <f t="shared" si="14"/>
        <v>0.45833333333333331</v>
      </c>
      <c r="AJ29" s="10">
        <f t="shared" si="15"/>
        <v>0.75</v>
      </c>
      <c r="AK29" s="11" t="str">
        <f>VLOOKUP(Q29,THU!$A$2:$F$194,6,FALSE)</f>
        <v>$3 pints and well drinks, $4 house Margaritas (make it Italian for +$1), house cocktails, and house wines, and $5 for well Martinis and Manhattans; $3-5 food menu</v>
      </c>
      <c r="AL29" s="9" t="str">
        <f>VLOOKUP(Q29,THU!$A$2:$D$194,4,FALSE)</f>
        <v>erniesdenver.com</v>
      </c>
      <c r="AP29" s="9" t="str">
        <f t="shared" si="16"/>
        <v>true</v>
      </c>
      <c r="AQ29" s="12" t="s">
        <v>1016</v>
      </c>
    </row>
    <row r="30" spans="1:43" x14ac:dyDescent="0.35">
      <c r="A30" s="9" t="s">
        <v>103</v>
      </c>
      <c r="B30" s="10">
        <v>0.625</v>
      </c>
      <c r="C30" s="10">
        <v>0.75</v>
      </c>
      <c r="D30" s="10">
        <v>0.625</v>
      </c>
      <c r="E30" s="10">
        <v>0.75</v>
      </c>
      <c r="F30" s="10">
        <v>0.625</v>
      </c>
      <c r="G30" s="10">
        <v>0.75</v>
      </c>
      <c r="H30" s="10">
        <v>0.625</v>
      </c>
      <c r="I30" s="10">
        <v>0.75</v>
      </c>
      <c r="J30" s="10">
        <v>0.625</v>
      </c>
      <c r="K30" s="10">
        <v>0.75</v>
      </c>
      <c r="L30" s="10">
        <v>0.625</v>
      </c>
      <c r="M30" s="10">
        <v>0.75</v>
      </c>
      <c r="N30" s="10">
        <v>0.625</v>
      </c>
      <c r="O30" s="10">
        <v>0.75</v>
      </c>
      <c r="Q30" s="9" t="str">
        <f t="shared" si="1"/>
        <v>Euclid Hall</v>
      </c>
      <c r="R30" s="9" t="str">
        <f>VLOOKUP(Q30,THU!$A$2:$D$194,2,FALSE)</f>
        <v>LoDo</v>
      </c>
      <c r="S30" s="9" t="e">
        <f>VLOOKUP(R30,THU!$A$2:$D$194,2,FALSE)</f>
        <v>#N/A</v>
      </c>
      <c r="T30" s="9" t="e">
        <f>VLOOKUP(S30,THU!$A$2:$D$194,2,FALSE)</f>
        <v>#N/A</v>
      </c>
      <c r="U30" s="9" t="e">
        <f>VLOOKUP(T30,THU!$A$2:$D$194,2,FALSE)</f>
        <v>#N/A</v>
      </c>
      <c r="V30" s="9" t="str">
        <f>VLOOKUP(Q30,THU!$A$2:$D$194,3,FALSE)</f>
        <v>1317 14th Street (14th and Larimer)</v>
      </c>
      <c r="W30" s="10">
        <f t="shared" si="2"/>
        <v>0.625</v>
      </c>
      <c r="X30" s="10">
        <f t="shared" si="3"/>
        <v>0.75</v>
      </c>
      <c r="Y30" s="10">
        <f t="shared" si="4"/>
        <v>0.625</v>
      </c>
      <c r="Z30" s="10">
        <f t="shared" si="5"/>
        <v>0.75</v>
      </c>
      <c r="AA30" s="10">
        <f t="shared" si="6"/>
        <v>0.625</v>
      </c>
      <c r="AB30" s="10">
        <f t="shared" si="7"/>
        <v>0.75</v>
      </c>
      <c r="AC30" s="10">
        <f t="shared" si="8"/>
        <v>0.625</v>
      </c>
      <c r="AD30" s="10">
        <f t="shared" si="9"/>
        <v>0.75</v>
      </c>
      <c r="AE30" s="10">
        <f t="shared" si="10"/>
        <v>0.625</v>
      </c>
      <c r="AF30" s="10">
        <f t="shared" si="11"/>
        <v>0.75</v>
      </c>
      <c r="AG30" s="10">
        <f t="shared" si="12"/>
        <v>0.625</v>
      </c>
      <c r="AH30" s="10">
        <f t="shared" si="13"/>
        <v>0.75</v>
      </c>
      <c r="AI30" s="10">
        <f t="shared" si="14"/>
        <v>0.625</v>
      </c>
      <c r="AJ30" s="10">
        <f t="shared" si="15"/>
        <v>0.75</v>
      </c>
      <c r="AK30" s="11" t="str">
        <f>VLOOKUP(Q30,THU!$A$2:$F$194,6,FALSE)</f>
        <v>$4 select drafts, house wines and well liquors; $3-7 food menu</v>
      </c>
      <c r="AL30" s="9" t="str">
        <f>VLOOKUP(Q30,THU!$A$2:$D$194,4,FALSE)</f>
        <v>euclidhall.com</v>
      </c>
      <c r="AP30" s="9" t="str">
        <f t="shared" si="16"/>
        <v>true</v>
      </c>
      <c r="AQ30" s="12" t="s">
        <v>1016</v>
      </c>
    </row>
    <row r="31" spans="1:43" ht="29" x14ac:dyDescent="0.35">
      <c r="A31" s="9" t="s">
        <v>106</v>
      </c>
      <c r="B31" s="10">
        <v>0.66666666666666663</v>
      </c>
      <c r="C31" s="10">
        <v>0.79166666666666663</v>
      </c>
      <c r="D31" s="10">
        <v>0.66666666666666663</v>
      </c>
      <c r="E31" s="10">
        <v>0.91666666666666663</v>
      </c>
      <c r="F31" s="10">
        <v>0.66666666666666663</v>
      </c>
      <c r="G31" s="10">
        <v>0.79166666666666663</v>
      </c>
      <c r="H31" s="10">
        <v>0.66666666666666663</v>
      </c>
      <c r="I31" s="10">
        <v>0.79166666666666663</v>
      </c>
      <c r="J31" s="10">
        <v>0.66666666666666663</v>
      </c>
      <c r="K31" s="10">
        <v>0.79166666666666663</v>
      </c>
      <c r="L31" s="10">
        <v>0.66666666666666663</v>
      </c>
      <c r="M31" s="10">
        <v>0.79166666666666663</v>
      </c>
      <c r="N31" s="10">
        <v>0.66666666666666663</v>
      </c>
      <c r="O31" s="10">
        <v>0.79166666666666663</v>
      </c>
      <c r="Q31" s="9" t="str">
        <f t="shared" si="1"/>
        <v>Finley's Pub</v>
      </c>
      <c r="R31" s="9" t="str">
        <f>VLOOKUP(Q31,THU!$A$2:$D$194,2,FALSE)</f>
        <v>Washington Park</v>
      </c>
      <c r="S31" s="9" t="e">
        <f>VLOOKUP(R31,THU!$A$2:$D$194,2,FALSE)</f>
        <v>#N/A</v>
      </c>
      <c r="T31" s="9" t="e">
        <f>VLOOKUP(S31,THU!$A$2:$D$194,2,FALSE)</f>
        <v>#N/A</v>
      </c>
      <c r="U31" s="9" t="e">
        <f>VLOOKUP(T31,THU!$A$2:$D$194,2,FALSE)</f>
        <v>#N/A</v>
      </c>
      <c r="V31" s="9" t="str">
        <f>VLOOKUP(Q31,THU!$A$2:$D$194,3,FALSE)</f>
        <v>375 S. Pearl St. (Pearl &amp; Dakota)</v>
      </c>
      <c r="W31" s="10">
        <f t="shared" si="2"/>
        <v>0.66666666666666663</v>
      </c>
      <c r="X31" s="10">
        <f t="shared" si="3"/>
        <v>0.79166666666666663</v>
      </c>
      <c r="Y31" s="10">
        <f t="shared" si="4"/>
        <v>0.66666666666666663</v>
      </c>
      <c r="Z31" s="10">
        <f t="shared" si="5"/>
        <v>0.91666666666666663</v>
      </c>
      <c r="AA31" s="10">
        <f t="shared" si="6"/>
        <v>0.66666666666666663</v>
      </c>
      <c r="AB31" s="10">
        <f t="shared" si="7"/>
        <v>0.79166666666666663</v>
      </c>
      <c r="AC31" s="10">
        <f t="shared" si="8"/>
        <v>0.66666666666666663</v>
      </c>
      <c r="AD31" s="10">
        <f t="shared" si="9"/>
        <v>0.79166666666666663</v>
      </c>
      <c r="AE31" s="10">
        <f t="shared" si="10"/>
        <v>0.66666666666666663</v>
      </c>
      <c r="AF31" s="10">
        <f t="shared" si="11"/>
        <v>0.79166666666666663</v>
      </c>
      <c r="AG31" s="10">
        <f t="shared" si="12"/>
        <v>0.66666666666666663</v>
      </c>
      <c r="AH31" s="10">
        <f t="shared" si="13"/>
        <v>0.79166666666666663</v>
      </c>
      <c r="AI31" s="10">
        <f t="shared" si="14"/>
        <v>0.66666666666666663</v>
      </c>
      <c r="AJ31" s="10">
        <f t="shared" si="15"/>
        <v>0.79166666666666663</v>
      </c>
      <c r="AK31" s="11" t="str">
        <f>VLOOKUP(Q31,THU!$A$2:$F$194,6,FALSE)</f>
        <v>$2.50 wells, Coors and Coors Light bottles, $3 Guinness, $4 house wines and and select whiskeys, $5 Tito's, and $1 off all drafts and $0.50 off all bottles</v>
      </c>
      <c r="AL31" s="9" t="str">
        <f>VLOOKUP(Q31,THU!$A$2:$D$194,4,FALSE)</f>
        <v>www.finleysdenver.com/</v>
      </c>
      <c r="AP31" s="9" t="str">
        <f t="shared" si="16"/>
        <v>true</v>
      </c>
      <c r="AQ31" s="12" t="s">
        <v>1015</v>
      </c>
    </row>
    <row r="32" spans="1:43" x14ac:dyDescent="0.35">
      <c r="A32" s="9" t="s">
        <v>109</v>
      </c>
      <c r="B32" s="10">
        <v>0.625</v>
      </c>
      <c r="C32" s="10">
        <v>0.75</v>
      </c>
      <c r="D32" s="10">
        <v>0.625</v>
      </c>
      <c r="E32" s="10">
        <v>0.75</v>
      </c>
      <c r="F32" s="10">
        <v>0.625</v>
      </c>
      <c r="G32" s="10">
        <v>0.75</v>
      </c>
      <c r="H32" s="10">
        <v>0.625</v>
      </c>
      <c r="I32" s="10">
        <v>0.75</v>
      </c>
      <c r="J32" s="10">
        <v>0.625</v>
      </c>
      <c r="K32" s="10">
        <v>0.75</v>
      </c>
      <c r="L32" s="10">
        <v>0.625</v>
      </c>
      <c r="M32" s="10">
        <v>0.75</v>
      </c>
      <c r="N32" s="10">
        <v>0.625</v>
      </c>
      <c r="O32" s="10">
        <v>0.75</v>
      </c>
      <c r="Q32" s="9" t="str">
        <f t="shared" si="1"/>
        <v>FIRE Lounge</v>
      </c>
      <c r="R32" s="9" t="str">
        <f>VLOOKUP(Q32,THU!$A$2:$D$194,2,FALSE)</f>
        <v>Downtown</v>
      </c>
      <c r="S32" s="9" t="e">
        <f>VLOOKUP(R32,THU!$A$2:$D$194,2,FALSE)</f>
        <v>#N/A</v>
      </c>
      <c r="T32" s="9" t="e">
        <f>VLOOKUP(S32,THU!$A$2:$D$194,2,FALSE)</f>
        <v>#N/A</v>
      </c>
      <c r="U32" s="9" t="e">
        <f>VLOOKUP(T32,THU!$A$2:$D$194,2,FALSE)</f>
        <v>#N/A</v>
      </c>
      <c r="V32" s="9" t="str">
        <f>VLOOKUP(Q32,THU!$A$2:$D$194,3,FALSE)</f>
        <v>1201 Broadway (12th &amp; Broadway)</v>
      </c>
      <c r="W32" s="10">
        <f t="shared" si="2"/>
        <v>0.625</v>
      </c>
      <c r="X32" s="10">
        <f t="shared" si="3"/>
        <v>0.75</v>
      </c>
      <c r="Y32" s="10">
        <f t="shared" si="4"/>
        <v>0.625</v>
      </c>
      <c r="Z32" s="10">
        <f t="shared" si="5"/>
        <v>0.75</v>
      </c>
      <c r="AA32" s="10">
        <f t="shared" si="6"/>
        <v>0.625</v>
      </c>
      <c r="AB32" s="10">
        <f t="shared" si="7"/>
        <v>0.75</v>
      </c>
      <c r="AC32" s="10">
        <f t="shared" si="8"/>
        <v>0.625</v>
      </c>
      <c r="AD32" s="10">
        <f t="shared" si="9"/>
        <v>0.75</v>
      </c>
      <c r="AE32" s="10">
        <f t="shared" si="10"/>
        <v>0.625</v>
      </c>
      <c r="AF32" s="10">
        <f t="shared" si="11"/>
        <v>0.75</v>
      </c>
      <c r="AG32" s="10">
        <f t="shared" si="12"/>
        <v>0.625</v>
      </c>
      <c r="AH32" s="10">
        <f t="shared" si="13"/>
        <v>0.75</v>
      </c>
      <c r="AI32" s="10">
        <f t="shared" si="14"/>
        <v>0.625</v>
      </c>
      <c r="AJ32" s="10">
        <f t="shared" si="15"/>
        <v>0.75</v>
      </c>
      <c r="AK32" s="11" t="str">
        <f>VLOOKUP(Q32,THU!$A$2:$F$194,6,FALSE)</f>
        <v>$7 select cocktails, $6 house wines by the glass, and $4 Trumer Pils, $5-9 small bites and $8-18 sharable plates</v>
      </c>
      <c r="AL32" s="9" t="str">
        <f>VLOOKUP(Q32,THU!$A$2:$D$194,4,FALSE)</f>
        <v>www.thearthotel.com/denver-restaurants/fire-denver-bars.html</v>
      </c>
      <c r="AM32" s="9" t="s">
        <v>1018</v>
      </c>
      <c r="AP32" s="9" t="str">
        <f t="shared" si="16"/>
        <v>true</v>
      </c>
      <c r="AQ32" s="12" t="s">
        <v>1016</v>
      </c>
    </row>
    <row r="33" spans="1:43" x14ac:dyDescent="0.35">
      <c r="A33" s="9" t="s">
        <v>112</v>
      </c>
      <c r="B33" s="10">
        <v>0.66666666666666663</v>
      </c>
      <c r="C33" s="10">
        <v>0.75</v>
      </c>
      <c r="D33" s="10">
        <v>0.66666666666666663</v>
      </c>
      <c r="E33" s="10">
        <v>0.75</v>
      </c>
      <c r="F33" s="10">
        <v>0.66666666666666663</v>
      </c>
      <c r="G33" s="10">
        <v>0.75</v>
      </c>
      <c r="H33" s="10">
        <v>0.66666666666666663</v>
      </c>
      <c r="I33" s="10">
        <v>0.75</v>
      </c>
      <c r="J33" s="10">
        <v>0.66666666666666663</v>
      </c>
      <c r="K33" s="10">
        <v>0.75</v>
      </c>
      <c r="L33" s="10">
        <v>0.66666666666666663</v>
      </c>
      <c r="M33" s="10">
        <v>0.75</v>
      </c>
      <c r="N33" s="10">
        <v>0.66666666666666663</v>
      </c>
      <c r="O33" s="10">
        <v>0.75</v>
      </c>
      <c r="Q33" s="9" t="str">
        <f t="shared" si="1"/>
        <v>Forest Room 5</v>
      </c>
      <c r="R33" s="9" t="str">
        <f>VLOOKUP(Q33,THU!$A$2:$D$194,2,FALSE)</f>
        <v>Highland</v>
      </c>
      <c r="S33" s="9" t="e">
        <f>VLOOKUP(R33,THU!$A$2:$D$194,2,FALSE)</f>
        <v>#N/A</v>
      </c>
      <c r="T33" s="9" t="e">
        <f>VLOOKUP(S33,THU!$A$2:$D$194,2,FALSE)</f>
        <v>#N/A</v>
      </c>
      <c r="U33" s="9" t="e">
        <f>VLOOKUP(T33,THU!$A$2:$D$194,2,FALSE)</f>
        <v>#N/A</v>
      </c>
      <c r="V33" s="9" t="str">
        <f>VLOOKUP(Q33,THU!$A$2:$D$194,3,FALSE)</f>
        <v>2532 15th Street (Between Central and Boulder Street on 15th)</v>
      </c>
      <c r="W33" s="10">
        <f t="shared" si="2"/>
        <v>0.66666666666666663</v>
      </c>
      <c r="X33" s="10">
        <f t="shared" si="3"/>
        <v>0.75</v>
      </c>
      <c r="Y33" s="10">
        <f t="shared" si="4"/>
        <v>0.66666666666666663</v>
      </c>
      <c r="Z33" s="10">
        <f t="shared" si="5"/>
        <v>0.75</v>
      </c>
      <c r="AA33" s="10">
        <f t="shared" si="6"/>
        <v>0.66666666666666663</v>
      </c>
      <c r="AB33" s="10">
        <f t="shared" si="7"/>
        <v>0.75</v>
      </c>
      <c r="AC33" s="10">
        <f t="shared" si="8"/>
        <v>0.66666666666666663</v>
      </c>
      <c r="AD33" s="10">
        <f t="shared" si="9"/>
        <v>0.75</v>
      </c>
      <c r="AE33" s="10">
        <f t="shared" si="10"/>
        <v>0.66666666666666663</v>
      </c>
      <c r="AF33" s="10">
        <f t="shared" si="11"/>
        <v>0.75</v>
      </c>
      <c r="AG33" s="10">
        <f t="shared" si="12"/>
        <v>0.66666666666666663</v>
      </c>
      <c r="AH33" s="10">
        <f t="shared" si="13"/>
        <v>0.75</v>
      </c>
      <c r="AI33" s="10">
        <f t="shared" si="14"/>
        <v>0.66666666666666663</v>
      </c>
      <c r="AJ33" s="10">
        <f t="shared" si="15"/>
        <v>0.75</v>
      </c>
      <c r="AK33" s="11" t="str">
        <f>VLOOKUP(Q33,THU!$A$2:$F$194,6,FALSE)</f>
        <v>Food and drink specials</v>
      </c>
      <c r="AL33" s="9" t="str">
        <f>VLOOKUP(Q33,THU!$A$2:$D$194,4,FALSE)</f>
        <v>forestroom5.com</v>
      </c>
      <c r="AM33" s="9" t="s">
        <v>1018</v>
      </c>
      <c r="AN33" s="6" t="s">
        <v>1037</v>
      </c>
      <c r="AP33" s="9" t="str">
        <f t="shared" si="16"/>
        <v>true</v>
      </c>
      <c r="AQ33" s="12" t="s">
        <v>1016</v>
      </c>
    </row>
    <row r="34" spans="1:43" x14ac:dyDescent="0.35">
      <c r="A34" s="9" t="s">
        <v>115</v>
      </c>
      <c r="B34" s="10">
        <v>0.625</v>
      </c>
      <c r="C34" s="10">
        <v>0.79166666666666663</v>
      </c>
      <c r="D34" s="10">
        <v>0.625</v>
      </c>
      <c r="E34" s="10">
        <v>0.79166666666666663</v>
      </c>
      <c r="F34" s="10">
        <v>0.625</v>
      </c>
      <c r="G34" s="10">
        <v>0.79166666666666663</v>
      </c>
      <c r="H34" s="10">
        <v>0.625</v>
      </c>
      <c r="I34" s="10">
        <v>0.79166666666666663</v>
      </c>
      <c r="J34" s="10">
        <v>0.625</v>
      </c>
      <c r="K34" s="10">
        <v>0.79166666666666663</v>
      </c>
      <c r="L34" s="10">
        <v>0.625</v>
      </c>
      <c r="M34" s="10">
        <v>0.79166666666666663</v>
      </c>
      <c r="N34" s="10">
        <v>0.625</v>
      </c>
      <c r="O34" s="10">
        <v>0.79166666666666663</v>
      </c>
      <c r="Q34" s="9" t="str">
        <f t="shared" si="1"/>
        <v>Freshcraft</v>
      </c>
      <c r="R34" s="9" t="str">
        <f>VLOOKUP(Q34,THU!$A$2:$D$194,2,FALSE)</f>
        <v>LoDo</v>
      </c>
      <c r="S34" s="9" t="e">
        <f>VLOOKUP(R34,THU!$A$2:$D$194,2,FALSE)</f>
        <v>#N/A</v>
      </c>
      <c r="T34" s="9" t="e">
        <f>VLOOKUP(S34,THU!$A$2:$D$194,2,FALSE)</f>
        <v>#N/A</v>
      </c>
      <c r="U34" s="9" t="e">
        <f>VLOOKUP(T34,THU!$A$2:$D$194,2,FALSE)</f>
        <v>#N/A</v>
      </c>
      <c r="V34" s="9" t="str">
        <f>VLOOKUP(Q34,THU!$A$2:$D$194,3,FALSE)</f>
        <v>1530 Blake, Suite A (15th and Blake)</v>
      </c>
      <c r="W34" s="10">
        <f t="shared" si="2"/>
        <v>0.625</v>
      </c>
      <c r="X34" s="10">
        <f t="shared" si="3"/>
        <v>0.79166666666666663</v>
      </c>
      <c r="Y34" s="10">
        <f t="shared" si="4"/>
        <v>0.625</v>
      </c>
      <c r="Z34" s="10">
        <f t="shared" si="5"/>
        <v>0.79166666666666663</v>
      </c>
      <c r="AA34" s="10">
        <f t="shared" si="6"/>
        <v>0.625</v>
      </c>
      <c r="AB34" s="10">
        <f t="shared" si="7"/>
        <v>0.79166666666666663</v>
      </c>
      <c r="AC34" s="10">
        <f t="shared" si="8"/>
        <v>0.625</v>
      </c>
      <c r="AD34" s="10">
        <f t="shared" si="9"/>
        <v>0.79166666666666663</v>
      </c>
      <c r="AE34" s="10">
        <f t="shared" si="10"/>
        <v>0.625</v>
      </c>
      <c r="AF34" s="10">
        <f t="shared" si="11"/>
        <v>0.79166666666666663</v>
      </c>
      <c r="AG34" s="10">
        <f t="shared" si="12"/>
        <v>0.625</v>
      </c>
      <c r="AH34" s="10">
        <f t="shared" si="13"/>
        <v>0.79166666666666663</v>
      </c>
      <c r="AI34" s="10">
        <f t="shared" si="14"/>
        <v>0.625</v>
      </c>
      <c r="AJ34" s="10">
        <f t="shared" si="15"/>
        <v>0.79166666666666663</v>
      </c>
      <c r="AK34" s="11" t="str">
        <f>VLOOKUP(Q34,THU!$A$2:$F$194,6,FALSE)</f>
        <v>$4.50 16 oz. drafts, $3 select cans and $12 buckets of select canned beers, and $1 off wells and house wines; select food menu</v>
      </c>
      <c r="AL34" s="9" t="str">
        <f>VLOOKUP(Q34,THU!$A$2:$D$194,4,FALSE)</f>
        <v>freshcraft.com</v>
      </c>
      <c r="AP34" s="9" t="str">
        <f t="shared" si="16"/>
        <v>true</v>
      </c>
      <c r="AQ34" s="12" t="s">
        <v>1016</v>
      </c>
    </row>
    <row r="35" spans="1:43" x14ac:dyDescent="0.35">
      <c r="A35" s="9" t="s">
        <v>118</v>
      </c>
      <c r="B35" s="10">
        <v>0</v>
      </c>
      <c r="D35" s="10">
        <v>0</v>
      </c>
      <c r="F35" s="10">
        <v>0</v>
      </c>
      <c r="H35" s="10">
        <v>0</v>
      </c>
      <c r="J35" s="10">
        <v>0</v>
      </c>
      <c r="L35" s="10">
        <v>0</v>
      </c>
      <c r="N35" s="10">
        <v>0</v>
      </c>
      <c r="Q35" s="9" t="str">
        <f t="shared" si="1"/>
        <v>Gary Lee's Motor Club &amp; Grub</v>
      </c>
      <c r="R35" s="9" t="str">
        <f>VLOOKUP(Q35,THU!$A$2:$D$194,2,FALSE)</f>
        <v>Southeast</v>
      </c>
      <c r="S35" s="9" t="e">
        <f>VLOOKUP(R35,THU!$A$2:$D$194,2,FALSE)</f>
        <v>#N/A</v>
      </c>
      <c r="T35" s="9" t="e">
        <f>VLOOKUP(S35,THU!$A$2:$D$194,2,FALSE)</f>
        <v>#N/A</v>
      </c>
      <c r="U35" s="9" t="e">
        <f>VLOOKUP(T35,THU!$A$2:$D$194,2,FALSE)</f>
        <v>#N/A</v>
      </c>
      <c r="V35" s="9" t="str">
        <f>VLOOKUP(Q35,THU!$A$2:$D$194,3,FALSE)</f>
        <v>176 S. Broadway (Broadway &amp; Cedar)</v>
      </c>
      <c r="W35" s="10">
        <f t="shared" si="2"/>
        <v>0</v>
      </c>
      <c r="X35" s="10">
        <f t="shared" si="3"/>
        <v>0</v>
      </c>
      <c r="Y35" s="10">
        <f t="shared" si="4"/>
        <v>0</v>
      </c>
      <c r="Z35" s="10">
        <f t="shared" si="5"/>
        <v>0</v>
      </c>
      <c r="AA35" s="10">
        <f t="shared" si="6"/>
        <v>0</v>
      </c>
      <c r="AB35" s="10">
        <f t="shared" si="7"/>
        <v>0</v>
      </c>
      <c r="AC35" s="10">
        <f t="shared" si="8"/>
        <v>0</v>
      </c>
      <c r="AD35" s="10">
        <f t="shared" si="9"/>
        <v>0</v>
      </c>
      <c r="AE35" s="10">
        <f t="shared" si="10"/>
        <v>0</v>
      </c>
      <c r="AF35" s="10">
        <f t="shared" si="11"/>
        <v>0</v>
      </c>
      <c r="AG35" s="10">
        <f t="shared" si="12"/>
        <v>0</v>
      </c>
      <c r="AH35" s="10">
        <f t="shared" si="13"/>
        <v>0</v>
      </c>
      <c r="AI35" s="10">
        <f t="shared" si="14"/>
        <v>0</v>
      </c>
      <c r="AJ35" s="10">
        <f t="shared" si="15"/>
        <v>0</v>
      </c>
      <c r="AK35" s="11">
        <f>VLOOKUP(Q35,THU!$A$2:$F$194,6,FALSE)</f>
        <v>0</v>
      </c>
      <c r="AL35" s="9" t="str">
        <f>VLOOKUP(Q35,THU!$A$2:$D$194,4,FALSE)</f>
        <v>www.garyleesmotorclubandgrub.com/</v>
      </c>
      <c r="AP35" s="9" t="str">
        <f t="shared" si="16"/>
        <v>false</v>
      </c>
      <c r="AQ35" s="12" t="s">
        <v>1015</v>
      </c>
    </row>
    <row r="36" spans="1:43" x14ac:dyDescent="0.35">
      <c r="A36" s="9" t="s">
        <v>121</v>
      </c>
      <c r="B36" s="10">
        <v>0</v>
      </c>
      <c r="D36" s="10">
        <v>0</v>
      </c>
      <c r="F36" s="10">
        <v>0</v>
      </c>
      <c r="H36" s="10">
        <v>0</v>
      </c>
      <c r="J36" s="10">
        <v>0</v>
      </c>
      <c r="L36" s="10">
        <v>0</v>
      </c>
      <c r="N36" s="10">
        <v>0</v>
      </c>
      <c r="Q36" s="9" t="str">
        <f t="shared" si="1"/>
        <v>Giggling Grizzly</v>
      </c>
      <c r="R36" s="9" t="str">
        <f>VLOOKUP(Q36,THU!$A$2:$D$194,2,FALSE)</f>
        <v>Northwest</v>
      </c>
      <c r="S36" s="9" t="e">
        <f>VLOOKUP(R36,THU!$A$2:$D$194,2,FALSE)</f>
        <v>#N/A</v>
      </c>
      <c r="T36" s="9" t="e">
        <f>VLOOKUP(S36,THU!$A$2:$D$194,2,FALSE)</f>
        <v>#N/A</v>
      </c>
      <c r="U36" s="9" t="e">
        <f>VLOOKUP(T36,THU!$A$2:$D$194,2,FALSE)</f>
        <v>#N/A</v>
      </c>
      <c r="V36" s="9" t="str">
        <f>VLOOKUP(Q36,THU!$A$2:$D$194,3,FALSE)</f>
        <v>1320 20th Street (20th and Market)</v>
      </c>
      <c r="W36" s="10">
        <f t="shared" si="2"/>
        <v>0</v>
      </c>
      <c r="X36" s="10">
        <f t="shared" si="3"/>
        <v>0</v>
      </c>
      <c r="Y36" s="10">
        <f t="shared" si="4"/>
        <v>0</v>
      </c>
      <c r="Z36" s="10">
        <f t="shared" si="5"/>
        <v>0</v>
      </c>
      <c r="AA36" s="10">
        <f t="shared" si="6"/>
        <v>0</v>
      </c>
      <c r="AB36" s="10">
        <f t="shared" si="7"/>
        <v>0</v>
      </c>
      <c r="AC36" s="10">
        <f t="shared" si="8"/>
        <v>0</v>
      </c>
      <c r="AD36" s="10">
        <f t="shared" si="9"/>
        <v>0</v>
      </c>
      <c r="AE36" s="10">
        <f t="shared" si="10"/>
        <v>0</v>
      </c>
      <c r="AF36" s="10">
        <f t="shared" si="11"/>
        <v>0</v>
      </c>
      <c r="AG36" s="10">
        <f t="shared" si="12"/>
        <v>0</v>
      </c>
      <c r="AH36" s="10">
        <f t="shared" si="13"/>
        <v>0</v>
      </c>
      <c r="AI36" s="10">
        <f t="shared" si="14"/>
        <v>0</v>
      </c>
      <c r="AJ36" s="10">
        <f t="shared" si="15"/>
        <v>0</v>
      </c>
      <c r="AK36" s="11">
        <f>VLOOKUP(Q36,THU!$A$2:$F$194,6,FALSE)</f>
        <v>0</v>
      </c>
      <c r="AL36" s="9" t="str">
        <f>VLOOKUP(Q36,THU!$A$2:$D$194,4,FALSE)</f>
        <v>giggling-grizzly.com</v>
      </c>
      <c r="AP36" s="9" t="str">
        <f t="shared" si="16"/>
        <v>false</v>
      </c>
      <c r="AQ36" s="12" t="s">
        <v>1015</v>
      </c>
    </row>
    <row r="37" spans="1:43" x14ac:dyDescent="0.35">
      <c r="A37" s="9" t="s">
        <v>124</v>
      </c>
      <c r="B37" s="10">
        <v>0.625</v>
      </c>
      <c r="C37" s="10">
        <v>0.79166666666666663</v>
      </c>
      <c r="D37" s="10">
        <v>0.625</v>
      </c>
      <c r="E37" s="10">
        <v>0.79166666666666663</v>
      </c>
      <c r="F37" s="10">
        <v>0.625</v>
      </c>
      <c r="G37" s="10">
        <v>0.79166666666666663</v>
      </c>
      <c r="H37" s="10">
        <v>0.625</v>
      </c>
      <c r="I37" s="10">
        <v>0.79166666666666663</v>
      </c>
      <c r="J37" s="10">
        <v>0.625</v>
      </c>
      <c r="K37" s="10">
        <v>0.79166666666666663</v>
      </c>
      <c r="L37" s="10">
        <v>0.625</v>
      </c>
      <c r="M37" s="10">
        <v>0.79166666666666663</v>
      </c>
      <c r="N37" s="10">
        <v>0.625</v>
      </c>
      <c r="O37" s="10">
        <v>0.79166666666666663</v>
      </c>
      <c r="Q37" s="9" t="str">
        <f t="shared" si="1"/>
        <v>Goosetown Tavern</v>
      </c>
      <c r="R37" s="9" t="str">
        <f>VLOOKUP(Q37,THU!$A$2:$D$194,2,FALSE)</f>
        <v>Northeast</v>
      </c>
      <c r="S37" s="9" t="e">
        <f>VLOOKUP(R37,THU!$A$2:$D$194,2,FALSE)</f>
        <v>#N/A</v>
      </c>
      <c r="T37" s="9" t="e">
        <f>VLOOKUP(S37,THU!$A$2:$D$194,2,FALSE)</f>
        <v>#N/A</v>
      </c>
      <c r="U37" s="9" t="e">
        <f>VLOOKUP(T37,THU!$A$2:$D$194,2,FALSE)</f>
        <v>#N/A</v>
      </c>
      <c r="V37" s="9" t="str">
        <f>VLOOKUP(Q37,THU!$A$2:$D$194,3,FALSE)</f>
        <v>3242 E Colfax Avenue (E Colfax and Adams Street)</v>
      </c>
      <c r="W37" s="10">
        <f t="shared" si="2"/>
        <v>0.625</v>
      </c>
      <c r="X37" s="10">
        <f t="shared" si="3"/>
        <v>0.79166666666666663</v>
      </c>
      <c r="Y37" s="10">
        <f t="shared" si="4"/>
        <v>0.625</v>
      </c>
      <c r="Z37" s="10">
        <f t="shared" si="5"/>
        <v>0.79166666666666663</v>
      </c>
      <c r="AA37" s="10">
        <f t="shared" si="6"/>
        <v>0.625</v>
      </c>
      <c r="AB37" s="10">
        <f t="shared" si="7"/>
        <v>0.79166666666666663</v>
      </c>
      <c r="AC37" s="10">
        <f t="shared" si="8"/>
        <v>0.625</v>
      </c>
      <c r="AD37" s="10">
        <f t="shared" si="9"/>
        <v>0.79166666666666663</v>
      </c>
      <c r="AE37" s="10">
        <f t="shared" si="10"/>
        <v>0.625</v>
      </c>
      <c r="AF37" s="10">
        <f t="shared" si="11"/>
        <v>0.79166666666666663</v>
      </c>
      <c r="AG37" s="10">
        <f t="shared" si="12"/>
        <v>0.625</v>
      </c>
      <c r="AH37" s="10">
        <f t="shared" si="13"/>
        <v>0.79166666666666663</v>
      </c>
      <c r="AI37" s="10">
        <f t="shared" si="14"/>
        <v>0.625</v>
      </c>
      <c r="AJ37" s="10">
        <f t="shared" si="15"/>
        <v>0.79166666666666663</v>
      </c>
      <c r="AK37" s="11" t="str">
        <f>VLOOKUP(Q37,THU!$A$2:$F$194,6,FALSE)</f>
        <v>$1 off pitchers, domestic bottles, drafts, and house wines</v>
      </c>
      <c r="AL37" s="9" t="str">
        <f>VLOOKUP(Q37,THU!$A$2:$D$194,4,FALSE)</f>
        <v>goosetowntavern.com</v>
      </c>
      <c r="AP37" s="9" t="str">
        <f t="shared" si="16"/>
        <v>true</v>
      </c>
      <c r="AQ37" s="12" t="s">
        <v>1015</v>
      </c>
    </row>
    <row r="38" spans="1:43" x14ac:dyDescent="0.35">
      <c r="A38" s="9" t="s">
        <v>127</v>
      </c>
      <c r="B38" s="10">
        <v>0.66666666666666663</v>
      </c>
      <c r="C38" s="10">
        <v>0.79166666666666663</v>
      </c>
      <c r="D38" s="10">
        <v>0.47916666666666669</v>
      </c>
      <c r="E38" s="10">
        <v>0</v>
      </c>
      <c r="F38" s="10">
        <v>0.66666666666666663</v>
      </c>
      <c r="G38" s="10">
        <v>0.79166666666666663</v>
      </c>
      <c r="H38" s="10">
        <v>0.66666666666666663</v>
      </c>
      <c r="I38" s="10">
        <v>0.79166666666666663</v>
      </c>
      <c r="J38" s="10">
        <v>0.66666666666666663</v>
      </c>
      <c r="K38" s="10">
        <v>0.79166666666666663</v>
      </c>
      <c r="L38" s="10">
        <v>0.66666666666666663</v>
      </c>
      <c r="M38" s="10">
        <v>0.79166666666666663</v>
      </c>
      <c r="N38" s="10">
        <v>0.66666666666666663</v>
      </c>
      <c r="O38" s="10">
        <v>0.79166666666666663</v>
      </c>
      <c r="Q38" s="9" t="str">
        <f t="shared" si="1"/>
        <v>Govnr's Park</v>
      </c>
      <c r="R38" s="9" t="str">
        <f>VLOOKUP(Q38,THU!$A$2:$D$194,2,FALSE)</f>
        <v>Capitol Hill</v>
      </c>
      <c r="S38" s="9" t="e">
        <f>VLOOKUP(R38,THU!$A$2:$D$194,2,FALSE)</f>
        <v>#N/A</v>
      </c>
      <c r="T38" s="9" t="e">
        <f>VLOOKUP(S38,THU!$A$2:$D$194,2,FALSE)</f>
        <v>#N/A</v>
      </c>
      <c r="U38" s="9" t="e">
        <f>VLOOKUP(T38,THU!$A$2:$D$194,2,FALSE)</f>
        <v>#N/A</v>
      </c>
      <c r="V38" s="9" t="str">
        <f>VLOOKUP(Q38,THU!$A$2:$D$194,3,FALSE)</f>
        <v>672 Logan Street (7th and Logan)</v>
      </c>
      <c r="W38" s="10">
        <f t="shared" si="2"/>
        <v>0.66666666666666663</v>
      </c>
      <c r="X38" s="10">
        <f t="shared" si="3"/>
        <v>0.79166666666666663</v>
      </c>
      <c r="Y38" s="10">
        <f t="shared" si="4"/>
        <v>0.47916666666666669</v>
      </c>
      <c r="Z38" s="10">
        <f t="shared" si="5"/>
        <v>0</v>
      </c>
      <c r="AA38" s="10">
        <f t="shared" si="6"/>
        <v>0.66666666666666663</v>
      </c>
      <c r="AB38" s="10">
        <f t="shared" si="7"/>
        <v>0.79166666666666663</v>
      </c>
      <c r="AC38" s="10">
        <f t="shared" si="8"/>
        <v>0.66666666666666663</v>
      </c>
      <c r="AD38" s="10">
        <f t="shared" si="9"/>
        <v>0.79166666666666663</v>
      </c>
      <c r="AE38" s="10">
        <f t="shared" si="10"/>
        <v>0.66666666666666663</v>
      </c>
      <c r="AF38" s="10">
        <f t="shared" si="11"/>
        <v>0.79166666666666663</v>
      </c>
      <c r="AG38" s="10">
        <f t="shared" si="12"/>
        <v>0.66666666666666663</v>
      </c>
      <c r="AH38" s="10">
        <f t="shared" si="13"/>
        <v>0.79166666666666663</v>
      </c>
      <c r="AI38" s="10">
        <f t="shared" si="14"/>
        <v>0.66666666666666663</v>
      </c>
      <c r="AJ38" s="10">
        <f t="shared" si="15"/>
        <v>0.79166666666666663</v>
      </c>
      <c r="AK38" s="11" t="str">
        <f>VLOOKUP(Q38,THU!$A$2:$F$194,6,FALSE)</f>
        <v>2-for-1 draft beers, wells, house wines, house Margaritas and Long Island Iced Teas  </v>
      </c>
      <c r="AL38" s="9" t="str">
        <f>VLOOKUP(Q38,THU!$A$2:$D$194,4,FALSE)</f>
        <v>govnrspark.com</v>
      </c>
      <c r="AP38" s="9" t="str">
        <f t="shared" si="16"/>
        <v>true</v>
      </c>
      <c r="AQ38" s="12" t="s">
        <v>1015</v>
      </c>
    </row>
    <row r="39" spans="1:43" x14ac:dyDescent="0.35">
      <c r="A39" s="9" t="s">
        <v>131</v>
      </c>
      <c r="B39" s="10">
        <v>0</v>
      </c>
      <c r="D39" s="10">
        <v>0.58333333333333337</v>
      </c>
      <c r="E39" s="10">
        <v>0.75</v>
      </c>
      <c r="F39" s="10">
        <v>0.58333333333333337</v>
      </c>
      <c r="G39" s="10">
        <v>0.75</v>
      </c>
      <c r="H39" s="10">
        <v>0.58333333333333337</v>
      </c>
      <c r="I39" s="10">
        <v>0.75</v>
      </c>
      <c r="J39" s="10">
        <v>0.58333333333333337</v>
      </c>
      <c r="K39" s="10">
        <v>0.75</v>
      </c>
      <c r="L39" s="10">
        <v>0.58333333333333337</v>
      </c>
      <c r="M39" s="10">
        <v>0.75</v>
      </c>
      <c r="N39" s="10" t="e">
        <v>#N/A</v>
      </c>
      <c r="Q39" s="9" t="str">
        <f t="shared" si="1"/>
        <v>Hayter's &amp; Co.</v>
      </c>
      <c r="R39" s="9" t="str">
        <f>VLOOKUP(Q39,THU!$A$2:$D$194,2,FALSE)</f>
        <v>Ballpark</v>
      </c>
      <c r="S39" s="9" t="e">
        <f>VLOOKUP(R39,THU!$A$2:$D$194,2,FALSE)</f>
        <v>#N/A</v>
      </c>
      <c r="T39" s="9" t="e">
        <f>VLOOKUP(S39,THU!$A$2:$D$194,2,FALSE)</f>
        <v>#N/A</v>
      </c>
      <c r="U39" s="9" t="e">
        <f>VLOOKUP(T39,THU!$A$2:$D$194,2,FALSE)</f>
        <v>#N/A</v>
      </c>
      <c r="V39" s="9" t="str">
        <f>VLOOKUP(Q39,THU!$A$2:$D$194,3,FALSE)</f>
        <v>1920 Blake St. (19th &amp; Blake)</v>
      </c>
      <c r="W39" s="10">
        <f t="shared" si="2"/>
        <v>0</v>
      </c>
      <c r="X39" s="10">
        <f t="shared" si="3"/>
        <v>0</v>
      </c>
      <c r="Y39" s="10">
        <f t="shared" si="4"/>
        <v>0.58333333333333337</v>
      </c>
      <c r="Z39" s="10">
        <f t="shared" si="5"/>
        <v>0.75</v>
      </c>
      <c r="AA39" s="10">
        <f t="shared" si="6"/>
        <v>0.58333333333333337</v>
      </c>
      <c r="AB39" s="10">
        <f t="shared" si="7"/>
        <v>0.75</v>
      </c>
      <c r="AC39" s="10">
        <f t="shared" si="8"/>
        <v>0.58333333333333337</v>
      </c>
      <c r="AD39" s="10">
        <f t="shared" si="9"/>
        <v>0.75</v>
      </c>
      <c r="AE39" s="10">
        <f t="shared" si="10"/>
        <v>0.58333333333333337</v>
      </c>
      <c r="AF39" s="10">
        <f t="shared" si="11"/>
        <v>0.75</v>
      </c>
      <c r="AG39" s="10">
        <f t="shared" si="12"/>
        <v>0.58333333333333337</v>
      </c>
      <c r="AH39" s="10">
        <f t="shared" si="13"/>
        <v>0.75</v>
      </c>
      <c r="AI39" s="10" t="e">
        <f t="shared" si="14"/>
        <v>#N/A</v>
      </c>
      <c r="AJ39" s="10">
        <f t="shared" si="15"/>
        <v>0</v>
      </c>
      <c r="AK39" s="11" t="str">
        <f>VLOOKUP(Q39,THU!$A$2:$F$194,6,FALSE)</f>
        <v>$3 Coors and Coors Lights, $4 wells, and $5 Woody Creek Vodka &amp; Gin  Ladies Night  ( 9:00 pm - 2:00 am</v>
      </c>
      <c r="AL39" s="9" t="str">
        <f>VLOOKUP(Q39,THU!$A$2:$D$194,4,FALSE)</f>
        <v>www.haytersandco.com/</v>
      </c>
      <c r="AP39" s="9" t="str">
        <f t="shared" si="16"/>
        <v>true</v>
      </c>
      <c r="AQ39" s="12" t="s">
        <v>1015</v>
      </c>
    </row>
    <row r="40" spans="1:43" ht="29" x14ac:dyDescent="0.35">
      <c r="A40" s="9" t="s">
        <v>134</v>
      </c>
      <c r="B40" s="10">
        <v>0</v>
      </c>
      <c r="D40" s="10">
        <v>0.625</v>
      </c>
      <c r="E40" s="10">
        <v>0.77083333333333337</v>
      </c>
      <c r="F40" s="10">
        <v>0.625</v>
      </c>
      <c r="G40" s="10">
        <v>0.77083333333333337</v>
      </c>
      <c r="H40" s="10">
        <v>0.625</v>
      </c>
      <c r="I40" s="10">
        <v>0.77083333333333337</v>
      </c>
      <c r="J40" s="10">
        <v>0.625</v>
      </c>
      <c r="K40" s="10">
        <v>0.77083333333333337</v>
      </c>
      <c r="L40" s="10">
        <v>0.625</v>
      </c>
      <c r="M40" s="10">
        <v>0.77083333333333337</v>
      </c>
      <c r="N40" s="10">
        <v>0</v>
      </c>
      <c r="Q40" s="9" t="str">
        <f t="shared" si="1"/>
        <v>Highland Tap and Burger</v>
      </c>
      <c r="R40" s="9" t="str">
        <f>VLOOKUP(Q40,THU!$A$2:$D$194,2,FALSE)</f>
        <v>Highland</v>
      </c>
      <c r="S40" s="9" t="e">
        <f>VLOOKUP(R40,THU!$A$2:$D$194,2,FALSE)</f>
        <v>#N/A</v>
      </c>
      <c r="T40" s="9" t="e">
        <f>VLOOKUP(S40,THU!$A$2:$D$194,2,FALSE)</f>
        <v>#N/A</v>
      </c>
      <c r="U40" s="9" t="e">
        <f>VLOOKUP(T40,THU!$A$2:$D$194,2,FALSE)</f>
        <v>#N/A</v>
      </c>
      <c r="V40" s="9" t="str">
        <f>VLOOKUP(Q40,THU!$A$2:$D$194,3,FALSE)</f>
        <v>2219 W 32nd Avenue (W 32nd and Vallejo)</v>
      </c>
      <c r="W40" s="10">
        <f t="shared" si="2"/>
        <v>0</v>
      </c>
      <c r="X40" s="10">
        <f t="shared" si="3"/>
        <v>0</v>
      </c>
      <c r="Y40" s="10">
        <f t="shared" si="4"/>
        <v>0.625</v>
      </c>
      <c r="Z40" s="10">
        <f t="shared" si="5"/>
        <v>0.77083333333333337</v>
      </c>
      <c r="AA40" s="10">
        <f t="shared" si="6"/>
        <v>0.625</v>
      </c>
      <c r="AB40" s="10">
        <f t="shared" si="7"/>
        <v>0.77083333333333337</v>
      </c>
      <c r="AC40" s="10">
        <f t="shared" si="8"/>
        <v>0.625</v>
      </c>
      <c r="AD40" s="10">
        <f t="shared" si="9"/>
        <v>0.77083333333333337</v>
      </c>
      <c r="AE40" s="10">
        <f t="shared" si="10"/>
        <v>0.625</v>
      </c>
      <c r="AF40" s="10">
        <f t="shared" si="11"/>
        <v>0.77083333333333337</v>
      </c>
      <c r="AG40" s="10">
        <f t="shared" si="12"/>
        <v>0.625</v>
      </c>
      <c r="AH40" s="10">
        <f t="shared" si="13"/>
        <v>0.77083333333333337</v>
      </c>
      <c r="AI40" s="10">
        <f t="shared" si="14"/>
        <v>0</v>
      </c>
      <c r="AJ40" s="10">
        <f t="shared" si="15"/>
        <v>0</v>
      </c>
      <c r="AK40" s="11" t="str">
        <f>VLOOKUP(Q40,THU!$A$2:$F$194,6,FALSE)</f>
        <v>$4 select draft beers, $5 house wines and select cocktails, $6 select whiskey cocktails, and $8 beer and a shot, and $12 Tappy Meals choosing one beer, one whiskey and one small sandwich; $3-9 food menu  </v>
      </c>
      <c r="AL40" s="9" t="str">
        <f>VLOOKUP(Q40,THU!$A$2:$D$194,4,FALSE)</f>
        <v>highlandtapdenver.com</v>
      </c>
      <c r="AM40" s="9" t="s">
        <v>1018</v>
      </c>
      <c r="AP40" s="9" t="str">
        <f t="shared" si="16"/>
        <v>true</v>
      </c>
      <c r="AQ40" s="12" t="s">
        <v>1017</v>
      </c>
    </row>
    <row r="41" spans="1:43" x14ac:dyDescent="0.35">
      <c r="A41" s="9" t="s">
        <v>137</v>
      </c>
      <c r="B41" s="10">
        <v>0.66666666666666663</v>
      </c>
      <c r="C41" s="10">
        <v>0.79166666666666663</v>
      </c>
      <c r="D41" s="10">
        <v>0.66666666666666663</v>
      </c>
      <c r="E41" s="10">
        <v>0.79166666666666663</v>
      </c>
      <c r="F41" s="10">
        <v>0.66666666666666663</v>
      </c>
      <c r="G41" s="10">
        <v>0.79166666666666663</v>
      </c>
      <c r="H41" s="10">
        <v>0.66666666666666663</v>
      </c>
      <c r="I41" s="10">
        <v>0.79166666666666663</v>
      </c>
      <c r="J41" s="10">
        <v>0.66666666666666663</v>
      </c>
      <c r="K41" s="10">
        <v>0.79166666666666663</v>
      </c>
      <c r="L41" s="10">
        <v>0.66666666666666663</v>
      </c>
      <c r="M41" s="10">
        <v>0.79166666666666663</v>
      </c>
      <c r="N41" s="10">
        <v>0.66666666666666663</v>
      </c>
      <c r="O41" s="10">
        <v>0.79166666666666663</v>
      </c>
      <c r="Q41" s="9" t="str">
        <f t="shared" si="1"/>
        <v>Highland Tavern</v>
      </c>
      <c r="R41" s="9" t="str">
        <f>VLOOKUP(Q41,THU!$A$2:$D$194,2,FALSE)</f>
        <v>Highland</v>
      </c>
      <c r="S41" s="9" t="e">
        <f>VLOOKUP(R41,THU!$A$2:$D$194,2,FALSE)</f>
        <v>#N/A</v>
      </c>
      <c r="T41" s="9" t="e">
        <f>VLOOKUP(S41,THU!$A$2:$D$194,2,FALSE)</f>
        <v>#N/A</v>
      </c>
      <c r="U41" s="9" t="e">
        <f>VLOOKUP(T41,THU!$A$2:$D$194,2,FALSE)</f>
        <v>#N/A</v>
      </c>
      <c r="V41" s="9" t="str">
        <f>VLOOKUP(Q41,THU!$A$2:$D$194,3,FALSE)</f>
        <v>3400 Navajo Street (34th Avenue and Navajo)</v>
      </c>
      <c r="W41" s="10">
        <f t="shared" si="2"/>
        <v>0.66666666666666663</v>
      </c>
      <c r="X41" s="10">
        <f t="shared" si="3"/>
        <v>0.79166666666666663</v>
      </c>
      <c r="Y41" s="10">
        <f t="shared" si="4"/>
        <v>0.66666666666666663</v>
      </c>
      <c r="Z41" s="10">
        <f t="shared" si="5"/>
        <v>0.79166666666666663</v>
      </c>
      <c r="AA41" s="10">
        <f t="shared" si="6"/>
        <v>0.66666666666666663</v>
      </c>
      <c r="AB41" s="10">
        <f t="shared" si="7"/>
        <v>0.79166666666666663</v>
      </c>
      <c r="AC41" s="10">
        <f t="shared" si="8"/>
        <v>0.66666666666666663</v>
      </c>
      <c r="AD41" s="10">
        <f t="shared" si="9"/>
        <v>0.79166666666666663</v>
      </c>
      <c r="AE41" s="10">
        <f t="shared" si="10"/>
        <v>0.66666666666666663</v>
      </c>
      <c r="AF41" s="10">
        <f t="shared" si="11"/>
        <v>0.79166666666666663</v>
      </c>
      <c r="AG41" s="10">
        <f t="shared" si="12"/>
        <v>0.66666666666666663</v>
      </c>
      <c r="AH41" s="10">
        <f t="shared" si="13"/>
        <v>0.79166666666666663</v>
      </c>
      <c r="AI41" s="10">
        <f t="shared" si="14"/>
        <v>0.66666666666666663</v>
      </c>
      <c r="AJ41" s="10">
        <f t="shared" si="15"/>
        <v>0.79166666666666663</v>
      </c>
      <c r="AK41" s="11" t="str">
        <f>VLOOKUP(Q41,THU!$A$2:$F$194,6,FALSE)</f>
        <v>$3 domestic bottles, $4 well drinks, $4.50 house wines, $1 off select draft beers</v>
      </c>
      <c r="AL41" s="9" t="str">
        <f>VLOOKUP(Q41,THU!$A$2:$D$194,4,FALSE)</f>
        <v>highlandtavern.com</v>
      </c>
      <c r="AM41" s="9" t="s">
        <v>1018</v>
      </c>
      <c r="AP41" s="9" t="str">
        <f t="shared" si="16"/>
        <v>true</v>
      </c>
      <c r="AQ41" s="12" t="s">
        <v>1015</v>
      </c>
    </row>
    <row r="42" spans="1:43" x14ac:dyDescent="0.35">
      <c r="A42" s="9" t="s">
        <v>140</v>
      </c>
      <c r="B42" s="10">
        <v>0.625</v>
      </c>
      <c r="C42" s="10">
        <v>0.75</v>
      </c>
      <c r="D42" s="10">
        <v>0.625</v>
      </c>
      <c r="E42" s="10">
        <v>0.75</v>
      </c>
      <c r="F42" s="10">
        <v>0.625</v>
      </c>
      <c r="G42" s="10">
        <v>0.75</v>
      </c>
      <c r="H42" s="10">
        <v>0.625</v>
      </c>
      <c r="I42" s="10">
        <v>0.75</v>
      </c>
      <c r="J42" s="10">
        <v>0.625</v>
      </c>
      <c r="K42" s="10">
        <v>0.75</v>
      </c>
      <c r="L42" s="10">
        <v>0.625</v>
      </c>
      <c r="M42" s="10">
        <v>0.75</v>
      </c>
      <c r="N42" s="10">
        <v>0.625</v>
      </c>
      <c r="O42" s="10">
        <v>0.75</v>
      </c>
      <c r="Q42" s="9" t="str">
        <f t="shared" si="1"/>
        <v>Hornet, The</v>
      </c>
      <c r="R42" s="9" t="str">
        <f>VLOOKUP(Q42,THU!$A$2:$D$194,2,FALSE)</f>
        <v>Southwest</v>
      </c>
      <c r="S42" s="9" t="e">
        <f>VLOOKUP(R42,THU!$A$2:$D$194,2,FALSE)</f>
        <v>#N/A</v>
      </c>
      <c r="T42" s="9" t="e">
        <f>VLOOKUP(S42,THU!$A$2:$D$194,2,FALSE)</f>
        <v>#N/A</v>
      </c>
      <c r="U42" s="9" t="e">
        <f>VLOOKUP(T42,THU!$A$2:$D$194,2,FALSE)</f>
        <v>#N/A</v>
      </c>
      <c r="V42" s="9" t="str">
        <f>VLOOKUP(Q42,THU!$A$2:$D$194,3,FALSE)</f>
        <v>76 Broadway (W 1st Avenue and Broadway)</v>
      </c>
      <c r="W42" s="10">
        <f t="shared" si="2"/>
        <v>0.625</v>
      </c>
      <c r="X42" s="10">
        <f t="shared" si="3"/>
        <v>0.75</v>
      </c>
      <c r="Y42" s="10">
        <f t="shared" si="4"/>
        <v>0.625</v>
      </c>
      <c r="Z42" s="10">
        <f t="shared" si="5"/>
        <v>0.75</v>
      </c>
      <c r="AA42" s="10">
        <f t="shared" si="6"/>
        <v>0.625</v>
      </c>
      <c r="AB42" s="10">
        <f t="shared" si="7"/>
        <v>0.75</v>
      </c>
      <c r="AC42" s="10">
        <f t="shared" si="8"/>
        <v>0.625</v>
      </c>
      <c r="AD42" s="10">
        <f t="shared" si="9"/>
        <v>0.75</v>
      </c>
      <c r="AE42" s="10">
        <f t="shared" si="10"/>
        <v>0.625</v>
      </c>
      <c r="AF42" s="10">
        <f t="shared" si="11"/>
        <v>0.75</v>
      </c>
      <c r="AG42" s="10">
        <f t="shared" si="12"/>
        <v>0.625</v>
      </c>
      <c r="AH42" s="10">
        <f t="shared" si="13"/>
        <v>0.75</v>
      </c>
      <c r="AI42" s="10">
        <f t="shared" si="14"/>
        <v>0.625</v>
      </c>
      <c r="AJ42" s="10">
        <f t="shared" si="15"/>
        <v>0.75</v>
      </c>
      <c r="AK42" s="11" t="str">
        <f>VLOOKUP(Q42,THU!$A$2:$F$194,6,FALSE)</f>
        <v>$4 drafts, wells, &amp; house wines; $2-6 food menu  </v>
      </c>
      <c r="AL42" s="9" t="str">
        <f>VLOOKUP(Q42,THU!$A$2:$D$194,4,FALSE)</f>
        <v>hornetrestaurant.com</v>
      </c>
      <c r="AP42" s="9" t="str">
        <f t="shared" si="16"/>
        <v>true</v>
      </c>
      <c r="AQ42" s="12" t="s">
        <v>1016</v>
      </c>
    </row>
    <row r="43" spans="1:43" ht="29" x14ac:dyDescent="0.35">
      <c r="A43" s="9" t="s">
        <v>144</v>
      </c>
      <c r="B43" s="10">
        <v>0.625</v>
      </c>
      <c r="C43" s="10">
        <v>0.75</v>
      </c>
      <c r="D43" s="10">
        <v>0.625</v>
      </c>
      <c r="E43" s="10">
        <v>0.75</v>
      </c>
      <c r="F43" s="10">
        <v>0.625</v>
      </c>
      <c r="G43" s="10">
        <v>0.75</v>
      </c>
      <c r="H43" s="10">
        <v>0.625</v>
      </c>
      <c r="I43" s="10">
        <v>0.75</v>
      </c>
      <c r="J43" s="10">
        <v>0.625</v>
      </c>
      <c r="K43" s="10">
        <v>0.75</v>
      </c>
      <c r="L43" s="10">
        <v>0.625</v>
      </c>
      <c r="M43" s="10">
        <v>0.75</v>
      </c>
      <c r="N43" s="10">
        <v>0.625</v>
      </c>
      <c r="O43" s="10">
        <v>0.75</v>
      </c>
      <c r="Q43" s="9" t="str">
        <f t="shared" si="1"/>
        <v>Humboldt</v>
      </c>
      <c r="R43" s="9" t="str">
        <f>VLOOKUP(Q43,THU!$A$2:$D$194,2,FALSE)</f>
        <v>City Park West</v>
      </c>
      <c r="S43" s="9" t="e">
        <f>VLOOKUP(R43,THU!$A$2:$D$194,2,FALSE)</f>
        <v>#N/A</v>
      </c>
      <c r="T43" s="9" t="e">
        <f>VLOOKUP(S43,THU!$A$2:$D$194,2,FALSE)</f>
        <v>#N/A</v>
      </c>
      <c r="U43" s="9" t="e">
        <f>VLOOKUP(T43,THU!$A$2:$D$194,2,FALSE)</f>
        <v>#N/A</v>
      </c>
      <c r="V43" s="9" t="str">
        <f>VLOOKUP(Q43,THU!$A$2:$D$194,3,FALSE)</f>
        <v>1700 Humboldt Street (E 17th &amp; Humboldt)</v>
      </c>
      <c r="W43" s="10">
        <f t="shared" si="2"/>
        <v>0.625</v>
      </c>
      <c r="X43" s="10">
        <f t="shared" si="3"/>
        <v>0.75</v>
      </c>
      <c r="Y43" s="10">
        <f t="shared" si="4"/>
        <v>0.625</v>
      </c>
      <c r="Z43" s="10">
        <f t="shared" si="5"/>
        <v>0.75</v>
      </c>
      <c r="AA43" s="10">
        <f t="shared" si="6"/>
        <v>0.625</v>
      </c>
      <c r="AB43" s="10">
        <f t="shared" si="7"/>
        <v>0.75</v>
      </c>
      <c r="AC43" s="10">
        <f t="shared" si="8"/>
        <v>0.625</v>
      </c>
      <c r="AD43" s="10">
        <f t="shared" si="9"/>
        <v>0.75</v>
      </c>
      <c r="AE43" s="10">
        <f t="shared" si="10"/>
        <v>0.625</v>
      </c>
      <c r="AF43" s="10">
        <f t="shared" si="11"/>
        <v>0.75</v>
      </c>
      <c r="AG43" s="10">
        <f t="shared" si="12"/>
        <v>0.625</v>
      </c>
      <c r="AH43" s="10">
        <f t="shared" si="13"/>
        <v>0.75</v>
      </c>
      <c r="AI43" s="10">
        <f t="shared" si="14"/>
        <v>0.625</v>
      </c>
      <c r="AJ43" s="10">
        <f t="shared" si="15"/>
        <v>0.75</v>
      </c>
      <c r="AK43" s="11" t="str">
        <f>VLOOKUP(Q43,THU!$A$2:$F$194,6,FALSE)</f>
        <v>$4 select domestic drafts and house wines, $5-6 select craft beers and premium wines, $6-8 select cocktails; $2 shucked oysters, and $4-8.25 food menu</v>
      </c>
      <c r="AL43" s="9" t="str">
        <f>VLOOKUP(Q43,THU!$A$2:$D$194,4,FALSE)</f>
        <v>humboldtrestaurant.com</v>
      </c>
      <c r="AP43" s="9" t="str">
        <f t="shared" si="16"/>
        <v>true</v>
      </c>
      <c r="AQ43" s="12" t="s">
        <v>1016</v>
      </c>
    </row>
    <row r="44" spans="1:43" x14ac:dyDescent="0.35">
      <c r="A44" s="9" t="s">
        <v>147</v>
      </c>
      <c r="B44" s="10">
        <v>0</v>
      </c>
      <c r="D44" s="10">
        <v>0.625</v>
      </c>
      <c r="E44" s="10">
        <v>0.79166666666666663</v>
      </c>
      <c r="F44" s="10">
        <v>0.625</v>
      </c>
      <c r="G44" s="10">
        <v>0.79166666666666663</v>
      </c>
      <c r="H44" s="10">
        <v>0.625</v>
      </c>
      <c r="I44" s="10">
        <v>0.79166666666666663</v>
      </c>
      <c r="J44" s="10">
        <v>0.625</v>
      </c>
      <c r="K44" s="10">
        <v>0.79166666666666663</v>
      </c>
      <c r="L44" s="10">
        <v>0.625</v>
      </c>
      <c r="M44" s="10">
        <v>0.79166666666666663</v>
      </c>
      <c r="N44" s="10">
        <v>0</v>
      </c>
      <c r="Q44" s="9" t="str">
        <f t="shared" si="1"/>
        <v>Icehouse Tavern</v>
      </c>
      <c r="R44" s="9" t="str">
        <f>VLOOKUP(Q44,THU!$A$2:$D$194,2,FALSE)</f>
        <v>LoDo</v>
      </c>
      <c r="S44" s="9" t="e">
        <f>VLOOKUP(R44,THU!$A$2:$D$194,2,FALSE)</f>
        <v>#N/A</v>
      </c>
      <c r="T44" s="9" t="e">
        <f>VLOOKUP(S44,THU!$A$2:$D$194,2,FALSE)</f>
        <v>#N/A</v>
      </c>
      <c r="U44" s="9" t="e">
        <f>VLOOKUP(T44,THU!$A$2:$D$194,2,FALSE)</f>
        <v>#N/A</v>
      </c>
      <c r="V44" s="9" t="str">
        <f>VLOOKUP(Q44,THU!$A$2:$D$194,3,FALSE)</f>
        <v>1801 Wynkoop Street (18th and Wynkoop)</v>
      </c>
      <c r="W44" s="10">
        <f t="shared" si="2"/>
        <v>0</v>
      </c>
      <c r="X44" s="10">
        <f t="shared" si="3"/>
        <v>0</v>
      </c>
      <c r="Y44" s="10">
        <f t="shared" si="4"/>
        <v>0.625</v>
      </c>
      <c r="Z44" s="10">
        <f t="shared" si="5"/>
        <v>0.79166666666666663</v>
      </c>
      <c r="AA44" s="10">
        <f t="shared" si="6"/>
        <v>0.625</v>
      </c>
      <c r="AB44" s="10">
        <f t="shared" si="7"/>
        <v>0.79166666666666663</v>
      </c>
      <c r="AC44" s="10">
        <f t="shared" si="8"/>
        <v>0.625</v>
      </c>
      <c r="AD44" s="10">
        <f t="shared" si="9"/>
        <v>0.79166666666666663</v>
      </c>
      <c r="AE44" s="10">
        <f t="shared" si="10"/>
        <v>0.625</v>
      </c>
      <c r="AF44" s="10">
        <f t="shared" si="11"/>
        <v>0.79166666666666663</v>
      </c>
      <c r="AG44" s="10">
        <f t="shared" si="12"/>
        <v>0.625</v>
      </c>
      <c r="AH44" s="10">
        <f t="shared" si="13"/>
        <v>0.79166666666666663</v>
      </c>
      <c r="AI44" s="10">
        <f t="shared" si="14"/>
        <v>0</v>
      </c>
      <c r="AJ44" s="10">
        <f t="shared" si="15"/>
        <v>0</v>
      </c>
      <c r="AK44" s="11" t="str">
        <f>VLOOKUP(Q44,THU!$A$2:$F$194,6,FALSE)</f>
        <v>$3.50 wells, $4.40 drafts, and $5 wines and Beam and Banquet specials</v>
      </c>
      <c r="AL44" s="9" t="str">
        <f>VLOOKUP(Q44,THU!$A$2:$D$194,4,FALSE)</f>
        <v>icehouselodo.com</v>
      </c>
      <c r="AP44" s="9" t="str">
        <f t="shared" si="16"/>
        <v>true</v>
      </c>
      <c r="AQ44" s="12" t="s">
        <v>1015</v>
      </c>
    </row>
    <row r="45" spans="1:43" x14ac:dyDescent="0.35">
      <c r="A45" s="9" t="s">
        <v>150</v>
      </c>
      <c r="B45" s="10">
        <v>0.625</v>
      </c>
      <c r="C45" s="10">
        <v>0.75</v>
      </c>
      <c r="D45" s="10">
        <v>0.625</v>
      </c>
      <c r="E45" s="10">
        <v>0.75</v>
      </c>
      <c r="F45" s="10">
        <v>0.625</v>
      </c>
      <c r="G45" s="10">
        <v>0.75</v>
      </c>
      <c r="H45" s="10">
        <v>0.625</v>
      </c>
      <c r="I45" s="10">
        <v>0.75</v>
      </c>
      <c r="J45" s="10">
        <v>0.625</v>
      </c>
      <c r="K45" s="10">
        <v>0.75</v>
      </c>
      <c r="L45" s="10">
        <v>0.625</v>
      </c>
      <c r="M45" s="10">
        <v>0.75</v>
      </c>
      <c r="N45" s="10">
        <v>0.625</v>
      </c>
      <c r="O45" s="10">
        <v>0.75</v>
      </c>
      <c r="Q45" s="9" t="str">
        <f t="shared" si="1"/>
        <v>Ignite Kitchen + Cocktails</v>
      </c>
      <c r="R45" s="9" t="str">
        <f>VLOOKUP(Q45,THU!$A$2:$D$194,2,FALSE)</f>
        <v>LoDo</v>
      </c>
      <c r="S45" s="9" t="e">
        <f>VLOOKUP(R45,THU!$A$2:$D$194,2,FALSE)</f>
        <v>#N/A</v>
      </c>
      <c r="T45" s="9" t="e">
        <f>VLOOKUP(S45,THU!$A$2:$D$194,2,FALSE)</f>
        <v>#N/A</v>
      </c>
      <c r="U45" s="9" t="e">
        <f>VLOOKUP(T45,THU!$A$2:$D$194,2,FALSE)</f>
        <v>#N/A</v>
      </c>
      <c r="V45" s="9" t="str">
        <f>VLOOKUP(Q45,THU!$A$2:$D$194,3,FALSE)</f>
        <v>2124 Larimer Street (21st and Larimer)</v>
      </c>
      <c r="W45" s="10">
        <f t="shared" si="2"/>
        <v>0.625</v>
      </c>
      <c r="X45" s="10">
        <f t="shared" si="3"/>
        <v>0.75</v>
      </c>
      <c r="Y45" s="10">
        <f t="shared" si="4"/>
        <v>0.625</v>
      </c>
      <c r="Z45" s="10">
        <f t="shared" si="5"/>
        <v>0.75</v>
      </c>
      <c r="AA45" s="10">
        <f t="shared" si="6"/>
        <v>0.625</v>
      </c>
      <c r="AB45" s="10">
        <f t="shared" si="7"/>
        <v>0.75</v>
      </c>
      <c r="AC45" s="10">
        <f t="shared" si="8"/>
        <v>0.625</v>
      </c>
      <c r="AD45" s="10">
        <f t="shared" si="9"/>
        <v>0.75</v>
      </c>
      <c r="AE45" s="10">
        <f t="shared" si="10"/>
        <v>0.625</v>
      </c>
      <c r="AF45" s="10">
        <f t="shared" si="11"/>
        <v>0.75</v>
      </c>
      <c r="AG45" s="10">
        <f t="shared" si="12"/>
        <v>0.625</v>
      </c>
      <c r="AH45" s="10">
        <f t="shared" si="13"/>
        <v>0.75</v>
      </c>
      <c r="AI45" s="10">
        <f t="shared" si="14"/>
        <v>0.625</v>
      </c>
      <c r="AJ45" s="10">
        <f t="shared" si="15"/>
        <v>0.75</v>
      </c>
      <c r="AK45" s="11" t="str">
        <f>VLOOKUP(Q45,THU!$A$2:$F$194,6,FALSE)</f>
        <v>$3 select pints and $14 select pitchers, $4.50-8 house wines, and $5 select cocktails; $3.95-9.95 food menu</v>
      </c>
      <c r="AL45" s="9" t="str">
        <f>VLOOKUP(Q45,THU!$A$2:$D$194,4,FALSE)</f>
        <v>ignite-denver.com</v>
      </c>
      <c r="AM45" s="9" t="s">
        <v>1018</v>
      </c>
      <c r="AP45" s="9" t="str">
        <f t="shared" si="16"/>
        <v>true</v>
      </c>
      <c r="AQ45" s="12" t="s">
        <v>1016</v>
      </c>
    </row>
    <row r="46" spans="1:43" x14ac:dyDescent="0.35">
      <c r="A46" s="9" t="s">
        <v>153</v>
      </c>
      <c r="B46" s="10">
        <v>0.66666666666666663</v>
      </c>
      <c r="C46" s="10">
        <v>0.75</v>
      </c>
      <c r="D46" s="10">
        <v>0.66666666666666663</v>
      </c>
      <c r="E46" s="10">
        <v>0.75</v>
      </c>
      <c r="F46" s="10">
        <v>0.66666666666666663</v>
      </c>
      <c r="G46" s="10">
        <v>0.75</v>
      </c>
      <c r="H46" s="10">
        <v>0.66666666666666663</v>
      </c>
      <c r="I46" s="10">
        <v>0.75</v>
      </c>
      <c r="J46" s="10">
        <v>0.66666666666666663</v>
      </c>
      <c r="K46" s="10">
        <v>0.75</v>
      </c>
      <c r="L46" s="10">
        <v>0.66666666666666663</v>
      </c>
      <c r="M46" s="10">
        <v>0.75</v>
      </c>
      <c r="N46" s="10">
        <v>0.66666666666666663</v>
      </c>
      <c r="O46" s="10">
        <v>0.75</v>
      </c>
      <c r="Q46" s="9" t="str">
        <f t="shared" si="1"/>
        <v>Interstate Kitchen &amp; Bar</v>
      </c>
      <c r="R46" s="9" t="str">
        <f>VLOOKUP(Q46,THU!$A$2:$D$194,2,FALSE)</f>
        <v>Southwest</v>
      </c>
      <c r="S46" s="9" t="e">
        <f>VLOOKUP(R46,THU!$A$2:$D$194,2,FALSE)</f>
        <v>#N/A</v>
      </c>
      <c r="T46" s="9" t="e">
        <f>VLOOKUP(S46,THU!$A$2:$D$194,2,FALSE)</f>
        <v>#N/A</v>
      </c>
      <c r="U46" s="9" t="e">
        <f>VLOOKUP(T46,THU!$A$2:$D$194,2,FALSE)</f>
        <v>#N/A</v>
      </c>
      <c r="V46" s="9" t="str">
        <f>VLOOKUP(Q46,THU!$A$2:$D$194,3,FALSE)</f>
        <v>1001 Santa Fe Drive (10th and Santa Fe)</v>
      </c>
      <c r="W46" s="10">
        <f t="shared" si="2"/>
        <v>0.66666666666666663</v>
      </c>
      <c r="X46" s="10">
        <f t="shared" si="3"/>
        <v>0.75</v>
      </c>
      <c r="Y46" s="10">
        <f t="shared" si="4"/>
        <v>0.66666666666666663</v>
      </c>
      <c r="Z46" s="10">
        <f t="shared" si="5"/>
        <v>0.75</v>
      </c>
      <c r="AA46" s="10">
        <f t="shared" si="6"/>
        <v>0.66666666666666663</v>
      </c>
      <c r="AB46" s="10">
        <f t="shared" si="7"/>
        <v>0.75</v>
      </c>
      <c r="AC46" s="10">
        <f t="shared" si="8"/>
        <v>0.66666666666666663</v>
      </c>
      <c r="AD46" s="10">
        <f t="shared" si="9"/>
        <v>0.75</v>
      </c>
      <c r="AE46" s="10">
        <f t="shared" si="10"/>
        <v>0.66666666666666663</v>
      </c>
      <c r="AF46" s="10">
        <f t="shared" si="11"/>
        <v>0.75</v>
      </c>
      <c r="AG46" s="10">
        <f t="shared" si="12"/>
        <v>0.66666666666666663</v>
      </c>
      <c r="AH46" s="10">
        <f t="shared" si="13"/>
        <v>0.75</v>
      </c>
      <c r="AI46" s="10">
        <f t="shared" si="14"/>
        <v>0.66666666666666663</v>
      </c>
      <c r="AJ46" s="10">
        <f t="shared" si="15"/>
        <v>0.75</v>
      </c>
      <c r="AK46" s="11" t="str">
        <f>VLOOKUP(Q46,THU!$A$2:$F$194,6,FALSE)</f>
        <v>$1 off all drafts, wells and feature cocktails, $2 cans, $4 house wines and $9 Cooler of Cold Ones (five cans, bartender choice); $1-5 cheap eats  </v>
      </c>
      <c r="AL46" s="9" t="str">
        <f>VLOOKUP(Q46,THU!$A$2:$D$194,4,FALSE)</f>
        <v>interstaterestaurant.com</v>
      </c>
      <c r="AP46" s="9" t="str">
        <f t="shared" si="16"/>
        <v>true</v>
      </c>
      <c r="AQ46" s="12" t="s">
        <v>1016</v>
      </c>
    </row>
    <row r="47" spans="1:43" x14ac:dyDescent="0.35">
      <c r="A47" s="9" t="s">
        <v>156</v>
      </c>
      <c r="B47" s="10">
        <v>0</v>
      </c>
      <c r="D47" s="10">
        <v>0.625</v>
      </c>
      <c r="E47" s="10">
        <v>0.79166666666666663</v>
      </c>
      <c r="F47" s="10">
        <v>0.625</v>
      </c>
      <c r="G47" s="10">
        <v>0.79166666666666663</v>
      </c>
      <c r="H47" s="10">
        <v>0.625</v>
      </c>
      <c r="I47" s="10">
        <v>0.79166666666666663</v>
      </c>
      <c r="J47" s="10">
        <v>0.625</v>
      </c>
      <c r="K47" s="10">
        <v>0.79166666666666663</v>
      </c>
      <c r="L47" s="10">
        <v>0.625</v>
      </c>
      <c r="M47" s="10">
        <v>0.79166666666666663</v>
      </c>
      <c r="N47" s="10">
        <v>0</v>
      </c>
      <c r="Q47" s="9" t="str">
        <f t="shared" si="1"/>
        <v>Irish Rover Pub, The</v>
      </c>
      <c r="R47" s="9" t="str">
        <f>VLOOKUP(Q47,THU!$A$2:$D$194,2,FALSE)</f>
        <v>Southwest</v>
      </c>
      <c r="S47" s="9" t="e">
        <f>VLOOKUP(R47,THU!$A$2:$D$194,2,FALSE)</f>
        <v>#N/A</v>
      </c>
      <c r="T47" s="9" t="e">
        <f>VLOOKUP(S47,THU!$A$2:$D$194,2,FALSE)</f>
        <v>#N/A</v>
      </c>
      <c r="U47" s="9" t="e">
        <f>VLOOKUP(T47,THU!$A$2:$D$194,2,FALSE)</f>
        <v>#N/A</v>
      </c>
      <c r="V47" s="9" t="str">
        <f>VLOOKUP(Q47,THU!$A$2:$D$194,3,FALSE)</f>
        <v>54 S Broadway (Broadway and Archer)</v>
      </c>
      <c r="W47" s="10">
        <f t="shared" si="2"/>
        <v>0</v>
      </c>
      <c r="X47" s="10">
        <f t="shared" si="3"/>
        <v>0</v>
      </c>
      <c r="Y47" s="10">
        <f t="shared" si="4"/>
        <v>0.625</v>
      </c>
      <c r="Z47" s="10">
        <f t="shared" si="5"/>
        <v>0.79166666666666663</v>
      </c>
      <c r="AA47" s="10">
        <f t="shared" si="6"/>
        <v>0.625</v>
      </c>
      <c r="AB47" s="10">
        <f t="shared" si="7"/>
        <v>0.79166666666666663</v>
      </c>
      <c r="AC47" s="10">
        <f t="shared" si="8"/>
        <v>0.625</v>
      </c>
      <c r="AD47" s="10">
        <f t="shared" si="9"/>
        <v>0.79166666666666663</v>
      </c>
      <c r="AE47" s="10">
        <f t="shared" si="10"/>
        <v>0.625</v>
      </c>
      <c r="AF47" s="10">
        <f t="shared" si="11"/>
        <v>0.79166666666666663</v>
      </c>
      <c r="AG47" s="10">
        <f t="shared" si="12"/>
        <v>0.625</v>
      </c>
      <c r="AH47" s="10">
        <f t="shared" si="13"/>
        <v>0.79166666666666663</v>
      </c>
      <c r="AI47" s="10">
        <f t="shared" si="14"/>
        <v>0</v>
      </c>
      <c r="AJ47" s="10">
        <f t="shared" si="15"/>
        <v>0</v>
      </c>
      <c r="AK47" s="11" t="str">
        <f>VLOOKUP(Q47,THU!$A$2:$F$194,6,FALSE)</f>
        <v>2-for-1 house wines, wells or drafts (PBR not included)  </v>
      </c>
      <c r="AL47" s="9" t="str">
        <f>VLOOKUP(Q47,THU!$A$2:$D$194,4,FALSE)</f>
        <v>theirishroverpub.com</v>
      </c>
      <c r="AP47" s="9" t="str">
        <f t="shared" si="16"/>
        <v>true</v>
      </c>
      <c r="AQ47" s="12" t="s">
        <v>1015</v>
      </c>
    </row>
    <row r="48" spans="1:43" x14ac:dyDescent="0.35">
      <c r="A48" s="9" t="s">
        <v>159</v>
      </c>
      <c r="B48" s="10">
        <v>0.625</v>
      </c>
      <c r="C48" s="10">
        <v>0.79166666666666663</v>
      </c>
      <c r="D48" s="10">
        <v>0.625</v>
      </c>
      <c r="E48" s="10">
        <v>0.79166666666666663</v>
      </c>
      <c r="F48" s="10">
        <v>0.625</v>
      </c>
      <c r="G48" s="10">
        <v>0.79166666666666663</v>
      </c>
      <c r="H48" s="10">
        <v>0.625</v>
      </c>
      <c r="I48" s="10">
        <v>0.79166666666666663</v>
      </c>
      <c r="J48" s="10">
        <v>0.625</v>
      </c>
      <c r="K48" s="10">
        <v>0.79166666666666663</v>
      </c>
      <c r="L48" s="10">
        <v>0.625</v>
      </c>
      <c r="M48" s="10">
        <v>0.79166666666666663</v>
      </c>
      <c r="N48" s="10">
        <v>0.625</v>
      </c>
      <c r="O48" s="10">
        <v>0.79166666666666663</v>
      </c>
      <c r="Q48" s="9" t="str">
        <f t="shared" si="1"/>
        <v>Irish Snug, The</v>
      </c>
      <c r="R48" s="9" t="str">
        <f>VLOOKUP(Q48,THU!$A$2:$D$194,2,FALSE)</f>
        <v>Capitol Hill</v>
      </c>
      <c r="S48" s="9" t="e">
        <f>VLOOKUP(R48,THU!$A$2:$D$194,2,FALSE)</f>
        <v>#N/A</v>
      </c>
      <c r="T48" s="9" t="e">
        <f>VLOOKUP(S48,THU!$A$2:$D$194,2,FALSE)</f>
        <v>#N/A</v>
      </c>
      <c r="U48" s="9" t="e">
        <f>VLOOKUP(T48,THU!$A$2:$D$194,2,FALSE)</f>
        <v>#N/A</v>
      </c>
      <c r="V48" s="9" t="str">
        <f>VLOOKUP(Q48,THU!$A$2:$D$194,3,FALSE)</f>
        <v>1201 E Colfax (Colfax and Marion)</v>
      </c>
      <c r="W48" s="10">
        <f t="shared" si="2"/>
        <v>0.625</v>
      </c>
      <c r="X48" s="10">
        <f t="shared" si="3"/>
        <v>0.79166666666666663</v>
      </c>
      <c r="Y48" s="10">
        <f t="shared" si="4"/>
        <v>0.625</v>
      </c>
      <c r="Z48" s="10">
        <f t="shared" si="5"/>
        <v>0.79166666666666663</v>
      </c>
      <c r="AA48" s="10">
        <f t="shared" si="6"/>
        <v>0.625</v>
      </c>
      <c r="AB48" s="10">
        <f t="shared" si="7"/>
        <v>0.79166666666666663</v>
      </c>
      <c r="AC48" s="10">
        <f t="shared" si="8"/>
        <v>0.625</v>
      </c>
      <c r="AD48" s="10">
        <f t="shared" si="9"/>
        <v>0.79166666666666663</v>
      </c>
      <c r="AE48" s="10">
        <f t="shared" si="10"/>
        <v>0.625</v>
      </c>
      <c r="AF48" s="10">
        <f t="shared" si="11"/>
        <v>0.79166666666666663</v>
      </c>
      <c r="AG48" s="10">
        <f t="shared" si="12"/>
        <v>0.625</v>
      </c>
      <c r="AH48" s="10">
        <f t="shared" si="13"/>
        <v>0.79166666666666663</v>
      </c>
      <c r="AI48" s="10">
        <f t="shared" si="14"/>
        <v>0.625</v>
      </c>
      <c r="AJ48" s="10">
        <f t="shared" si="15"/>
        <v>0.79166666666666663</v>
      </c>
      <c r="AK48" s="11" t="str">
        <f>VLOOKUP(Q48,THU!$A$2:$F$194,6,FALSE)</f>
        <v>2-for-1 on all well drinks, house wines, Bud Lights, and select Breckenridge beers, and $1 off all other drafts; appetizers $5-8  </v>
      </c>
      <c r="AL48" s="9" t="str">
        <f>VLOOKUP(Q48,THU!$A$2:$D$194,4,FALSE)</f>
        <v>irishsnug.com</v>
      </c>
      <c r="AN48" s="6" t="s">
        <v>1037</v>
      </c>
      <c r="AP48" s="9" t="str">
        <f t="shared" si="16"/>
        <v>true</v>
      </c>
      <c r="AQ48" s="12" t="s">
        <v>1016</v>
      </c>
    </row>
    <row r="49" spans="1:43" x14ac:dyDescent="0.35">
      <c r="A49" s="9" t="s">
        <v>162</v>
      </c>
      <c r="B49" s="10">
        <v>0</v>
      </c>
      <c r="D49" s="10">
        <v>0</v>
      </c>
      <c r="F49" s="10">
        <v>0</v>
      </c>
      <c r="H49" s="10">
        <v>0</v>
      </c>
      <c r="J49" s="10">
        <v>0</v>
      </c>
      <c r="L49" s="10">
        <v>0</v>
      </c>
      <c r="N49" s="10">
        <v>0</v>
      </c>
      <c r="Q49" s="9" t="str">
        <f t="shared" si="1"/>
        <v>Jackson's</v>
      </c>
      <c r="R49" s="9" t="str">
        <f>VLOOKUP(Q49,THU!$A$2:$D$194,2,FALSE)</f>
        <v>LoDo</v>
      </c>
      <c r="S49" s="9" t="e">
        <f>VLOOKUP(R49,THU!$A$2:$D$194,2,FALSE)</f>
        <v>#N/A</v>
      </c>
      <c r="T49" s="9" t="e">
        <f>VLOOKUP(S49,THU!$A$2:$D$194,2,FALSE)</f>
        <v>#N/A</v>
      </c>
      <c r="U49" s="9" t="e">
        <f>VLOOKUP(T49,THU!$A$2:$D$194,2,FALSE)</f>
        <v>#N/A</v>
      </c>
      <c r="V49" s="9" t="str">
        <f>VLOOKUP(Q49,THU!$A$2:$D$194,3,FALSE)</f>
        <v>1520 20th St (20th and Blake St)</v>
      </c>
      <c r="W49" s="10">
        <f t="shared" si="2"/>
        <v>0</v>
      </c>
      <c r="X49" s="10">
        <f t="shared" si="3"/>
        <v>0</v>
      </c>
      <c r="Y49" s="10">
        <f t="shared" si="4"/>
        <v>0</v>
      </c>
      <c r="Z49" s="10">
        <f t="shared" si="5"/>
        <v>0</v>
      </c>
      <c r="AA49" s="10">
        <f t="shared" si="6"/>
        <v>0</v>
      </c>
      <c r="AB49" s="10">
        <f t="shared" si="7"/>
        <v>0</v>
      </c>
      <c r="AC49" s="10">
        <f t="shared" si="8"/>
        <v>0</v>
      </c>
      <c r="AD49" s="10">
        <f t="shared" si="9"/>
        <v>0</v>
      </c>
      <c r="AE49" s="10">
        <f t="shared" si="10"/>
        <v>0</v>
      </c>
      <c r="AF49" s="10">
        <f t="shared" si="11"/>
        <v>0</v>
      </c>
      <c r="AG49" s="10">
        <f t="shared" si="12"/>
        <v>0</v>
      </c>
      <c r="AH49" s="10">
        <f t="shared" si="13"/>
        <v>0</v>
      </c>
      <c r="AI49" s="10">
        <f t="shared" si="14"/>
        <v>0</v>
      </c>
      <c r="AJ49" s="10">
        <f t="shared" si="15"/>
        <v>0</v>
      </c>
      <c r="AK49" s="11">
        <f>VLOOKUP(Q49,THU!$A$2:$F$194,6,FALSE)</f>
        <v>0</v>
      </c>
      <c r="AL49" s="9" t="str">
        <f>VLOOKUP(Q49,THU!$A$2:$D$194,4,FALSE)</f>
        <v>www.jacksonslodo.com/</v>
      </c>
      <c r="AP49" s="9" t="str">
        <f t="shared" si="16"/>
        <v>false</v>
      </c>
      <c r="AQ49" s="12" t="s">
        <v>1015</v>
      </c>
    </row>
    <row r="50" spans="1:43" ht="29" x14ac:dyDescent="0.35">
      <c r="A50" s="9" t="s">
        <v>165</v>
      </c>
      <c r="B50" s="10">
        <v>0.66666666666666663</v>
      </c>
      <c r="C50" s="10">
        <v>0.75</v>
      </c>
      <c r="D50" s="10">
        <v>0.66666666666666663</v>
      </c>
      <c r="E50" s="10">
        <v>0.95833333333333337</v>
      </c>
      <c r="F50" s="10">
        <v>0.66666666666666663</v>
      </c>
      <c r="G50" s="10">
        <v>0.75</v>
      </c>
      <c r="H50" s="10">
        <v>0.66666666666666663</v>
      </c>
      <c r="I50" s="10">
        <v>0.75</v>
      </c>
      <c r="J50" s="10">
        <v>0.66666666666666663</v>
      </c>
      <c r="K50" s="10">
        <v>0.75</v>
      </c>
      <c r="L50" s="10">
        <v>0.66666666666666663</v>
      </c>
      <c r="M50" s="10">
        <v>0.75</v>
      </c>
      <c r="N50" s="10">
        <v>0.66666666666666663</v>
      </c>
      <c r="O50" s="10">
        <v>0.75</v>
      </c>
      <c r="Q50" s="9" t="str">
        <f t="shared" si="1"/>
        <v>Jax Fish House Downtown</v>
      </c>
      <c r="R50" s="9" t="str">
        <f>VLOOKUP(Q50,THU!$A$2:$D$194,2,FALSE)</f>
        <v>LoDo</v>
      </c>
      <c r="S50" s="9" t="e">
        <f>VLOOKUP(R50,THU!$A$2:$D$194,2,FALSE)</f>
        <v>#N/A</v>
      </c>
      <c r="T50" s="9" t="e">
        <f>VLOOKUP(S50,THU!$A$2:$D$194,2,FALSE)</f>
        <v>#N/A</v>
      </c>
      <c r="U50" s="9" t="e">
        <f>VLOOKUP(T50,THU!$A$2:$D$194,2,FALSE)</f>
        <v>#N/A</v>
      </c>
      <c r="V50" s="9" t="str">
        <f>VLOOKUP(Q50,THU!$A$2:$D$194,3,FALSE)</f>
        <v>1539 17th Street (17th &amp; Blake)</v>
      </c>
      <c r="W50" s="10">
        <f t="shared" si="2"/>
        <v>0.66666666666666663</v>
      </c>
      <c r="X50" s="10">
        <f t="shared" si="3"/>
        <v>0.75</v>
      </c>
      <c r="Y50" s="10">
        <f t="shared" si="4"/>
        <v>0.66666666666666663</v>
      </c>
      <c r="Z50" s="10">
        <f t="shared" si="5"/>
        <v>0.95833333333333337</v>
      </c>
      <c r="AA50" s="10">
        <f t="shared" si="6"/>
        <v>0.66666666666666663</v>
      </c>
      <c r="AB50" s="10">
        <f t="shared" si="7"/>
        <v>0.75</v>
      </c>
      <c r="AC50" s="10">
        <f t="shared" si="8"/>
        <v>0.66666666666666663</v>
      </c>
      <c r="AD50" s="10">
        <f t="shared" si="9"/>
        <v>0.75</v>
      </c>
      <c r="AE50" s="10">
        <f t="shared" si="10"/>
        <v>0.66666666666666663</v>
      </c>
      <c r="AF50" s="10">
        <f t="shared" si="11"/>
        <v>0.75</v>
      </c>
      <c r="AG50" s="10">
        <f t="shared" si="12"/>
        <v>0.66666666666666663</v>
      </c>
      <c r="AH50" s="10">
        <f t="shared" si="13"/>
        <v>0.75</v>
      </c>
      <c r="AI50" s="10">
        <f t="shared" si="14"/>
        <v>0.66666666666666663</v>
      </c>
      <c r="AJ50" s="10">
        <f t="shared" si="15"/>
        <v>0.75</v>
      </c>
      <c r="AK50" s="11" t="str">
        <f>VLOOKUP(Q50,THU!$A$2:$F$194,6,FALSE)</f>
        <v>$1 off all drafts, $3 Post cans, $5 well cocktails, $6 select cocktails, house wines and house sake and $7 featured cocktail; $1.50 oysters, $3-10 select food menu and $20 seafood platters</v>
      </c>
      <c r="AL50" s="9" t="str">
        <f>VLOOKUP(Q50,THU!$A$2:$D$194,4,FALSE)</f>
        <v>www.jaxfishhouse.com/lodo/</v>
      </c>
      <c r="AM50" s="9" t="s">
        <v>1018</v>
      </c>
      <c r="AP50" s="9" t="str">
        <f t="shared" si="16"/>
        <v>true</v>
      </c>
      <c r="AQ50" s="12" t="s">
        <v>1016</v>
      </c>
    </row>
    <row r="51" spans="1:43" ht="29" x14ac:dyDescent="0.35">
      <c r="A51" s="9" t="s">
        <v>169</v>
      </c>
      <c r="B51" s="10">
        <v>0.66666666666666663</v>
      </c>
      <c r="C51" s="10">
        <v>0.75</v>
      </c>
      <c r="D51" s="10">
        <v>0.66666666666666663</v>
      </c>
      <c r="E51" s="10">
        <v>0.95833333333333337</v>
      </c>
      <c r="F51" s="10">
        <v>0.66666666666666663</v>
      </c>
      <c r="G51" s="10">
        <v>0.75</v>
      </c>
      <c r="H51" s="10">
        <v>0.66666666666666663</v>
      </c>
      <c r="I51" s="10">
        <v>0.75</v>
      </c>
      <c r="J51" s="10">
        <v>0.66666666666666663</v>
      </c>
      <c r="K51" s="10">
        <v>0.75</v>
      </c>
      <c r="L51" s="10">
        <v>0.66666666666666663</v>
      </c>
      <c r="M51" s="10">
        <v>0.75</v>
      </c>
      <c r="N51" s="10">
        <v>0.66666666666666663</v>
      </c>
      <c r="O51" s="10">
        <v>0.75</v>
      </c>
      <c r="Q51" s="9" t="str">
        <f t="shared" si="1"/>
        <v>Jax Fish House Glendale</v>
      </c>
      <c r="R51" s="9" t="str">
        <f>VLOOKUP(Q51,THU!$A$2:$D$194,2,FALSE)</f>
        <v>Cherry Creek</v>
      </c>
      <c r="S51" s="9" t="e">
        <f>VLOOKUP(R51,THU!$A$2:$D$194,2,FALSE)</f>
        <v>#N/A</v>
      </c>
      <c r="T51" s="9" t="e">
        <f>VLOOKUP(S51,THU!$A$2:$D$194,2,FALSE)</f>
        <v>#N/A</v>
      </c>
      <c r="U51" s="9" t="e">
        <f>VLOOKUP(T51,THU!$A$2:$D$194,2,FALSE)</f>
        <v>#N/A</v>
      </c>
      <c r="V51" s="9" t="str">
        <f>VLOOKUP(Q51,THU!$A$2:$D$194,3,FALSE)</f>
        <v>650 S Colorado Boulevard (S Colorado &amp; Cherry Creek)</v>
      </c>
      <c r="W51" s="10">
        <f t="shared" si="2"/>
        <v>0.66666666666666663</v>
      </c>
      <c r="X51" s="10">
        <f t="shared" si="3"/>
        <v>0.75</v>
      </c>
      <c r="Y51" s="10">
        <f t="shared" si="4"/>
        <v>0.66666666666666663</v>
      </c>
      <c r="Z51" s="10">
        <f t="shared" si="5"/>
        <v>0.95833333333333337</v>
      </c>
      <c r="AA51" s="10">
        <f t="shared" si="6"/>
        <v>0.66666666666666663</v>
      </c>
      <c r="AB51" s="10">
        <f t="shared" si="7"/>
        <v>0.75</v>
      </c>
      <c r="AC51" s="10">
        <f t="shared" si="8"/>
        <v>0.66666666666666663</v>
      </c>
      <c r="AD51" s="10">
        <f t="shared" si="9"/>
        <v>0.75</v>
      </c>
      <c r="AE51" s="10">
        <f t="shared" si="10"/>
        <v>0.66666666666666663</v>
      </c>
      <c r="AF51" s="10">
        <f t="shared" si="11"/>
        <v>0.75</v>
      </c>
      <c r="AG51" s="10">
        <f t="shared" si="12"/>
        <v>0.66666666666666663</v>
      </c>
      <c r="AH51" s="10">
        <f t="shared" si="13"/>
        <v>0.75</v>
      </c>
      <c r="AI51" s="10">
        <f t="shared" si="14"/>
        <v>0.66666666666666663</v>
      </c>
      <c r="AJ51" s="10">
        <f t="shared" si="15"/>
        <v>0.75</v>
      </c>
      <c r="AK51" s="11" t="str">
        <f>VLOOKUP(Q51,THU!$A$2:$F$194,6,FALSE)</f>
        <v>$1 off all drafts, $3 and $4 Post beers, $5 well cocktails, $5-6 select cocktails and $7 house wines; $1.50 East Coast oysters, $2.50-9 select food menu and $20 happy hour platter  </v>
      </c>
      <c r="AL51" s="9" t="str">
        <f>VLOOKUP(Q51,THU!$A$2:$D$194,4,FALSE)</f>
        <v>jaxfishhouse.com/glendale</v>
      </c>
      <c r="AP51" s="9" t="str">
        <f t="shared" si="16"/>
        <v>true</v>
      </c>
      <c r="AQ51" s="12" t="s">
        <v>1016</v>
      </c>
    </row>
    <row r="52" spans="1:43" x14ac:dyDescent="0.35">
      <c r="A52" s="9" t="s">
        <v>173</v>
      </c>
      <c r="B52" s="10">
        <v>0.66666666666666663</v>
      </c>
      <c r="C52" s="10">
        <v>0.77083333333333337</v>
      </c>
      <c r="D52" s="10">
        <v>0.66666666666666663</v>
      </c>
      <c r="E52" s="10">
        <v>0.77083333333333337</v>
      </c>
      <c r="F52" s="10">
        <v>0.66666666666666663</v>
      </c>
      <c r="G52" s="10">
        <v>0.77083333333333337</v>
      </c>
      <c r="H52" s="10">
        <v>0.66666666666666663</v>
      </c>
      <c r="I52" s="10">
        <v>0.77083333333333337</v>
      </c>
      <c r="J52" s="10">
        <v>0.66666666666666663</v>
      </c>
      <c r="K52" s="10">
        <v>0.77083333333333337</v>
      </c>
      <c r="L52" s="10">
        <v>0.66666666666666663</v>
      </c>
      <c r="M52" s="10">
        <v>0.77083333333333337</v>
      </c>
      <c r="N52" s="10">
        <v>0.66666666666666663</v>
      </c>
      <c r="O52" s="10">
        <v>0.77083333333333337</v>
      </c>
      <c r="Q52" s="9" t="str">
        <f t="shared" si="1"/>
        <v>Jose O'Shea's</v>
      </c>
      <c r="R52" s="9" t="str">
        <f>VLOOKUP(Q52,THU!$A$2:$D$194,2,FALSE)</f>
        <v>Lakewood</v>
      </c>
      <c r="S52" s="9" t="e">
        <f>VLOOKUP(R52,THU!$A$2:$D$194,2,FALSE)</f>
        <v>#N/A</v>
      </c>
      <c r="T52" s="9" t="e">
        <f>VLOOKUP(S52,THU!$A$2:$D$194,2,FALSE)</f>
        <v>#N/A</v>
      </c>
      <c r="U52" s="9" t="e">
        <f>VLOOKUP(T52,THU!$A$2:$D$194,2,FALSE)</f>
        <v>#N/A</v>
      </c>
      <c r="V52" s="9" t="str">
        <f>VLOOKUP(Q52,THU!$A$2:$D$194,3,FALSE)</f>
        <v>385 Union Blvd. (4th Ave &amp; Union)</v>
      </c>
      <c r="W52" s="10">
        <f t="shared" si="2"/>
        <v>0.66666666666666663</v>
      </c>
      <c r="X52" s="10">
        <f t="shared" si="3"/>
        <v>0.77083333333333337</v>
      </c>
      <c r="Y52" s="10">
        <f t="shared" si="4"/>
        <v>0.66666666666666663</v>
      </c>
      <c r="Z52" s="10">
        <f t="shared" si="5"/>
        <v>0.77083333333333337</v>
      </c>
      <c r="AA52" s="10">
        <f t="shared" si="6"/>
        <v>0.66666666666666663</v>
      </c>
      <c r="AB52" s="10">
        <f t="shared" si="7"/>
        <v>0.77083333333333337</v>
      </c>
      <c r="AC52" s="10">
        <f t="shared" si="8"/>
        <v>0.66666666666666663</v>
      </c>
      <c r="AD52" s="10">
        <f t="shared" si="9"/>
        <v>0.77083333333333337</v>
      </c>
      <c r="AE52" s="10">
        <f t="shared" si="10"/>
        <v>0.66666666666666663</v>
      </c>
      <c r="AF52" s="10">
        <f t="shared" si="11"/>
        <v>0.77083333333333337</v>
      </c>
      <c r="AG52" s="10">
        <f t="shared" si="12"/>
        <v>0.66666666666666663</v>
      </c>
      <c r="AH52" s="10">
        <f t="shared" si="13"/>
        <v>0.77083333333333337</v>
      </c>
      <c r="AI52" s="10">
        <f t="shared" si="14"/>
        <v>0.66666666666666663</v>
      </c>
      <c r="AJ52" s="10">
        <f t="shared" si="15"/>
        <v>0.77083333333333337</v>
      </c>
      <c r="AK52" s="11" t="str">
        <f>VLOOKUP(Q52,THU!$A$2:$F$194,6,FALSE)</f>
        <v>$3.99 House Margarita; $3.29 Coors Light and Killian's Irish Red, and $3.99 Dos Equis; free taco bar</v>
      </c>
      <c r="AL52" s="9" t="str">
        <f>VLOOKUP(Q52,THU!$A$2:$D$194,4,FALSE)</f>
        <v>www.joseosheas.com</v>
      </c>
      <c r="AP52" s="9" t="str">
        <f t="shared" si="16"/>
        <v>true</v>
      </c>
      <c r="AQ52" s="12" t="s">
        <v>1016</v>
      </c>
    </row>
    <row r="53" spans="1:43" x14ac:dyDescent="0.35">
      <c r="A53" s="9" t="s">
        <v>176</v>
      </c>
      <c r="B53" s="10">
        <v>0.625</v>
      </c>
      <c r="C53" s="10">
        <v>0.75</v>
      </c>
      <c r="D53" s="10">
        <v>0.66666666666666663</v>
      </c>
      <c r="E53" s="10">
        <v>0.79166666666666663</v>
      </c>
      <c r="F53" s="10">
        <v>0.66666666666666663</v>
      </c>
      <c r="G53" s="10">
        <v>0.79166666666666663</v>
      </c>
      <c r="H53" s="10">
        <v>0.66666666666666663</v>
      </c>
      <c r="I53" s="10">
        <v>0.79166666666666663</v>
      </c>
      <c r="J53" s="10">
        <v>0.66666666666666663</v>
      </c>
      <c r="K53" s="10">
        <v>0.79166666666666663</v>
      </c>
      <c r="L53" s="10">
        <v>0.66666666666666663</v>
      </c>
      <c r="M53" s="10">
        <v>0.79166666666666663</v>
      </c>
      <c r="N53" s="10">
        <v>0.625</v>
      </c>
      <c r="O53" s="10">
        <v>0.75</v>
      </c>
      <c r="Q53" s="9" t="str">
        <f t="shared" si="1"/>
        <v>Kinga's Lounge</v>
      </c>
      <c r="R53" s="9" t="str">
        <f>VLOOKUP(Q53,THU!$A$2:$D$194,2,FALSE)</f>
        <v>Northeast</v>
      </c>
      <c r="S53" s="9" t="e">
        <f>VLOOKUP(R53,THU!$A$2:$D$194,2,FALSE)</f>
        <v>#N/A</v>
      </c>
      <c r="T53" s="9" t="e">
        <f>VLOOKUP(S53,THU!$A$2:$D$194,2,FALSE)</f>
        <v>#N/A</v>
      </c>
      <c r="U53" s="9" t="e">
        <f>VLOOKUP(T53,THU!$A$2:$D$194,2,FALSE)</f>
        <v>#N/A</v>
      </c>
      <c r="V53" s="9" t="str">
        <f>VLOOKUP(Q53,THU!$A$2:$D$194,3,FALSE)</f>
        <v>1509 Marion Street (Colfax and Marion)</v>
      </c>
      <c r="W53" s="10">
        <f t="shared" si="2"/>
        <v>0.625</v>
      </c>
      <c r="X53" s="10">
        <f t="shared" si="3"/>
        <v>0.75</v>
      </c>
      <c r="Y53" s="10">
        <f t="shared" si="4"/>
        <v>0.66666666666666663</v>
      </c>
      <c r="Z53" s="10">
        <f t="shared" si="5"/>
        <v>0.79166666666666663</v>
      </c>
      <c r="AA53" s="10">
        <f t="shared" si="6"/>
        <v>0.66666666666666663</v>
      </c>
      <c r="AB53" s="10">
        <f t="shared" si="7"/>
        <v>0.79166666666666663</v>
      </c>
      <c r="AC53" s="10">
        <f t="shared" si="8"/>
        <v>0.66666666666666663</v>
      </c>
      <c r="AD53" s="10">
        <f t="shared" si="9"/>
        <v>0.79166666666666663</v>
      </c>
      <c r="AE53" s="10">
        <f t="shared" si="10"/>
        <v>0.66666666666666663</v>
      </c>
      <c r="AF53" s="10">
        <f t="shared" si="11"/>
        <v>0.79166666666666663</v>
      </c>
      <c r="AG53" s="10">
        <f t="shared" si="12"/>
        <v>0.66666666666666663</v>
      </c>
      <c r="AH53" s="10">
        <f t="shared" si="13"/>
        <v>0.79166666666666663</v>
      </c>
      <c r="AI53" s="10">
        <f t="shared" si="14"/>
        <v>0.625</v>
      </c>
      <c r="AJ53" s="10">
        <f t="shared" si="15"/>
        <v>0.75</v>
      </c>
      <c r="AK53" s="11" t="str">
        <f>VLOOKUP(Q53,THU!$A$2:$F$194,6,FALSE)</f>
        <v>2-for-1 drafts, wells, wines and infused vodkas, $4 vodka shots all flavors, and $2 daily specials; $5 burgers and Polish apps</v>
      </c>
      <c r="AL53" s="9" t="str">
        <f>VLOOKUP(Q53,THU!$A$2:$D$194,4,FALSE)</f>
        <v>kingaslounge.com</v>
      </c>
      <c r="AP53" s="9" t="str">
        <f t="shared" si="16"/>
        <v>true</v>
      </c>
      <c r="AQ53" s="12" t="s">
        <v>1016</v>
      </c>
    </row>
    <row r="54" spans="1:43" x14ac:dyDescent="0.35">
      <c r="A54" s="9" t="s">
        <v>179</v>
      </c>
      <c r="B54" s="10">
        <v>0</v>
      </c>
      <c r="D54" s="10">
        <v>0.66666666666666663</v>
      </c>
      <c r="E54" s="10">
        <v>0.75</v>
      </c>
      <c r="F54" s="10">
        <v>0.66666666666666663</v>
      </c>
      <c r="G54" s="10">
        <v>0.75</v>
      </c>
      <c r="H54" s="10">
        <v>0.66666666666666663</v>
      </c>
      <c r="I54" s="10">
        <v>0.75</v>
      </c>
      <c r="J54" s="10">
        <v>0.66666666666666663</v>
      </c>
      <c r="K54" s="10">
        <v>0.75</v>
      </c>
      <c r="L54" s="10">
        <v>0.66666666666666663</v>
      </c>
      <c r="M54" s="10">
        <v>0.75</v>
      </c>
      <c r="N54" s="10" t="e">
        <v>#N/A</v>
      </c>
      <c r="Q54" s="9" t="str">
        <f t="shared" si="1"/>
        <v>La Merise</v>
      </c>
      <c r="R54" s="9" t="str">
        <f>VLOOKUP(Q54,THU!$A$2:$D$194,2,FALSE)</f>
        <v>Cherry Creek</v>
      </c>
      <c r="S54" s="9" t="e">
        <f>VLOOKUP(R54,THU!$A$2:$D$194,2,FALSE)</f>
        <v>#N/A</v>
      </c>
      <c r="T54" s="9" t="e">
        <f>VLOOKUP(S54,THU!$A$2:$D$194,2,FALSE)</f>
        <v>#N/A</v>
      </c>
      <c r="U54" s="9" t="e">
        <f>VLOOKUP(T54,THU!$A$2:$D$194,2,FALSE)</f>
        <v>#N/A</v>
      </c>
      <c r="V54" s="9" t="str">
        <f>VLOOKUP(Q54,THU!$A$2:$D$194,3,FALSE)</f>
        <v>2700 E. 3rd Ave. (3rd Ave. &amp; Clayton)</v>
      </c>
      <c r="W54" s="10">
        <f t="shared" si="2"/>
        <v>0</v>
      </c>
      <c r="X54" s="10">
        <f t="shared" si="3"/>
        <v>0</v>
      </c>
      <c r="Y54" s="10">
        <f t="shared" si="4"/>
        <v>0.66666666666666663</v>
      </c>
      <c r="Z54" s="10">
        <f t="shared" si="5"/>
        <v>0.75</v>
      </c>
      <c r="AA54" s="10">
        <f t="shared" si="6"/>
        <v>0.66666666666666663</v>
      </c>
      <c r="AB54" s="10">
        <f t="shared" si="7"/>
        <v>0.75</v>
      </c>
      <c r="AC54" s="10">
        <f t="shared" si="8"/>
        <v>0.66666666666666663</v>
      </c>
      <c r="AD54" s="10">
        <f t="shared" si="9"/>
        <v>0.75</v>
      </c>
      <c r="AE54" s="10">
        <f t="shared" si="10"/>
        <v>0.66666666666666663</v>
      </c>
      <c r="AF54" s="10">
        <f t="shared" si="11"/>
        <v>0.75</v>
      </c>
      <c r="AG54" s="10">
        <f t="shared" si="12"/>
        <v>0.66666666666666663</v>
      </c>
      <c r="AH54" s="10">
        <f t="shared" si="13"/>
        <v>0.75</v>
      </c>
      <c r="AI54" s="10" t="e">
        <f t="shared" si="14"/>
        <v>#N/A</v>
      </c>
      <c r="AJ54" s="10">
        <f t="shared" si="15"/>
        <v>0</v>
      </c>
      <c r="AK54" s="11" t="str">
        <f>VLOOKUP(Q54,THU!$A$2:$F$194,6,FALSE)</f>
        <v> Special pricing on house wines and cocktails</v>
      </c>
      <c r="AL54" s="9" t="str">
        <f>VLOOKUP(Q54,THU!$A$2:$D$194,4,FALSE)</f>
        <v>lamerisedenver.com/</v>
      </c>
      <c r="AP54" s="9" t="str">
        <f t="shared" si="16"/>
        <v>true</v>
      </c>
      <c r="AQ54" s="12" t="s">
        <v>1015</v>
      </c>
    </row>
    <row r="55" spans="1:43" x14ac:dyDescent="0.35">
      <c r="A55" s="9" t="s">
        <v>182</v>
      </c>
      <c r="B55" s="10">
        <v>0.66666666666666663</v>
      </c>
      <c r="C55" s="10">
        <v>0.79166666666666663</v>
      </c>
      <c r="D55" s="10">
        <v>0.66666666666666663</v>
      </c>
      <c r="E55" s="10">
        <v>0.79166666666666663</v>
      </c>
      <c r="F55" s="10">
        <v>0.66666666666666663</v>
      </c>
      <c r="G55" s="10">
        <v>0.79166666666666663</v>
      </c>
      <c r="H55" s="10">
        <v>0.66666666666666663</v>
      </c>
      <c r="I55" s="10">
        <v>0.79166666666666663</v>
      </c>
      <c r="J55" s="10">
        <v>0.66666666666666663</v>
      </c>
      <c r="K55" s="10">
        <v>0.79166666666666663</v>
      </c>
      <c r="L55" s="10">
        <v>0.66666666666666663</v>
      </c>
      <c r="M55" s="10">
        <v>0.79166666666666663</v>
      </c>
      <c r="N55" s="10">
        <v>0.66666666666666663</v>
      </c>
      <c r="O55" s="10">
        <v>0.79166666666666663</v>
      </c>
      <c r="Q55" s="9" t="str">
        <f t="shared" si="1"/>
        <v>Larimer Beer Hall</v>
      </c>
      <c r="R55" s="9" t="str">
        <f>VLOOKUP(Q55,THU!$A$2:$D$194,2,FALSE)</f>
        <v>Ballpark</v>
      </c>
      <c r="S55" s="9" t="e">
        <f>VLOOKUP(R55,THU!$A$2:$D$194,2,FALSE)</f>
        <v>#N/A</v>
      </c>
      <c r="T55" s="9" t="e">
        <f>VLOOKUP(S55,THU!$A$2:$D$194,2,FALSE)</f>
        <v>#N/A</v>
      </c>
      <c r="U55" s="9" t="e">
        <f>VLOOKUP(T55,THU!$A$2:$D$194,2,FALSE)</f>
        <v>#N/A</v>
      </c>
      <c r="V55" s="9" t="str">
        <f>VLOOKUP(Q55,THU!$A$2:$D$194,3,FALSE)</f>
        <v>2012 Larimer St. (20th &amp; Larimer)</v>
      </c>
      <c r="W55" s="10">
        <f t="shared" si="2"/>
        <v>0.66666666666666663</v>
      </c>
      <c r="X55" s="10">
        <f t="shared" si="3"/>
        <v>0.79166666666666663</v>
      </c>
      <c r="Y55" s="10">
        <f t="shared" si="4"/>
        <v>0.66666666666666663</v>
      </c>
      <c r="Z55" s="10">
        <f t="shared" si="5"/>
        <v>0.79166666666666663</v>
      </c>
      <c r="AA55" s="10">
        <f t="shared" si="6"/>
        <v>0.66666666666666663</v>
      </c>
      <c r="AB55" s="10">
        <f t="shared" si="7"/>
        <v>0.79166666666666663</v>
      </c>
      <c r="AC55" s="10">
        <f t="shared" si="8"/>
        <v>0.66666666666666663</v>
      </c>
      <c r="AD55" s="10">
        <f t="shared" si="9"/>
        <v>0.79166666666666663</v>
      </c>
      <c r="AE55" s="10">
        <f t="shared" si="10"/>
        <v>0.66666666666666663</v>
      </c>
      <c r="AF55" s="10">
        <f t="shared" si="11"/>
        <v>0.79166666666666663</v>
      </c>
      <c r="AG55" s="10">
        <f t="shared" si="12"/>
        <v>0.66666666666666663</v>
      </c>
      <c r="AH55" s="10">
        <f t="shared" si="13"/>
        <v>0.79166666666666663</v>
      </c>
      <c r="AI55" s="10">
        <f t="shared" si="14"/>
        <v>0.66666666666666663</v>
      </c>
      <c r="AJ55" s="10">
        <f t="shared" si="15"/>
        <v>0.79166666666666663</v>
      </c>
      <c r="AK55" s="11" t="str">
        <f>VLOOKUP(Q55,THU!$A$2:$F$194,6,FALSE)</f>
        <v>2-for-1 drafts</v>
      </c>
      <c r="AL55" s="9" t="str">
        <f>VLOOKUP(Q55,THU!$A$2:$D$194,4,FALSE)</f>
        <v>larimerbeerhall.com/</v>
      </c>
      <c r="AP55" s="9" t="str">
        <f t="shared" si="16"/>
        <v>true</v>
      </c>
      <c r="AQ55" s="12" t="s">
        <v>1015</v>
      </c>
    </row>
    <row r="56" spans="1:43" x14ac:dyDescent="0.35">
      <c r="A56" s="9" t="s">
        <v>185</v>
      </c>
      <c r="B56" s="10">
        <v>0.625</v>
      </c>
      <c r="C56" s="10">
        <v>0.83333333333333337</v>
      </c>
      <c r="D56" s="10">
        <v>0.625</v>
      </c>
      <c r="E56" s="10">
        <v>0.83333333333333337</v>
      </c>
      <c r="F56" s="10">
        <v>0.625</v>
      </c>
      <c r="G56" s="10">
        <v>0.83333333333333337</v>
      </c>
      <c r="H56" s="10">
        <v>0.625</v>
      </c>
      <c r="I56" s="10">
        <v>0.83333333333333337</v>
      </c>
      <c r="J56" s="10">
        <v>0.625</v>
      </c>
      <c r="K56" s="10">
        <v>0.83333333333333337</v>
      </c>
      <c r="L56" s="10">
        <v>0.625</v>
      </c>
      <c r="M56" s="10">
        <v>0.83333333333333337</v>
      </c>
      <c r="N56" s="10">
        <v>0.625</v>
      </c>
      <c r="O56" s="10">
        <v>0.83333333333333337</v>
      </c>
      <c r="Q56" s="9" t="str">
        <f t="shared" si="1"/>
        <v>Li'l Devils Lounge</v>
      </c>
      <c r="R56" s="9" t="str">
        <f>VLOOKUP(Q56,THU!$A$2:$D$194,2,FALSE)</f>
        <v>Southeast</v>
      </c>
      <c r="S56" s="9" t="e">
        <f>VLOOKUP(R56,THU!$A$2:$D$194,2,FALSE)</f>
        <v>#N/A</v>
      </c>
      <c r="T56" s="9" t="e">
        <f>VLOOKUP(S56,THU!$A$2:$D$194,2,FALSE)</f>
        <v>#N/A</v>
      </c>
      <c r="U56" s="9" t="e">
        <f>VLOOKUP(T56,THU!$A$2:$D$194,2,FALSE)</f>
        <v>#N/A</v>
      </c>
      <c r="V56" s="9" t="str">
        <f>VLOOKUP(Q56,THU!$A$2:$D$194,3,FALSE)</f>
        <v>255 S. Broadway (Broadway &amp; Byers)</v>
      </c>
      <c r="W56" s="10">
        <f t="shared" si="2"/>
        <v>0.625</v>
      </c>
      <c r="X56" s="10">
        <f t="shared" si="3"/>
        <v>0.83333333333333337</v>
      </c>
      <c r="Y56" s="10">
        <f t="shared" si="4"/>
        <v>0.625</v>
      </c>
      <c r="Z56" s="10">
        <f t="shared" si="5"/>
        <v>0.83333333333333337</v>
      </c>
      <c r="AA56" s="10">
        <f t="shared" si="6"/>
        <v>0.625</v>
      </c>
      <c r="AB56" s="10">
        <f t="shared" si="7"/>
        <v>0.83333333333333337</v>
      </c>
      <c r="AC56" s="10">
        <f t="shared" si="8"/>
        <v>0.625</v>
      </c>
      <c r="AD56" s="10">
        <f t="shared" si="9"/>
        <v>0.83333333333333337</v>
      </c>
      <c r="AE56" s="10">
        <f t="shared" si="10"/>
        <v>0.625</v>
      </c>
      <c r="AF56" s="10">
        <f t="shared" si="11"/>
        <v>0.83333333333333337</v>
      </c>
      <c r="AG56" s="10">
        <f t="shared" si="12"/>
        <v>0.625</v>
      </c>
      <c r="AH56" s="10">
        <f t="shared" si="13"/>
        <v>0.83333333333333337</v>
      </c>
      <c r="AI56" s="10">
        <f t="shared" si="14"/>
        <v>0.625</v>
      </c>
      <c r="AJ56" s="10">
        <f t="shared" si="15"/>
        <v>0.83333333333333337</v>
      </c>
      <c r="AK56" s="11" t="str">
        <f>VLOOKUP(Q56,THU!$A$2:$F$194,6,FALSE)</f>
        <v>Drink specials</v>
      </c>
      <c r="AL56" s="9" t="str">
        <f>VLOOKUP(Q56,THU!$A$2:$D$194,4,FALSE)</f>
        <v>lildevilslounge.com/</v>
      </c>
      <c r="AP56" s="9" t="str">
        <f t="shared" si="16"/>
        <v>true</v>
      </c>
      <c r="AQ56" s="12" t="s">
        <v>1015</v>
      </c>
    </row>
    <row r="57" spans="1:43" ht="43.5" x14ac:dyDescent="0.35">
      <c r="A57" s="9" t="s">
        <v>188</v>
      </c>
      <c r="B57" s="10">
        <v>0.625</v>
      </c>
      <c r="C57" s="10">
        <v>0.75</v>
      </c>
      <c r="D57" s="10" t="e">
        <v>#N/A</v>
      </c>
      <c r="F57" s="10">
        <v>0.625</v>
      </c>
      <c r="G57" s="10">
        <v>0.77083333333333337</v>
      </c>
      <c r="H57" s="10">
        <v>0.625</v>
      </c>
      <c r="I57" s="10">
        <v>0.77083333333333337</v>
      </c>
      <c r="J57" s="10">
        <v>0.625</v>
      </c>
      <c r="K57" s="10">
        <v>0.77083333333333337</v>
      </c>
      <c r="L57" s="10">
        <v>0.625</v>
      </c>
      <c r="M57" s="10">
        <v>0.77083333333333337</v>
      </c>
      <c r="N57" s="10">
        <v>0.625</v>
      </c>
      <c r="O57" s="10">
        <v>0.77083333333333337</v>
      </c>
      <c r="Q57" s="9" t="str">
        <f t="shared" si="1"/>
        <v>Lobby, The</v>
      </c>
      <c r="R57" s="9" t="str">
        <f>VLOOKUP(Q57,THU!$A$2:$D$194,2,FALSE)</f>
        <v>RiNo</v>
      </c>
      <c r="S57" s="9" t="e">
        <f>VLOOKUP(R57,THU!$A$2:$D$194,2,FALSE)</f>
        <v>#N/A</v>
      </c>
      <c r="T57" s="9" t="e">
        <f>VLOOKUP(S57,THU!$A$2:$D$194,2,FALSE)</f>
        <v>#N/A</v>
      </c>
      <c r="U57" s="9" t="e">
        <f>VLOOKUP(T57,THU!$A$2:$D$194,2,FALSE)</f>
        <v>#N/A</v>
      </c>
      <c r="V57" s="9" t="str">
        <f>VLOOKUP(Q57,THU!$A$2:$D$194,3,FALSE)</f>
        <v>2191 Arapahoe St. (22nd &amp; Arapahoe)</v>
      </c>
      <c r="W57" s="10">
        <f t="shared" si="2"/>
        <v>0.625</v>
      </c>
      <c r="X57" s="10">
        <f t="shared" si="3"/>
        <v>0.75</v>
      </c>
      <c r="Y57" s="10" t="e">
        <f t="shared" si="4"/>
        <v>#N/A</v>
      </c>
      <c r="Z57" s="10">
        <f t="shared" si="5"/>
        <v>0</v>
      </c>
      <c r="AA57" s="10">
        <f t="shared" si="6"/>
        <v>0.625</v>
      </c>
      <c r="AB57" s="10">
        <f t="shared" si="7"/>
        <v>0.77083333333333337</v>
      </c>
      <c r="AC57" s="10">
        <f t="shared" si="8"/>
        <v>0.625</v>
      </c>
      <c r="AD57" s="10">
        <f t="shared" si="9"/>
        <v>0.77083333333333337</v>
      </c>
      <c r="AE57" s="10">
        <f t="shared" si="10"/>
        <v>0.625</v>
      </c>
      <c r="AF57" s="10">
        <f t="shared" si="11"/>
        <v>0.77083333333333337</v>
      </c>
      <c r="AG57" s="10">
        <f t="shared" si="12"/>
        <v>0.625</v>
      </c>
      <c r="AH57" s="10">
        <f t="shared" si="13"/>
        <v>0.77083333333333337</v>
      </c>
      <c r="AI57" s="10">
        <f t="shared" si="14"/>
        <v>0.625</v>
      </c>
      <c r="AJ57" s="10">
        <f t="shared" si="15"/>
        <v>0.77083333333333337</v>
      </c>
      <c r="AK57" s="11" t="str">
        <f>VLOOKUP(Q57,THU!$A$2:$F$194,6,FALSE)</f>
        <v>$3 Mimosas and domestic beers, $4 craft beers, and 20% off most draft beers, $2 off specialty cocktails, $4 wells and Bellinis, $5 "Cocktail of the Day" and house wines, $6 Sangria, $6 beer and a shot, $3 select shots, 20% off beer flights, and $12 pitchers of house Margaritas, Long Island Ice Teas and John Dalys</v>
      </c>
      <c r="AL57" s="9" t="str">
        <f>VLOOKUP(Q57,THU!$A$2:$D$194,4,FALSE)</f>
        <v>www.thelobbydenver.com/</v>
      </c>
      <c r="AP57" s="9" t="str">
        <f t="shared" si="16"/>
        <v>true</v>
      </c>
      <c r="AQ57" s="12" t="s">
        <v>1015</v>
      </c>
    </row>
    <row r="58" spans="1:43" x14ac:dyDescent="0.35">
      <c r="A58" s="9" t="s">
        <v>191</v>
      </c>
      <c r="B58" s="10">
        <v>0</v>
      </c>
      <c r="D58" s="10">
        <v>0.625</v>
      </c>
      <c r="E58" s="10">
        <v>0.75</v>
      </c>
      <c r="F58" s="10">
        <v>0.625</v>
      </c>
      <c r="G58" s="10">
        <v>0.75</v>
      </c>
      <c r="H58" s="10">
        <v>0.625</v>
      </c>
      <c r="I58" s="10">
        <v>0.75</v>
      </c>
      <c r="J58" s="10">
        <v>0.625</v>
      </c>
      <c r="K58" s="10">
        <v>0.75</v>
      </c>
      <c r="L58" s="10">
        <v>0.625</v>
      </c>
      <c r="M58" s="10">
        <v>0.75</v>
      </c>
      <c r="N58" s="10">
        <v>0</v>
      </c>
      <c r="Q58" s="9" t="str">
        <f t="shared" si="1"/>
        <v>LoDo's Bar &amp; Grill</v>
      </c>
      <c r="R58" s="9" t="str">
        <f>VLOOKUP(Q58,THU!$A$2:$D$194,2,FALSE)</f>
        <v>LoDo</v>
      </c>
      <c r="S58" s="9" t="e">
        <f>VLOOKUP(R58,THU!$A$2:$D$194,2,FALSE)</f>
        <v>#N/A</v>
      </c>
      <c r="T58" s="9" t="e">
        <f>VLOOKUP(S58,THU!$A$2:$D$194,2,FALSE)</f>
        <v>#N/A</v>
      </c>
      <c r="U58" s="9" t="e">
        <f>VLOOKUP(T58,THU!$A$2:$D$194,2,FALSE)</f>
        <v>#N/A</v>
      </c>
      <c r="V58" s="9" t="str">
        <f>VLOOKUP(Q58,THU!$A$2:$D$194,3,FALSE)</f>
        <v>1946 Market St. (20th and Market)</v>
      </c>
      <c r="W58" s="10">
        <f t="shared" si="2"/>
        <v>0</v>
      </c>
      <c r="X58" s="10">
        <f t="shared" si="3"/>
        <v>0</v>
      </c>
      <c r="Y58" s="10">
        <f t="shared" si="4"/>
        <v>0.625</v>
      </c>
      <c r="Z58" s="10">
        <f t="shared" si="5"/>
        <v>0.75</v>
      </c>
      <c r="AA58" s="10">
        <f t="shared" si="6"/>
        <v>0.625</v>
      </c>
      <c r="AB58" s="10">
        <f t="shared" si="7"/>
        <v>0.75</v>
      </c>
      <c r="AC58" s="10">
        <f t="shared" si="8"/>
        <v>0.625</v>
      </c>
      <c r="AD58" s="10">
        <f t="shared" si="9"/>
        <v>0.75</v>
      </c>
      <c r="AE58" s="10">
        <f t="shared" si="10"/>
        <v>0.625</v>
      </c>
      <c r="AF58" s="10">
        <f t="shared" si="11"/>
        <v>0.75</v>
      </c>
      <c r="AG58" s="10">
        <f t="shared" si="12"/>
        <v>0.625</v>
      </c>
      <c r="AH58" s="10">
        <f t="shared" si="13"/>
        <v>0.75</v>
      </c>
      <c r="AI58" s="10">
        <f t="shared" si="14"/>
        <v>0</v>
      </c>
      <c r="AJ58" s="10">
        <f t="shared" si="15"/>
        <v>0</v>
      </c>
      <c r="AK58" s="11" t="str">
        <f>VLOOKUP(Q58,THU!$A$2:$F$194,6,FALSE)</f>
        <v>$3 wells and domestic pints and $4 Smirnoff, Jack Fire and house wines</v>
      </c>
      <c r="AL58" s="9" t="str">
        <f>VLOOKUP(Q58,THU!$A$2:$D$194,4,FALSE)</f>
        <v>lodosbarandgrill.com/</v>
      </c>
      <c r="AM58" s="9" t="s">
        <v>1018</v>
      </c>
      <c r="AP58" s="9" t="str">
        <f t="shared" si="16"/>
        <v>true</v>
      </c>
      <c r="AQ58" s="12" t="s">
        <v>1015</v>
      </c>
    </row>
    <row r="59" spans="1:43" x14ac:dyDescent="0.35">
      <c r="A59" s="9" t="s">
        <v>194</v>
      </c>
      <c r="B59" s="10">
        <v>0</v>
      </c>
      <c r="D59" s="10">
        <v>0.625</v>
      </c>
      <c r="E59" s="10">
        <v>0.79166666666666663</v>
      </c>
      <c r="F59" s="10">
        <v>0.625</v>
      </c>
      <c r="G59" s="10">
        <v>0.79166666666666663</v>
      </c>
      <c r="H59" s="10">
        <v>0.625</v>
      </c>
      <c r="I59" s="10">
        <v>0.79166666666666663</v>
      </c>
      <c r="J59" s="10">
        <v>0.625</v>
      </c>
      <c r="K59" s="10">
        <v>0.79166666666666663</v>
      </c>
      <c r="L59" s="10">
        <v>0.625</v>
      </c>
      <c r="M59" s="10">
        <v>0.79166666666666663</v>
      </c>
      <c r="N59" s="10">
        <v>0</v>
      </c>
      <c r="Q59" s="9" t="str">
        <f t="shared" si="1"/>
        <v>LoDo's Bar &amp; Grill Highlands Ranch</v>
      </c>
      <c r="R59" s="9" t="str">
        <f>VLOOKUP(Q59,THU!$A$2:$D$194,2,FALSE)</f>
        <v>Highlands Ranch</v>
      </c>
      <c r="S59" s="9" t="e">
        <f>VLOOKUP(R59,THU!$A$2:$D$194,2,FALSE)</f>
        <v>#N/A</v>
      </c>
      <c r="T59" s="9" t="e">
        <f>VLOOKUP(S59,THU!$A$2:$D$194,2,FALSE)</f>
        <v>#N/A</v>
      </c>
      <c r="U59" s="9" t="e">
        <f>VLOOKUP(T59,THU!$A$2:$D$194,2,FALSE)</f>
        <v>#N/A</v>
      </c>
      <c r="V59" s="9" t="str">
        <f>VLOOKUP(Q59,THU!$A$2:$D$194,3,FALSE)</f>
        <v>8545 S. Quebec St. (Sante Fe Dr. and Quebec)</v>
      </c>
      <c r="W59" s="10">
        <f t="shared" si="2"/>
        <v>0</v>
      </c>
      <c r="X59" s="10">
        <f t="shared" si="3"/>
        <v>0</v>
      </c>
      <c r="Y59" s="10">
        <f t="shared" si="4"/>
        <v>0.625</v>
      </c>
      <c r="Z59" s="10">
        <f t="shared" si="5"/>
        <v>0.79166666666666663</v>
      </c>
      <c r="AA59" s="10">
        <f t="shared" si="6"/>
        <v>0.625</v>
      </c>
      <c r="AB59" s="10">
        <f t="shared" si="7"/>
        <v>0.79166666666666663</v>
      </c>
      <c r="AC59" s="10">
        <f t="shared" si="8"/>
        <v>0.625</v>
      </c>
      <c r="AD59" s="10">
        <f t="shared" si="9"/>
        <v>0.79166666666666663</v>
      </c>
      <c r="AE59" s="10">
        <f t="shared" si="10"/>
        <v>0.625</v>
      </c>
      <c r="AF59" s="10">
        <f t="shared" si="11"/>
        <v>0.79166666666666663</v>
      </c>
      <c r="AG59" s="10">
        <f t="shared" si="12"/>
        <v>0.625</v>
      </c>
      <c r="AH59" s="10">
        <f t="shared" si="13"/>
        <v>0.79166666666666663</v>
      </c>
      <c r="AI59" s="10">
        <f t="shared" si="14"/>
        <v>0</v>
      </c>
      <c r="AJ59" s="10">
        <f t="shared" si="15"/>
        <v>0</v>
      </c>
      <c r="AK59" s="11" t="str">
        <f>VLOOKUP(Q59,THU!$A$2:$F$194,6,FALSE)</f>
        <v>Drink specials on beer, wine and cocktails and food specials starting at $5</v>
      </c>
      <c r="AL59" s="9" t="str">
        <f>VLOOKUP(Q59,THU!$A$2:$D$194,4,FALSE)</f>
        <v>lodosbarandgrill.com/</v>
      </c>
      <c r="AP59" s="9" t="str">
        <f t="shared" si="16"/>
        <v>true</v>
      </c>
      <c r="AQ59" s="12" t="s">
        <v>1016</v>
      </c>
    </row>
    <row r="60" spans="1:43" x14ac:dyDescent="0.35">
      <c r="A60" s="9" t="s">
        <v>196</v>
      </c>
      <c r="B60" s="10">
        <v>0</v>
      </c>
      <c r="D60" s="10">
        <v>0.625</v>
      </c>
      <c r="E60" s="10">
        <v>0.79166666666666663</v>
      </c>
      <c r="F60" s="10">
        <v>0.625</v>
      </c>
      <c r="G60" s="10">
        <v>0.79166666666666663</v>
      </c>
      <c r="H60" s="10">
        <v>0.625</v>
      </c>
      <c r="I60" s="10">
        <v>0.79166666666666663</v>
      </c>
      <c r="J60" s="10">
        <v>0.625</v>
      </c>
      <c r="K60" s="10">
        <v>0.79166666666666663</v>
      </c>
      <c r="L60" s="10">
        <v>0.625</v>
      </c>
      <c r="M60" s="10">
        <v>0.79166666666666663</v>
      </c>
      <c r="N60" s="10">
        <v>0</v>
      </c>
      <c r="Q60" s="9" t="str">
        <f t="shared" si="1"/>
        <v>LoDo's Bar &amp; Grill Westminster</v>
      </c>
      <c r="R60" s="9">
        <f>VLOOKUP(Q60,THU!$A$2:$D$194,2,FALSE)</f>
        <v>0</v>
      </c>
      <c r="S60" s="9" t="e">
        <f>VLOOKUP(R60,THU!$A$2:$D$194,2,FALSE)</f>
        <v>#N/A</v>
      </c>
      <c r="T60" s="9" t="e">
        <f>VLOOKUP(S60,THU!$A$2:$D$194,2,FALSE)</f>
        <v>#N/A</v>
      </c>
      <c r="U60" s="9" t="e">
        <f>VLOOKUP(T60,THU!$A$2:$D$194,2,FALSE)</f>
        <v>#N/A</v>
      </c>
      <c r="V60" s="9" t="str">
        <f>VLOOKUP(Q60,THU!$A$2:$D$194,3,FALSE)</f>
        <v>3053 W. 104th Ave. (104th and Federal)</v>
      </c>
      <c r="W60" s="10">
        <f t="shared" si="2"/>
        <v>0</v>
      </c>
      <c r="X60" s="10">
        <f t="shared" si="3"/>
        <v>0</v>
      </c>
      <c r="Y60" s="10">
        <f t="shared" si="4"/>
        <v>0.625</v>
      </c>
      <c r="Z60" s="10">
        <f t="shared" si="5"/>
        <v>0.79166666666666663</v>
      </c>
      <c r="AA60" s="10">
        <f t="shared" si="6"/>
        <v>0.625</v>
      </c>
      <c r="AB60" s="10">
        <f t="shared" si="7"/>
        <v>0.79166666666666663</v>
      </c>
      <c r="AC60" s="10">
        <f t="shared" si="8"/>
        <v>0.625</v>
      </c>
      <c r="AD60" s="10">
        <f t="shared" si="9"/>
        <v>0.79166666666666663</v>
      </c>
      <c r="AE60" s="10">
        <f t="shared" si="10"/>
        <v>0.625</v>
      </c>
      <c r="AF60" s="10">
        <f t="shared" si="11"/>
        <v>0.79166666666666663</v>
      </c>
      <c r="AG60" s="10">
        <f t="shared" si="12"/>
        <v>0.625</v>
      </c>
      <c r="AH60" s="10">
        <f t="shared" si="13"/>
        <v>0.79166666666666663</v>
      </c>
      <c r="AI60" s="10">
        <f t="shared" si="14"/>
        <v>0</v>
      </c>
      <c r="AJ60" s="10">
        <f t="shared" si="15"/>
        <v>0</v>
      </c>
      <c r="AK60" s="11" t="str">
        <f>VLOOKUP(Q60,THU!$A$2:$F$194,6,FALSE)</f>
        <v>Drink specials on beer, wine, and cocktails and food specials starting at $5</v>
      </c>
      <c r="AL60" s="9" t="str">
        <f>VLOOKUP(Q60,THU!$A$2:$D$194,4,FALSE)</f>
        <v>lodosbarandgrill.com/</v>
      </c>
      <c r="AP60" s="9" t="str">
        <f t="shared" si="16"/>
        <v>true</v>
      </c>
      <c r="AQ60" s="12" t="s">
        <v>1016</v>
      </c>
    </row>
    <row r="61" spans="1:43" ht="29" x14ac:dyDescent="0.35">
      <c r="A61" s="9" t="s">
        <v>200</v>
      </c>
      <c r="B61" s="10">
        <v>0.60416666666666663</v>
      </c>
      <c r="C61" s="10">
        <v>0.70833333333333337</v>
      </c>
      <c r="D61" s="10">
        <v>0</v>
      </c>
      <c r="F61" s="10">
        <v>0.66666666666666663</v>
      </c>
      <c r="G61" s="10">
        <v>0.75</v>
      </c>
      <c r="H61" s="10">
        <v>0.66666666666666663</v>
      </c>
      <c r="I61" s="10">
        <v>0.75</v>
      </c>
      <c r="J61" s="10">
        <v>0.66666666666666663</v>
      </c>
      <c r="K61" s="10">
        <v>0.75</v>
      </c>
      <c r="L61" s="10">
        <v>0.66666666666666663</v>
      </c>
      <c r="M61" s="10">
        <v>0.75</v>
      </c>
      <c r="N61" s="10">
        <v>0.60416666666666663</v>
      </c>
      <c r="O61" s="10">
        <v>0.70833333333333337</v>
      </c>
      <c r="Q61" s="9" t="str">
        <f t="shared" si="1"/>
        <v>Lola</v>
      </c>
      <c r="R61" s="9" t="str">
        <f>VLOOKUP(Q61,THU!$A$2:$D$194,2,FALSE)</f>
        <v>LoHi</v>
      </c>
      <c r="S61" s="9" t="e">
        <f>VLOOKUP(R61,THU!$A$2:$D$194,2,FALSE)</f>
        <v>#N/A</v>
      </c>
      <c r="T61" s="9" t="e">
        <f>VLOOKUP(S61,THU!$A$2:$D$194,2,FALSE)</f>
        <v>#N/A</v>
      </c>
      <c r="U61" s="9" t="e">
        <f>VLOOKUP(T61,THU!$A$2:$D$194,2,FALSE)</f>
        <v>#N/A</v>
      </c>
      <c r="V61" s="9" t="str">
        <f>VLOOKUP(Q61,THU!$A$2:$D$194,3,FALSE)</f>
        <v>1575 Boulder Street (16th and Boulder)</v>
      </c>
      <c r="W61" s="10">
        <f t="shared" si="2"/>
        <v>0.60416666666666663</v>
      </c>
      <c r="X61" s="10">
        <f t="shared" si="3"/>
        <v>0.70833333333333337</v>
      </c>
      <c r="Y61" s="10">
        <f t="shared" si="4"/>
        <v>0</v>
      </c>
      <c r="Z61" s="10">
        <f t="shared" si="5"/>
        <v>0</v>
      </c>
      <c r="AA61" s="10">
        <f t="shared" si="6"/>
        <v>0.66666666666666663</v>
      </c>
      <c r="AB61" s="10">
        <f t="shared" si="7"/>
        <v>0.75</v>
      </c>
      <c r="AC61" s="10">
        <f t="shared" si="8"/>
        <v>0.66666666666666663</v>
      </c>
      <c r="AD61" s="10">
        <f t="shared" si="9"/>
        <v>0.75</v>
      </c>
      <c r="AE61" s="10">
        <f t="shared" si="10"/>
        <v>0.66666666666666663</v>
      </c>
      <c r="AF61" s="10">
        <f t="shared" si="11"/>
        <v>0.75</v>
      </c>
      <c r="AG61" s="10">
        <f t="shared" si="12"/>
        <v>0.66666666666666663</v>
      </c>
      <c r="AH61" s="10">
        <f t="shared" si="13"/>
        <v>0.75</v>
      </c>
      <c r="AI61" s="10">
        <f t="shared" si="14"/>
        <v>0.60416666666666663</v>
      </c>
      <c r="AJ61" s="10">
        <f t="shared" si="15"/>
        <v>0.70833333333333337</v>
      </c>
      <c r="AK61" s="11" t="str">
        <f>VLOOKUP(Q61,THU!$A$2:$F$194,6,FALSE)</f>
        <v>$2 select can beers ($10 for a bucket), $5 house Coin Margaritas and red and white Sangria, $5-10 house wines, $7, $8 and $9 combos, and $14 clay pot Jarritos (serves two); $2-9 food menu</v>
      </c>
      <c r="AL61" s="9" t="str">
        <f>VLOOKUP(Q61,THU!$A$2:$D$194,4,FALSE)</f>
        <v>loladenver.com</v>
      </c>
      <c r="AP61" s="9" t="str">
        <f t="shared" si="16"/>
        <v>true</v>
      </c>
      <c r="AQ61" s="12" t="s">
        <v>1016</v>
      </c>
    </row>
    <row r="62" spans="1:43" x14ac:dyDescent="0.35">
      <c r="A62" s="9" t="s">
        <v>203</v>
      </c>
      <c r="B62" s="10">
        <v>0.60416666666666663</v>
      </c>
      <c r="C62" s="10">
        <v>0.70833333333333337</v>
      </c>
      <c r="D62" s="10">
        <v>0.70833333333333337</v>
      </c>
      <c r="E62" s="10">
        <v>0.77083333333333337</v>
      </c>
      <c r="F62" s="10">
        <v>0.70833333333333337</v>
      </c>
      <c r="G62" s="10">
        <v>0.77083333333333337</v>
      </c>
      <c r="H62" s="10">
        <v>0.70833333333333337</v>
      </c>
      <c r="I62" s="10">
        <v>0.77083333333333337</v>
      </c>
      <c r="J62" s="10">
        <v>0.70833333333333337</v>
      </c>
      <c r="K62" s="10">
        <v>0.77083333333333337</v>
      </c>
      <c r="L62" s="10">
        <v>0.70833333333333337</v>
      </c>
      <c r="M62" s="10">
        <v>0.77083333333333337</v>
      </c>
      <c r="N62" s="10">
        <v>0.4375</v>
      </c>
      <c r="O62" s="10">
        <v>0.70833333333333337</v>
      </c>
      <c r="Q62" s="9" t="str">
        <f t="shared" si="1"/>
        <v>Low Country Kitchen</v>
      </c>
      <c r="R62" s="9" t="str">
        <f>VLOOKUP(Q62,THU!$A$2:$D$194,2,FALSE)</f>
        <v>Highlands</v>
      </c>
      <c r="S62" s="9" t="e">
        <f>VLOOKUP(R62,THU!$A$2:$D$194,2,FALSE)</f>
        <v>#N/A</v>
      </c>
      <c r="T62" s="9" t="e">
        <f>VLOOKUP(S62,THU!$A$2:$D$194,2,FALSE)</f>
        <v>#N/A</v>
      </c>
      <c r="U62" s="9" t="e">
        <f>VLOOKUP(T62,THU!$A$2:$D$194,2,FALSE)</f>
        <v>#N/A</v>
      </c>
      <c r="V62" s="9" t="str">
        <f>VLOOKUP(Q62,THU!$A$2:$D$194,3,FALSE)</f>
        <v>1575 Boulder St., A (15th and Boulder)</v>
      </c>
      <c r="W62" s="10">
        <f t="shared" si="2"/>
        <v>0.60416666666666663</v>
      </c>
      <c r="X62" s="10">
        <f t="shared" si="3"/>
        <v>0.70833333333333337</v>
      </c>
      <c r="Y62" s="10">
        <f t="shared" si="4"/>
        <v>0.70833333333333337</v>
      </c>
      <c r="Z62" s="10">
        <f t="shared" si="5"/>
        <v>0.77083333333333337</v>
      </c>
      <c r="AA62" s="10">
        <f t="shared" si="6"/>
        <v>0.70833333333333337</v>
      </c>
      <c r="AB62" s="10">
        <f t="shared" si="7"/>
        <v>0.77083333333333337</v>
      </c>
      <c r="AC62" s="10">
        <f t="shared" si="8"/>
        <v>0.70833333333333337</v>
      </c>
      <c r="AD62" s="10">
        <f t="shared" si="9"/>
        <v>0.77083333333333337</v>
      </c>
      <c r="AE62" s="10">
        <f t="shared" si="10"/>
        <v>0.70833333333333337</v>
      </c>
      <c r="AF62" s="10">
        <f t="shared" si="11"/>
        <v>0.77083333333333337</v>
      </c>
      <c r="AG62" s="10">
        <f t="shared" si="12"/>
        <v>0.70833333333333337</v>
      </c>
      <c r="AH62" s="10">
        <f t="shared" si="13"/>
        <v>0.77083333333333337</v>
      </c>
      <c r="AI62" s="10">
        <f t="shared" si="14"/>
        <v>0.4375</v>
      </c>
      <c r="AJ62" s="10">
        <f t="shared" si="15"/>
        <v>0.70833333333333337</v>
      </c>
      <c r="AK62" s="11" t="str">
        <f>VLOOKUP(Q62,THU!$A$2:$F$194,6,FALSE)</f>
        <v>$2.50-3 select beers, $5 house cocktails and $5 house wines and premium cocktails; $2-4.50 snacks</v>
      </c>
      <c r="AL62" s="9" t="str">
        <f>VLOOKUP(Q62,THU!$A$2:$D$194,4,FALSE)</f>
        <v>lowrestaurant.com/</v>
      </c>
      <c r="AP62" s="9" t="str">
        <f t="shared" si="16"/>
        <v>true</v>
      </c>
      <c r="AQ62" s="12" t="s">
        <v>1015</v>
      </c>
    </row>
    <row r="63" spans="1:43" x14ac:dyDescent="0.35">
      <c r="A63" s="9" t="s">
        <v>206</v>
      </c>
      <c r="B63" s="10">
        <v>0</v>
      </c>
      <c r="D63" s="10">
        <v>0.625</v>
      </c>
      <c r="E63" s="10">
        <v>0.75</v>
      </c>
      <c r="F63" s="10">
        <v>0.625</v>
      </c>
      <c r="G63" s="10">
        <v>0.75</v>
      </c>
      <c r="H63" s="10">
        <v>0.625</v>
      </c>
      <c r="I63" s="10">
        <v>0.75</v>
      </c>
      <c r="J63" s="10">
        <v>0.625</v>
      </c>
      <c r="K63" s="10">
        <v>0.75</v>
      </c>
      <c r="L63" s="10">
        <v>0.625</v>
      </c>
      <c r="M63" s="10">
        <v>0.75</v>
      </c>
      <c r="N63" s="10">
        <v>0</v>
      </c>
      <c r="Q63" s="9" t="str">
        <f t="shared" si="1"/>
        <v>Lowry Beer Garden</v>
      </c>
      <c r="R63" s="9" t="str">
        <f>VLOOKUP(Q63,THU!$A$2:$D$194,2,FALSE)</f>
        <v>Cherry Creek</v>
      </c>
      <c r="S63" s="9" t="e">
        <f>VLOOKUP(R63,THU!$A$2:$D$194,2,FALSE)</f>
        <v>#N/A</v>
      </c>
      <c r="T63" s="9" t="e">
        <f>VLOOKUP(S63,THU!$A$2:$D$194,2,FALSE)</f>
        <v>#N/A</v>
      </c>
      <c r="U63" s="9" t="e">
        <f>VLOOKUP(T63,THU!$A$2:$D$194,2,FALSE)</f>
        <v>#N/A</v>
      </c>
      <c r="V63" s="9" t="str">
        <f>VLOOKUP(Q63,THU!$A$2:$D$194,3,FALSE)</f>
        <v>7577 East Academy Boulevard (Academy and Rampart)</v>
      </c>
      <c r="W63" s="10">
        <f t="shared" si="2"/>
        <v>0</v>
      </c>
      <c r="X63" s="10">
        <f t="shared" si="3"/>
        <v>0</v>
      </c>
      <c r="Y63" s="10">
        <f t="shared" si="4"/>
        <v>0.625</v>
      </c>
      <c r="Z63" s="10">
        <f t="shared" si="5"/>
        <v>0.75</v>
      </c>
      <c r="AA63" s="10">
        <f t="shared" si="6"/>
        <v>0.625</v>
      </c>
      <c r="AB63" s="10">
        <f t="shared" si="7"/>
        <v>0.75</v>
      </c>
      <c r="AC63" s="10">
        <f t="shared" si="8"/>
        <v>0.625</v>
      </c>
      <c r="AD63" s="10">
        <f t="shared" si="9"/>
        <v>0.75</v>
      </c>
      <c r="AE63" s="10">
        <f t="shared" si="10"/>
        <v>0.625</v>
      </c>
      <c r="AF63" s="10">
        <f t="shared" si="11"/>
        <v>0.75</v>
      </c>
      <c r="AG63" s="10">
        <f t="shared" si="12"/>
        <v>0.625</v>
      </c>
      <c r="AH63" s="10">
        <f t="shared" si="13"/>
        <v>0.75</v>
      </c>
      <c r="AI63" s="10">
        <f t="shared" si="14"/>
        <v>0</v>
      </c>
      <c r="AJ63" s="10">
        <f t="shared" si="15"/>
        <v>0</v>
      </c>
      <c r="AK63" s="11" t="str">
        <f>VLOOKUP(Q63,THU!$A$2:$F$194,6,FALSE)</f>
        <v>$3 select draft beers, select bottled beers, select wines, and well cocktails</v>
      </c>
      <c r="AL63" s="9" t="str">
        <f>VLOOKUP(Q63,THU!$A$2:$D$194,4,FALSE)</f>
        <v>lowrybeergarden.com</v>
      </c>
      <c r="AM63" s="9" t="s">
        <v>1018</v>
      </c>
      <c r="AP63" s="9" t="str">
        <f t="shared" si="16"/>
        <v>true</v>
      </c>
      <c r="AQ63" s="12" t="s">
        <v>1015</v>
      </c>
    </row>
    <row r="64" spans="1:43" x14ac:dyDescent="0.35">
      <c r="A64" s="9" t="s">
        <v>209</v>
      </c>
      <c r="B64" s="10">
        <v>0.66666666666666663</v>
      </c>
      <c r="C64" s="10">
        <v>0.75</v>
      </c>
      <c r="D64" s="10">
        <v>0.66666666666666663</v>
      </c>
      <c r="E64" s="10">
        <v>0.75</v>
      </c>
      <c r="F64" s="10">
        <v>0.66666666666666663</v>
      </c>
      <c r="G64" s="10">
        <v>0.75</v>
      </c>
      <c r="H64" s="10">
        <v>0.66666666666666663</v>
      </c>
      <c r="I64" s="10">
        <v>0.75</v>
      </c>
      <c r="J64" s="10">
        <v>0.66666666666666663</v>
      </c>
      <c r="K64" s="10">
        <v>0.75</v>
      </c>
      <c r="L64" s="10">
        <v>0.66666666666666663</v>
      </c>
      <c r="M64" s="10">
        <v>0.75</v>
      </c>
      <c r="N64" s="10">
        <v>0.66666666666666663</v>
      </c>
      <c r="O64" s="10">
        <v>0.75</v>
      </c>
      <c r="Q64" s="9" t="str">
        <f t="shared" si="1"/>
        <v>Lucky Pie</v>
      </c>
      <c r="R64" s="9" t="str">
        <f>VLOOKUP(Q64,THU!$A$2:$D$194,2,FALSE)</f>
        <v>LoDo</v>
      </c>
      <c r="S64" s="9" t="e">
        <f>VLOOKUP(R64,THU!$A$2:$D$194,2,FALSE)</f>
        <v>#N/A</v>
      </c>
      <c r="T64" s="9" t="e">
        <f>VLOOKUP(S64,THU!$A$2:$D$194,2,FALSE)</f>
        <v>#N/A</v>
      </c>
      <c r="U64" s="9" t="e">
        <f>VLOOKUP(T64,THU!$A$2:$D$194,2,FALSE)</f>
        <v>#N/A</v>
      </c>
      <c r="V64" s="9" t="str">
        <f>VLOOKUP(Q64,THU!$A$2:$D$194,3,FALSE)</f>
        <v>1610 16th Street (16th and Wazee)</v>
      </c>
      <c r="W64" s="10">
        <f t="shared" si="2"/>
        <v>0.66666666666666663</v>
      </c>
      <c r="X64" s="10">
        <f t="shared" si="3"/>
        <v>0.75</v>
      </c>
      <c r="Y64" s="10">
        <f t="shared" si="4"/>
        <v>0.66666666666666663</v>
      </c>
      <c r="Z64" s="10">
        <f t="shared" si="5"/>
        <v>0.75</v>
      </c>
      <c r="AA64" s="10">
        <f t="shared" si="6"/>
        <v>0.66666666666666663</v>
      </c>
      <c r="AB64" s="10">
        <f t="shared" si="7"/>
        <v>0.75</v>
      </c>
      <c r="AC64" s="10">
        <f t="shared" si="8"/>
        <v>0.66666666666666663</v>
      </c>
      <c r="AD64" s="10">
        <f t="shared" si="9"/>
        <v>0.75</v>
      </c>
      <c r="AE64" s="10">
        <f t="shared" si="10"/>
        <v>0.66666666666666663</v>
      </c>
      <c r="AF64" s="10">
        <f t="shared" si="11"/>
        <v>0.75</v>
      </c>
      <c r="AG64" s="10">
        <f t="shared" si="12"/>
        <v>0.66666666666666663</v>
      </c>
      <c r="AH64" s="10">
        <f t="shared" si="13"/>
        <v>0.75</v>
      </c>
      <c r="AI64" s="10">
        <f t="shared" si="14"/>
        <v>0.66666666666666663</v>
      </c>
      <c r="AJ64" s="10">
        <f t="shared" si="15"/>
        <v>0.75</v>
      </c>
      <c r="AK64" s="11" t="str">
        <f>VLOOKUP(Q64,THU!$A$2:$F$194,6,FALSE)</f>
        <v>$2 PBR or Imperial cans, $3.50 select beers, $3-4 house wines, $3-6 select cocktails, $7 beer and shot combos; $3-4 snack menu and $5 pizzas</v>
      </c>
      <c r="AL64" s="9" t="str">
        <f>VLOOKUP(Q64,THU!$A$2:$D$194,4,FALSE)</f>
        <v>luckypiepizza.com</v>
      </c>
      <c r="AP64" s="9" t="str">
        <f t="shared" si="16"/>
        <v>true</v>
      </c>
      <c r="AQ64" s="12" t="s">
        <v>1016</v>
      </c>
    </row>
    <row r="65" spans="1:43" x14ac:dyDescent="0.35">
      <c r="A65" s="9" t="s">
        <v>212</v>
      </c>
      <c r="B65" s="10">
        <v>0.625</v>
      </c>
      <c r="C65" s="10">
        <v>0.75</v>
      </c>
      <c r="D65" s="10">
        <v>0.625</v>
      </c>
      <c r="E65" s="10">
        <v>0.75</v>
      </c>
      <c r="F65" s="10">
        <v>0.625</v>
      </c>
      <c r="G65" s="10">
        <v>0.75</v>
      </c>
      <c r="H65" s="10">
        <v>0.22916666666666666</v>
      </c>
      <c r="I65" s="10">
        <v>0.75</v>
      </c>
      <c r="J65" s="10">
        <v>0.625</v>
      </c>
      <c r="K65" s="10">
        <v>0.75</v>
      </c>
      <c r="L65" s="10">
        <v>0.625</v>
      </c>
      <c r="M65" s="10">
        <v>0.75</v>
      </c>
      <c r="N65" s="10">
        <v>0.625</v>
      </c>
      <c r="O65" s="10">
        <v>0.75</v>
      </c>
      <c r="Q65" s="9" t="str">
        <f t="shared" si="1"/>
        <v>Marco's Coal-Fired Pizzeria - Ballpark</v>
      </c>
      <c r="R65" s="9" t="str">
        <f>VLOOKUP(Q65,THU!$A$2:$D$194,2,FALSE)</f>
        <v>Ballpark</v>
      </c>
      <c r="S65" s="9" t="e">
        <f>VLOOKUP(R65,THU!$A$2:$D$194,2,FALSE)</f>
        <v>#N/A</v>
      </c>
      <c r="T65" s="9" t="e">
        <f>VLOOKUP(S65,THU!$A$2:$D$194,2,FALSE)</f>
        <v>#N/A</v>
      </c>
      <c r="U65" s="9" t="e">
        <f>VLOOKUP(T65,THU!$A$2:$D$194,2,FALSE)</f>
        <v>#N/A</v>
      </c>
      <c r="V65" s="9" t="str">
        <f>VLOOKUP(Q65,THU!$A$2:$D$194,3,FALSE)</f>
        <v>2129 Larimer St. (Larimer St. and 21st St. )</v>
      </c>
      <c r="W65" s="10">
        <f t="shared" si="2"/>
        <v>0.625</v>
      </c>
      <c r="X65" s="10">
        <f t="shared" si="3"/>
        <v>0.75</v>
      </c>
      <c r="Y65" s="10">
        <f t="shared" si="4"/>
        <v>0.625</v>
      </c>
      <c r="Z65" s="10">
        <f t="shared" si="5"/>
        <v>0.75</v>
      </c>
      <c r="AA65" s="10">
        <f t="shared" si="6"/>
        <v>0.625</v>
      </c>
      <c r="AB65" s="10">
        <f t="shared" si="7"/>
        <v>0.75</v>
      </c>
      <c r="AC65" s="10">
        <f t="shared" si="8"/>
        <v>0.22916666666666666</v>
      </c>
      <c r="AD65" s="10">
        <f t="shared" si="9"/>
        <v>0.75</v>
      </c>
      <c r="AE65" s="10">
        <f t="shared" si="10"/>
        <v>0.625</v>
      </c>
      <c r="AF65" s="10">
        <f t="shared" si="11"/>
        <v>0.75</v>
      </c>
      <c r="AG65" s="10">
        <f t="shared" si="12"/>
        <v>0.625</v>
      </c>
      <c r="AH65" s="10">
        <f t="shared" si="13"/>
        <v>0.75</v>
      </c>
      <c r="AI65" s="10">
        <f t="shared" si="14"/>
        <v>0.625</v>
      </c>
      <c r="AJ65" s="10">
        <f t="shared" si="15"/>
        <v>0.75</v>
      </c>
      <c r="AK65" s="11" t="str">
        <f>VLOOKUP(Q65,THU!$A$2:$F$194,6,FALSE)</f>
        <v>$3 select drafts, $4 house wines and $5 house Mules and Mojitos; $5 small plate menu</v>
      </c>
      <c r="AL65" s="9" t="str">
        <f>VLOOKUP(Q65,THU!$A$2:$D$194,4,FALSE)</f>
        <v>www.marcoscfp.com/</v>
      </c>
      <c r="AP65" s="9" t="str">
        <f t="shared" si="16"/>
        <v>true</v>
      </c>
      <c r="AQ65" s="12" t="s">
        <v>1016</v>
      </c>
    </row>
    <row r="66" spans="1:43" x14ac:dyDescent="0.35">
      <c r="A66" s="9" t="s">
        <v>215</v>
      </c>
      <c r="B66" s="10">
        <v>0.625</v>
      </c>
      <c r="C66" s="10">
        <v>0.75</v>
      </c>
      <c r="D66" s="10">
        <v>0.625</v>
      </c>
      <c r="E66" s="10">
        <v>0.75</v>
      </c>
      <c r="F66" s="10">
        <v>0.625</v>
      </c>
      <c r="G66" s="10">
        <v>0.75</v>
      </c>
      <c r="H66" s="10">
        <v>0.625</v>
      </c>
      <c r="I66" s="10">
        <v>0.75</v>
      </c>
      <c r="J66" s="10">
        <v>0.625</v>
      </c>
      <c r="K66" s="10">
        <v>0.75</v>
      </c>
      <c r="L66" s="10" t="s">
        <v>989</v>
      </c>
      <c r="M66" s="10">
        <v>0.75</v>
      </c>
      <c r="N66" s="10">
        <v>0.625</v>
      </c>
      <c r="O66" s="10">
        <v>0.75</v>
      </c>
      <c r="Q66" s="9" t="str">
        <f t="shared" si="1"/>
        <v>Marco's Coal-Fired Pizzeria - Inverness</v>
      </c>
      <c r="R66" s="9" t="str">
        <f>VLOOKUP(Q66,THU!$A$2:$D$194,2,FALSE)</f>
        <v>DTC</v>
      </c>
      <c r="S66" s="9" t="e">
        <f>VLOOKUP(R66,THU!$A$2:$D$194,2,FALSE)</f>
        <v>#N/A</v>
      </c>
      <c r="T66" s="9" t="e">
        <f>VLOOKUP(S66,THU!$A$2:$D$194,2,FALSE)</f>
        <v>#N/A</v>
      </c>
      <c r="U66" s="9" t="e">
        <f>VLOOKUP(T66,THU!$A$2:$D$194,2,FALSE)</f>
        <v>#N/A</v>
      </c>
      <c r="V66" s="9" t="str">
        <f>VLOOKUP(Q66,THU!$A$2:$D$194,3,FALSE)</f>
        <v>10111 Inverness Main St (E Dry Creek Road and Inverness Main St.)</v>
      </c>
      <c r="W66" s="10">
        <f t="shared" si="2"/>
        <v>0.625</v>
      </c>
      <c r="X66" s="10">
        <f t="shared" si="3"/>
        <v>0.75</v>
      </c>
      <c r="Y66" s="10">
        <f t="shared" si="4"/>
        <v>0.625</v>
      </c>
      <c r="Z66" s="10">
        <f t="shared" si="5"/>
        <v>0.75</v>
      </c>
      <c r="AA66" s="10">
        <f t="shared" si="6"/>
        <v>0.625</v>
      </c>
      <c r="AB66" s="10">
        <f t="shared" si="7"/>
        <v>0.75</v>
      </c>
      <c r="AC66" s="10">
        <f t="shared" si="8"/>
        <v>0.625</v>
      </c>
      <c r="AD66" s="10">
        <f t="shared" si="9"/>
        <v>0.75</v>
      </c>
      <c r="AE66" s="10">
        <f t="shared" si="10"/>
        <v>0.625</v>
      </c>
      <c r="AF66" s="10">
        <f t="shared" si="11"/>
        <v>0.75</v>
      </c>
      <c r="AG66" s="10" t="str">
        <f t="shared" si="12"/>
        <v>HappyHour(3:00 pm</v>
      </c>
      <c r="AH66" s="10">
        <f t="shared" si="13"/>
        <v>0.75</v>
      </c>
      <c r="AI66" s="10">
        <f t="shared" si="14"/>
        <v>0.625</v>
      </c>
      <c r="AJ66" s="10">
        <f t="shared" si="15"/>
        <v>0.75</v>
      </c>
      <c r="AK66" s="11" t="str">
        <f>VLOOKUP(Q66,THU!$A$2:$F$194,6,FALSE)</f>
        <v>$3 select drafts, $4 house wines and $5 house Mules and Mojitos; $5 small plate menu</v>
      </c>
      <c r="AL66" s="9" t="str">
        <f>VLOOKUP(Q66,THU!$A$2:$D$194,4,FALSE)</f>
        <v>www.marcoscfp.com/</v>
      </c>
      <c r="AP66" s="9" t="str">
        <f t="shared" si="16"/>
        <v>true</v>
      </c>
      <c r="AQ66" s="12" t="s">
        <v>1016</v>
      </c>
    </row>
    <row r="67" spans="1:43" x14ac:dyDescent="0.35">
      <c r="A67" s="9" t="s">
        <v>218</v>
      </c>
      <c r="B67" s="10">
        <v>0.625</v>
      </c>
      <c r="C67" s="10">
        <v>0.75</v>
      </c>
      <c r="D67" s="10">
        <v>0.625</v>
      </c>
      <c r="E67" s="10">
        <v>0.75</v>
      </c>
      <c r="F67" s="10">
        <v>0.625</v>
      </c>
      <c r="G67" s="10">
        <v>0.75</v>
      </c>
      <c r="H67" s="10">
        <v>0.625</v>
      </c>
      <c r="I67" s="10">
        <v>0.72916666666666663</v>
      </c>
      <c r="J67" s="10">
        <v>0.625</v>
      </c>
      <c r="K67" s="10">
        <v>0.75</v>
      </c>
      <c r="L67" s="10">
        <v>0.625</v>
      </c>
      <c r="M67" s="10">
        <v>0.75</v>
      </c>
      <c r="N67" s="10">
        <v>0.625</v>
      </c>
      <c r="O67" s="10">
        <v>0.75</v>
      </c>
      <c r="Q67" s="9" t="str">
        <f t="shared" ref="Q67:Q130" si="17">A67</f>
        <v>Marg's Taco Bistro - Cherry Creek</v>
      </c>
      <c r="R67" s="9" t="str">
        <f>VLOOKUP(Q67,THU!$A$2:$D$194,2,FALSE)</f>
        <v>Cherry Creek</v>
      </c>
      <c r="S67" s="9" t="e">
        <f>VLOOKUP(R67,THU!$A$2:$D$194,2,FALSE)</f>
        <v>#N/A</v>
      </c>
      <c r="T67" s="9" t="e">
        <f>VLOOKUP(S67,THU!$A$2:$D$194,2,FALSE)</f>
        <v>#N/A</v>
      </c>
      <c r="U67" s="9" t="e">
        <f>VLOOKUP(T67,THU!$A$2:$D$194,2,FALSE)</f>
        <v>#N/A</v>
      </c>
      <c r="V67" s="9" t="str">
        <f>VLOOKUP(Q67,THU!$A$2:$D$194,3,FALSE)</f>
        <v>200 Fillmore St. (2nd &amp; Fillmore)</v>
      </c>
      <c r="W67" s="10">
        <f t="shared" ref="W67:W130" si="18">B67</f>
        <v>0.625</v>
      </c>
      <c r="X67" s="10">
        <f t="shared" ref="X67:X130" si="19">C67</f>
        <v>0.75</v>
      </c>
      <c r="Y67" s="10">
        <f t="shared" ref="Y67:Y130" si="20">D67</f>
        <v>0.625</v>
      </c>
      <c r="Z67" s="10">
        <f t="shared" ref="Z67:Z130" si="21">E67</f>
        <v>0.75</v>
      </c>
      <c r="AA67" s="10">
        <f t="shared" ref="AA67:AA130" si="22">F67</f>
        <v>0.625</v>
      </c>
      <c r="AB67" s="10">
        <f t="shared" ref="AB67:AB130" si="23">G67</f>
        <v>0.75</v>
      </c>
      <c r="AC67" s="10">
        <f t="shared" ref="AC67:AC130" si="24">H67</f>
        <v>0.625</v>
      </c>
      <c r="AD67" s="10">
        <f t="shared" ref="AD67:AD130" si="25">I67</f>
        <v>0.72916666666666663</v>
      </c>
      <c r="AE67" s="10">
        <f t="shared" ref="AE67:AE130" si="26">J67</f>
        <v>0.625</v>
      </c>
      <c r="AF67" s="10">
        <f t="shared" ref="AF67:AF130" si="27">K67</f>
        <v>0.75</v>
      </c>
      <c r="AG67" s="10">
        <f t="shared" ref="AG67:AG130" si="28">L67</f>
        <v>0.625</v>
      </c>
      <c r="AH67" s="10">
        <f t="shared" ref="AH67:AH130" si="29">M67</f>
        <v>0.75</v>
      </c>
      <c r="AI67" s="10">
        <f t="shared" ref="AI67:AI130" si="30">N67</f>
        <v>0.625</v>
      </c>
      <c r="AJ67" s="10">
        <f t="shared" ref="AJ67:AJ130" si="31">O67</f>
        <v>0.75</v>
      </c>
      <c r="AK67" s="11" t="str">
        <f>VLOOKUP(Q67,THU!$A$2:$F$194,6,FALSE)</f>
        <v>$2 cans of Modelo Especial, PBR and Tecate, $5 house margs, $6 flavored margs</v>
      </c>
      <c r="AL67" s="9" t="str">
        <f>VLOOKUP(Q67,THU!$A$2:$D$194,4,FALSE)</f>
        <v>www.margstacobistro.com/</v>
      </c>
      <c r="AP67" s="9" t="str">
        <f t="shared" ref="AP67:AP130" si="32">IF(AK67&gt;0,"true","false")</f>
        <v>true</v>
      </c>
      <c r="AQ67" s="12" t="s">
        <v>1015</v>
      </c>
    </row>
    <row r="68" spans="1:43" x14ac:dyDescent="0.35">
      <c r="A68" s="9" t="s">
        <v>220</v>
      </c>
      <c r="B68" s="10">
        <v>0.625</v>
      </c>
      <c r="C68" s="10">
        <v>0.75</v>
      </c>
      <c r="D68" s="10">
        <v>0.625</v>
      </c>
      <c r="E68" s="10">
        <v>0.75</v>
      </c>
      <c r="F68" s="10">
        <v>0.625</v>
      </c>
      <c r="G68" s="10">
        <v>0.75</v>
      </c>
      <c r="H68" s="10">
        <v>0.625</v>
      </c>
      <c r="I68" s="10">
        <v>0.75</v>
      </c>
      <c r="J68" s="10">
        <v>0.625</v>
      </c>
      <c r="K68" s="10">
        <v>0.75</v>
      </c>
      <c r="L68" s="10">
        <v>0.625</v>
      </c>
      <c r="M68" s="10">
        <v>0.75</v>
      </c>
      <c r="N68" s="10">
        <v>0.625</v>
      </c>
      <c r="O68" s="10">
        <v>0.75</v>
      </c>
      <c r="Q68" s="9" t="str">
        <f t="shared" si="17"/>
        <v>Marg's Taco Bistro - LoDo</v>
      </c>
      <c r="R68" s="9" t="str">
        <f>VLOOKUP(Q68,THU!$A$2:$D$194,2,FALSE)</f>
        <v>LoDo</v>
      </c>
      <c r="S68" s="9" t="e">
        <f>VLOOKUP(R68,THU!$A$2:$D$194,2,FALSE)</f>
        <v>#N/A</v>
      </c>
      <c r="T68" s="9" t="e">
        <f>VLOOKUP(S68,THU!$A$2:$D$194,2,FALSE)</f>
        <v>#N/A</v>
      </c>
      <c r="U68" s="9" t="e">
        <f>VLOOKUP(T68,THU!$A$2:$D$194,2,FALSE)</f>
        <v>#N/A</v>
      </c>
      <c r="V68" s="9" t="str">
        <f>VLOOKUP(Q68,THU!$A$2:$D$194,3,FALSE)</f>
        <v>1519 Wynkoop St. (15th &amp; Wynkoop)</v>
      </c>
      <c r="W68" s="10">
        <f t="shared" si="18"/>
        <v>0.625</v>
      </c>
      <c r="X68" s="10">
        <f t="shared" si="19"/>
        <v>0.75</v>
      </c>
      <c r="Y68" s="10">
        <f t="shared" si="20"/>
        <v>0.625</v>
      </c>
      <c r="Z68" s="10">
        <f t="shared" si="21"/>
        <v>0.75</v>
      </c>
      <c r="AA68" s="10">
        <f t="shared" si="22"/>
        <v>0.625</v>
      </c>
      <c r="AB68" s="10">
        <f t="shared" si="23"/>
        <v>0.75</v>
      </c>
      <c r="AC68" s="10">
        <f t="shared" si="24"/>
        <v>0.625</v>
      </c>
      <c r="AD68" s="10">
        <f t="shared" si="25"/>
        <v>0.75</v>
      </c>
      <c r="AE68" s="10">
        <f t="shared" si="26"/>
        <v>0.625</v>
      </c>
      <c r="AF68" s="10">
        <f t="shared" si="27"/>
        <v>0.75</v>
      </c>
      <c r="AG68" s="10">
        <f t="shared" si="28"/>
        <v>0.625</v>
      </c>
      <c r="AH68" s="10">
        <f t="shared" si="29"/>
        <v>0.75</v>
      </c>
      <c r="AI68" s="10">
        <f t="shared" si="30"/>
        <v>0.625</v>
      </c>
      <c r="AJ68" s="10">
        <f t="shared" si="31"/>
        <v>0.75</v>
      </c>
      <c r="AK68" s="11" t="str">
        <f>VLOOKUP(Q68,THU!$A$2:$F$194,6,FALSE)</f>
        <v>$2 cans of Modelo Especial, PBR and Tecate, $5 house margs</v>
      </c>
      <c r="AL68" s="9" t="str">
        <f>VLOOKUP(Q68,THU!$A$2:$D$194,4,FALSE)</f>
        <v>www.margstacobistro.com/</v>
      </c>
      <c r="AP68" s="9" t="str">
        <f t="shared" si="32"/>
        <v>true</v>
      </c>
      <c r="AQ68" s="12" t="s">
        <v>1015</v>
      </c>
    </row>
    <row r="69" spans="1:43" x14ac:dyDescent="0.35">
      <c r="A69" s="9" t="s">
        <v>222</v>
      </c>
      <c r="B69" s="10">
        <v>0.625</v>
      </c>
      <c r="C69" s="10">
        <v>0.75</v>
      </c>
      <c r="D69" s="10">
        <v>0.625</v>
      </c>
      <c r="E69" s="10">
        <v>0.75</v>
      </c>
      <c r="F69" s="10">
        <v>0.625</v>
      </c>
      <c r="G69" s="10">
        <v>0.75</v>
      </c>
      <c r="H69" s="10">
        <v>0.625</v>
      </c>
      <c r="I69" s="10">
        <v>0.75</v>
      </c>
      <c r="J69" s="10">
        <v>0.625</v>
      </c>
      <c r="K69" s="10">
        <v>0.75</v>
      </c>
      <c r="L69" s="10">
        <v>0.625</v>
      </c>
      <c r="M69" s="10">
        <v>0.75</v>
      </c>
      <c r="N69" s="10">
        <v>0.625</v>
      </c>
      <c r="O69" s="10">
        <v>0.75</v>
      </c>
      <c r="Q69" s="9" t="str">
        <f t="shared" si="17"/>
        <v>Marg's Taco Bistro - Uptown</v>
      </c>
      <c r="R69" s="9" t="str">
        <f>VLOOKUP(Q69,THU!$A$2:$D$194,2,FALSE)</f>
        <v>Uptown</v>
      </c>
      <c r="S69" s="9" t="e">
        <f>VLOOKUP(R69,THU!$A$2:$D$194,2,FALSE)</f>
        <v>#N/A</v>
      </c>
      <c r="T69" s="9" t="e">
        <f>VLOOKUP(S69,THU!$A$2:$D$194,2,FALSE)</f>
        <v>#N/A</v>
      </c>
      <c r="U69" s="9" t="e">
        <f>VLOOKUP(T69,THU!$A$2:$D$194,2,FALSE)</f>
        <v>#N/A</v>
      </c>
      <c r="V69" s="9" t="str">
        <f>VLOOKUP(Q69,THU!$A$2:$D$194,3,FALSE)</f>
        <v>500 E. 19th Ave. (19th &amp; Pennsylvania)</v>
      </c>
      <c r="W69" s="10">
        <f t="shared" si="18"/>
        <v>0.625</v>
      </c>
      <c r="X69" s="10">
        <f t="shared" si="19"/>
        <v>0.75</v>
      </c>
      <c r="Y69" s="10">
        <f t="shared" si="20"/>
        <v>0.625</v>
      </c>
      <c r="Z69" s="10">
        <f t="shared" si="21"/>
        <v>0.75</v>
      </c>
      <c r="AA69" s="10">
        <f t="shared" si="22"/>
        <v>0.625</v>
      </c>
      <c r="AB69" s="10">
        <f t="shared" si="23"/>
        <v>0.75</v>
      </c>
      <c r="AC69" s="10">
        <f t="shared" si="24"/>
        <v>0.625</v>
      </c>
      <c r="AD69" s="10">
        <f t="shared" si="25"/>
        <v>0.75</v>
      </c>
      <c r="AE69" s="10">
        <f t="shared" si="26"/>
        <v>0.625</v>
      </c>
      <c r="AF69" s="10">
        <f t="shared" si="27"/>
        <v>0.75</v>
      </c>
      <c r="AG69" s="10">
        <f t="shared" si="28"/>
        <v>0.625</v>
      </c>
      <c r="AH69" s="10">
        <f t="shared" si="29"/>
        <v>0.75</v>
      </c>
      <c r="AI69" s="10">
        <f t="shared" si="30"/>
        <v>0.625</v>
      </c>
      <c r="AJ69" s="10">
        <f t="shared" si="31"/>
        <v>0.75</v>
      </c>
      <c r="AK69" s="11" t="str">
        <f>VLOOKUP(Q69,THU!$A$2:$F$194,6,FALSE)</f>
        <v>$2 cans of Modelo Especial, PBR and Tecate, $5 house margs, $6 flavored margs</v>
      </c>
      <c r="AL69" s="9" t="str">
        <f>VLOOKUP(Q69,THU!$A$2:$D$194,4,FALSE)</f>
        <v>www.margstacobistro.com/</v>
      </c>
      <c r="AP69" s="9" t="str">
        <f t="shared" si="32"/>
        <v>true</v>
      </c>
      <c r="AQ69" s="12" t="s">
        <v>1015</v>
      </c>
    </row>
    <row r="70" spans="1:43" x14ac:dyDescent="0.35">
      <c r="A70" s="9" t="s">
        <v>225</v>
      </c>
      <c r="B70" s="10">
        <v>0</v>
      </c>
      <c r="D70" s="10">
        <v>0.70833333333333337</v>
      </c>
      <c r="E70" s="10">
        <v>0.79166666666666663</v>
      </c>
      <c r="F70" s="10">
        <v>0</v>
      </c>
      <c r="H70" s="10">
        <v>0.70833333333333337</v>
      </c>
      <c r="I70" s="10">
        <v>0.79166666666666663</v>
      </c>
      <c r="J70" s="10">
        <v>0.70833333333333337</v>
      </c>
      <c r="K70" s="10">
        <v>0.79166666666666663</v>
      </c>
      <c r="L70" s="10">
        <v>0.70833333333333337</v>
      </c>
      <c r="M70" s="10">
        <v>0.79166666666666663</v>
      </c>
      <c r="N70" s="10">
        <v>0.70833333333333337</v>
      </c>
      <c r="O70" s="10">
        <v>0.79166666666666663</v>
      </c>
      <c r="Q70" s="9" t="str">
        <f t="shared" si="17"/>
        <v>Mario's Double Daughter's Salotto</v>
      </c>
      <c r="R70" s="9" t="str">
        <f>VLOOKUP(Q70,THU!$A$2:$D$194,2,FALSE)</f>
        <v>LoDo</v>
      </c>
      <c r="S70" s="9" t="e">
        <f>VLOOKUP(R70,THU!$A$2:$D$194,2,FALSE)</f>
        <v>#N/A</v>
      </c>
      <c r="T70" s="9" t="e">
        <f>VLOOKUP(S70,THU!$A$2:$D$194,2,FALSE)</f>
        <v>#N/A</v>
      </c>
      <c r="U70" s="9" t="e">
        <f>VLOOKUP(T70,THU!$A$2:$D$194,2,FALSE)</f>
        <v>#N/A</v>
      </c>
      <c r="V70" s="9" t="str">
        <f>VLOOKUP(Q70,THU!$A$2:$D$194,3,FALSE)</f>
        <v>1632 Market Street (16th and Market)</v>
      </c>
      <c r="W70" s="10">
        <f t="shared" si="18"/>
        <v>0</v>
      </c>
      <c r="X70" s="10">
        <f t="shared" si="19"/>
        <v>0</v>
      </c>
      <c r="Y70" s="10">
        <f t="shared" si="20"/>
        <v>0.70833333333333337</v>
      </c>
      <c r="Z70" s="10">
        <f t="shared" si="21"/>
        <v>0.79166666666666663</v>
      </c>
      <c r="AA70" s="10">
        <f t="shared" si="22"/>
        <v>0</v>
      </c>
      <c r="AB70" s="10">
        <f t="shared" si="23"/>
        <v>0</v>
      </c>
      <c r="AC70" s="10">
        <f t="shared" si="24"/>
        <v>0.70833333333333337</v>
      </c>
      <c r="AD70" s="10">
        <f t="shared" si="25"/>
        <v>0.79166666666666663</v>
      </c>
      <c r="AE70" s="10">
        <f t="shared" si="26"/>
        <v>0.70833333333333337</v>
      </c>
      <c r="AF70" s="10">
        <f t="shared" si="27"/>
        <v>0.79166666666666663</v>
      </c>
      <c r="AG70" s="10">
        <f t="shared" si="28"/>
        <v>0.70833333333333337</v>
      </c>
      <c r="AH70" s="10">
        <f t="shared" si="29"/>
        <v>0.79166666666666663</v>
      </c>
      <c r="AI70" s="10">
        <f t="shared" si="30"/>
        <v>0.70833333333333337</v>
      </c>
      <c r="AJ70" s="10">
        <f t="shared" si="31"/>
        <v>0.79166666666666663</v>
      </c>
      <c r="AK70" s="11" t="str">
        <f>VLOOKUP(Q70,THU!$A$2:$F$194,6,FALSE)</f>
        <v>$3 wells; $4 wines &amp; drafts; $5 everything else</v>
      </c>
      <c r="AL70" s="9" t="str">
        <f>VLOOKUP(Q70,THU!$A$2:$D$194,4,FALSE)</f>
        <v>doubledaughters.net/Marios_Double_Daughters_Salotto/Splash.html</v>
      </c>
      <c r="AP70" s="9" t="str">
        <f t="shared" si="32"/>
        <v>true</v>
      </c>
      <c r="AQ70" s="12" t="s">
        <v>1015</v>
      </c>
    </row>
    <row r="71" spans="1:43" ht="29" x14ac:dyDescent="0.35">
      <c r="A71" s="9" t="s">
        <v>228</v>
      </c>
      <c r="B71" s="10">
        <v>0.625</v>
      </c>
      <c r="C71" s="10">
        <v>0.77083333333333337</v>
      </c>
      <c r="D71" s="10">
        <v>0.625</v>
      </c>
      <c r="E71" s="10">
        <v>0.77083333333333337</v>
      </c>
      <c r="F71" s="10">
        <v>0.625</v>
      </c>
      <c r="G71" s="10">
        <v>0.77083333333333337</v>
      </c>
      <c r="H71" s="10">
        <v>0.625</v>
      </c>
      <c r="I71" s="10">
        <v>0.77083333333333337</v>
      </c>
      <c r="J71" s="10">
        <v>0.625</v>
      </c>
      <c r="K71" s="10">
        <v>0.77083333333333337</v>
      </c>
      <c r="L71" s="10">
        <v>0.625</v>
      </c>
      <c r="M71" s="10">
        <v>0.77083333333333337</v>
      </c>
      <c r="N71" s="10">
        <v>0.625</v>
      </c>
      <c r="O71" s="10">
        <v>0.77083333333333337</v>
      </c>
      <c r="Q71" s="9" t="str">
        <f t="shared" si="17"/>
        <v>Max Gill &amp; Grill</v>
      </c>
      <c r="R71" s="9" t="str">
        <f>VLOOKUP(Q71,THU!$A$2:$D$194,2,FALSE)</f>
        <v>Washington Park</v>
      </c>
      <c r="S71" s="9" t="e">
        <f>VLOOKUP(R71,THU!$A$2:$D$194,2,FALSE)</f>
        <v>#N/A</v>
      </c>
      <c r="T71" s="9" t="e">
        <f>VLOOKUP(S71,THU!$A$2:$D$194,2,FALSE)</f>
        <v>#N/A</v>
      </c>
      <c r="U71" s="9" t="e">
        <f>VLOOKUP(T71,THU!$A$2:$D$194,2,FALSE)</f>
        <v>#N/A</v>
      </c>
      <c r="V71" s="9" t="str">
        <f>VLOOKUP(Q71,THU!$A$2:$D$194,3,FALSE)</f>
        <v>1052 S. Gaylord St.     </v>
      </c>
      <c r="W71" s="10">
        <f t="shared" si="18"/>
        <v>0.625</v>
      </c>
      <c r="X71" s="10">
        <f t="shared" si="19"/>
        <v>0.77083333333333337</v>
      </c>
      <c r="Y71" s="10">
        <f t="shared" si="20"/>
        <v>0.625</v>
      </c>
      <c r="Z71" s="10">
        <f t="shared" si="21"/>
        <v>0.77083333333333337</v>
      </c>
      <c r="AA71" s="10">
        <f t="shared" si="22"/>
        <v>0.625</v>
      </c>
      <c r="AB71" s="10">
        <f t="shared" si="23"/>
        <v>0.77083333333333337</v>
      </c>
      <c r="AC71" s="10">
        <f t="shared" si="24"/>
        <v>0.625</v>
      </c>
      <c r="AD71" s="10">
        <f t="shared" si="25"/>
        <v>0.77083333333333337</v>
      </c>
      <c r="AE71" s="10">
        <f t="shared" si="26"/>
        <v>0.625</v>
      </c>
      <c r="AF71" s="10">
        <f t="shared" si="27"/>
        <v>0.77083333333333337</v>
      </c>
      <c r="AG71" s="10">
        <f t="shared" si="28"/>
        <v>0.625</v>
      </c>
      <c r="AH71" s="10">
        <f t="shared" si="29"/>
        <v>0.77083333333333337</v>
      </c>
      <c r="AI71" s="10">
        <f t="shared" si="30"/>
        <v>0.625</v>
      </c>
      <c r="AJ71" s="10">
        <f t="shared" si="31"/>
        <v>0.77083333333333337</v>
      </c>
      <c r="AK71" s="11" t="str">
        <f>VLOOKUP(Q71,THU!$A$2:$F$194,6,FALSE)</f>
        <v>$2 off all glasses of wine, $3 wells, $4 house wines, 23 oz. beers for the price of a 16 oz., and $5 select premium liquors; $0.99 select oysters and discounted apps</v>
      </c>
      <c r="AL71" s="9" t="str">
        <f>VLOOKUP(Q71,THU!$A$2:$D$194,4,FALSE)</f>
        <v>www.maxgillandgrill.com/</v>
      </c>
      <c r="AP71" s="9" t="str">
        <f t="shared" si="32"/>
        <v>true</v>
      </c>
      <c r="AQ71" s="12" t="s">
        <v>1016</v>
      </c>
    </row>
    <row r="72" spans="1:43" x14ac:dyDescent="0.35">
      <c r="A72" s="9" t="s">
        <v>231</v>
      </c>
      <c r="B72" s="10">
        <v>0.625</v>
      </c>
      <c r="C72" s="10">
        <v>0.75</v>
      </c>
      <c r="D72" s="10">
        <v>0.625</v>
      </c>
      <c r="E72" s="10">
        <v>0.75</v>
      </c>
      <c r="F72" s="10">
        <v>0.625</v>
      </c>
      <c r="G72" s="10">
        <v>0.75</v>
      </c>
      <c r="H72" s="10">
        <v>0.625</v>
      </c>
      <c r="I72" s="10">
        <v>0.75</v>
      </c>
      <c r="J72" s="10">
        <v>0.625</v>
      </c>
      <c r="K72" s="10">
        <v>0.75</v>
      </c>
      <c r="L72" s="10">
        <v>0.625</v>
      </c>
      <c r="M72" s="10">
        <v>0.75</v>
      </c>
      <c r="N72" s="10">
        <v>0.625</v>
      </c>
      <c r="O72" s="10">
        <v>0.75</v>
      </c>
      <c r="Q72" s="9" t="str">
        <f t="shared" si="17"/>
        <v>Mezcal</v>
      </c>
      <c r="R72" s="9">
        <f>VLOOKUP(Q72,THU!$A$2:$D$194,2,FALSE)</f>
        <v>0</v>
      </c>
      <c r="S72" s="9" t="e">
        <f>VLOOKUP(R72,THU!$A$2:$D$194,2,FALSE)</f>
        <v>#N/A</v>
      </c>
      <c r="T72" s="9" t="e">
        <f>VLOOKUP(S72,THU!$A$2:$D$194,2,FALSE)</f>
        <v>#N/A</v>
      </c>
      <c r="U72" s="9" t="e">
        <f>VLOOKUP(T72,THU!$A$2:$D$194,2,FALSE)</f>
        <v>#N/A</v>
      </c>
      <c r="V72" s="9" t="str">
        <f>VLOOKUP(Q72,THU!$A$2:$D$194,3,FALSE)</f>
        <v>3230 E. Colfax Ave.; 303-322-5219 (Colfax &amp; Adams)</v>
      </c>
      <c r="W72" s="10">
        <f t="shared" si="18"/>
        <v>0.625</v>
      </c>
      <c r="X72" s="10">
        <f t="shared" si="19"/>
        <v>0.75</v>
      </c>
      <c r="Y72" s="10">
        <f t="shared" si="20"/>
        <v>0.625</v>
      </c>
      <c r="Z72" s="10">
        <f t="shared" si="21"/>
        <v>0.75</v>
      </c>
      <c r="AA72" s="10">
        <f t="shared" si="22"/>
        <v>0.625</v>
      </c>
      <c r="AB72" s="10">
        <f t="shared" si="23"/>
        <v>0.75</v>
      </c>
      <c r="AC72" s="10">
        <f t="shared" si="24"/>
        <v>0.625</v>
      </c>
      <c r="AD72" s="10">
        <f t="shared" si="25"/>
        <v>0.75</v>
      </c>
      <c r="AE72" s="10">
        <f t="shared" si="26"/>
        <v>0.625</v>
      </c>
      <c r="AF72" s="10">
        <f t="shared" si="27"/>
        <v>0.75</v>
      </c>
      <c r="AG72" s="10">
        <f t="shared" si="28"/>
        <v>0.625</v>
      </c>
      <c r="AH72" s="10">
        <f t="shared" si="29"/>
        <v>0.75</v>
      </c>
      <c r="AI72" s="10">
        <f t="shared" si="30"/>
        <v>0.625</v>
      </c>
      <c r="AJ72" s="10">
        <f t="shared" si="31"/>
        <v>0.75</v>
      </c>
      <c r="AK72" s="11" t="str">
        <f>VLOOKUP(Q72,THU!$A$2:$F$194,6,FALSE)</f>
        <v>$5 house Margarita; $2-5 food menu</v>
      </c>
      <c r="AL72" s="9" t="str">
        <f>VLOOKUP(Q72,THU!$A$2:$D$194,4,FALSE)</f>
        <v>mezcalcolorado.com/</v>
      </c>
      <c r="AP72" s="9" t="str">
        <f t="shared" si="32"/>
        <v>true</v>
      </c>
      <c r="AQ72" s="12" t="s">
        <v>1016</v>
      </c>
    </row>
    <row r="73" spans="1:43" x14ac:dyDescent="0.35">
      <c r="A73" s="9" t="s">
        <v>234</v>
      </c>
      <c r="B73" s="10">
        <v>0.66666666666666663</v>
      </c>
      <c r="C73" s="10">
        <v>0.77083333333333337</v>
      </c>
      <c r="D73" s="10">
        <v>0.66666666666666663</v>
      </c>
      <c r="E73" s="10">
        <v>0.77083333333333337</v>
      </c>
      <c r="F73" s="10">
        <v>0.66666666666666663</v>
      </c>
      <c r="G73" s="10">
        <v>0.77083333333333337</v>
      </c>
      <c r="H73" s="10">
        <v>0.66666666666666663</v>
      </c>
      <c r="I73" s="10">
        <v>0.77083333333333337</v>
      </c>
      <c r="J73" s="10">
        <v>0.66666666666666663</v>
      </c>
      <c r="K73" s="10">
        <v>0.77083333333333337</v>
      </c>
      <c r="L73" s="10">
        <v>0.66666666666666663</v>
      </c>
      <c r="M73" s="10">
        <v>0.77083333333333337</v>
      </c>
      <c r="N73" s="10">
        <v>0.66666666666666663</v>
      </c>
      <c r="O73" s="10">
        <v>0.77083333333333337</v>
      </c>
      <c r="Q73" s="9" t="str">
        <f t="shared" si="17"/>
        <v>Morton's Steakhouse</v>
      </c>
      <c r="R73" s="9" t="str">
        <f>VLOOKUP(Q73,THU!$A$2:$D$194,2,FALSE)</f>
        <v>LoDo</v>
      </c>
      <c r="S73" s="9" t="e">
        <f>VLOOKUP(R73,THU!$A$2:$D$194,2,FALSE)</f>
        <v>#N/A</v>
      </c>
      <c r="T73" s="9" t="e">
        <f>VLOOKUP(S73,THU!$A$2:$D$194,2,FALSE)</f>
        <v>#N/A</v>
      </c>
      <c r="U73" s="9" t="e">
        <f>VLOOKUP(T73,THU!$A$2:$D$194,2,FALSE)</f>
        <v>#N/A</v>
      </c>
      <c r="V73" s="9" t="str">
        <f>VLOOKUP(Q73,THU!$A$2:$D$194,3,FALSE)</f>
        <v>1745 Wazee St. (16th &amp; Wazee)</v>
      </c>
      <c r="W73" s="10">
        <f t="shared" si="18"/>
        <v>0.66666666666666663</v>
      </c>
      <c r="X73" s="10">
        <f t="shared" si="19"/>
        <v>0.77083333333333337</v>
      </c>
      <c r="Y73" s="10">
        <f t="shared" si="20"/>
        <v>0.66666666666666663</v>
      </c>
      <c r="Z73" s="10">
        <f t="shared" si="21"/>
        <v>0.77083333333333337</v>
      </c>
      <c r="AA73" s="10">
        <f t="shared" si="22"/>
        <v>0.66666666666666663</v>
      </c>
      <c r="AB73" s="10">
        <f t="shared" si="23"/>
        <v>0.77083333333333337</v>
      </c>
      <c r="AC73" s="10">
        <f t="shared" si="24"/>
        <v>0.66666666666666663</v>
      </c>
      <c r="AD73" s="10">
        <f t="shared" si="25"/>
        <v>0.77083333333333337</v>
      </c>
      <c r="AE73" s="10">
        <f t="shared" si="26"/>
        <v>0.66666666666666663</v>
      </c>
      <c r="AF73" s="10">
        <f t="shared" si="27"/>
        <v>0.77083333333333337</v>
      </c>
      <c r="AG73" s="10">
        <f t="shared" si="28"/>
        <v>0.66666666666666663</v>
      </c>
      <c r="AH73" s="10">
        <f t="shared" si="29"/>
        <v>0.77083333333333337</v>
      </c>
      <c r="AI73" s="10">
        <f t="shared" si="30"/>
        <v>0.66666666666666663</v>
      </c>
      <c r="AJ73" s="10">
        <f t="shared" si="31"/>
        <v>0.77083333333333337</v>
      </c>
      <c r="AK73" s="11" t="str">
        <f>VLOOKUP(Q73,THU!$A$2:$F$194,6,FALSE)</f>
        <v>$5.50 domestic beers, $8 select wines, and $9 Mortinis and Power Hour cocktails; $7-8 bar bites menu</v>
      </c>
      <c r="AL73" s="9" t="str">
        <f>VLOOKUP(Q73,THU!$A$2:$D$194,4,FALSE)</f>
        <v>www.mortons.com/denver/</v>
      </c>
      <c r="AP73" s="9" t="str">
        <f t="shared" si="32"/>
        <v>true</v>
      </c>
      <c r="AQ73" s="12" t="s">
        <v>1016</v>
      </c>
    </row>
    <row r="74" spans="1:43" x14ac:dyDescent="0.35">
      <c r="A74" s="9" t="s">
        <v>237</v>
      </c>
      <c r="B74" s="10">
        <v>0.625</v>
      </c>
      <c r="C74" s="10">
        <v>0.70833333333333337</v>
      </c>
      <c r="D74" s="10">
        <v>0.625</v>
      </c>
      <c r="E74" s="10">
        <v>0.70833333333333337</v>
      </c>
      <c r="F74" s="10">
        <v>0.625</v>
      </c>
      <c r="G74" s="10">
        <v>0.70833333333333337</v>
      </c>
      <c r="H74" s="10">
        <v>0.625</v>
      </c>
      <c r="I74" s="10">
        <v>0.70833333333333337</v>
      </c>
      <c r="J74" s="10">
        <v>0.625</v>
      </c>
      <c r="K74" s="10">
        <v>0.70833333333333337</v>
      </c>
      <c r="L74" s="10">
        <v>0.625</v>
      </c>
      <c r="M74" s="10">
        <v>0.70833333333333337</v>
      </c>
      <c r="N74" s="10">
        <v>0.625</v>
      </c>
      <c r="O74" s="10">
        <v>0.70833333333333337</v>
      </c>
      <c r="Q74" s="9" t="str">
        <f t="shared" si="17"/>
        <v>Nickel, The</v>
      </c>
      <c r="R74" s="9" t="str">
        <f>VLOOKUP(Q74,THU!$A$2:$D$194,2,FALSE)</f>
        <v>Downtown</v>
      </c>
      <c r="S74" s="9" t="e">
        <f>VLOOKUP(R74,THU!$A$2:$D$194,2,FALSE)</f>
        <v>#N/A</v>
      </c>
      <c r="T74" s="9" t="e">
        <f>VLOOKUP(S74,THU!$A$2:$D$194,2,FALSE)</f>
        <v>#N/A</v>
      </c>
      <c r="U74" s="9" t="e">
        <f>VLOOKUP(T74,THU!$A$2:$D$194,2,FALSE)</f>
        <v>#N/A</v>
      </c>
      <c r="V74" s="9" t="str">
        <f>VLOOKUP(Q74,THU!$A$2:$D$194,3,FALSE)</f>
        <v>1100 14th St (Arapahoe and 14th )</v>
      </c>
      <c r="W74" s="10">
        <f t="shared" si="18"/>
        <v>0.625</v>
      </c>
      <c r="X74" s="10">
        <f t="shared" si="19"/>
        <v>0.70833333333333337</v>
      </c>
      <c r="Y74" s="10">
        <f t="shared" si="20"/>
        <v>0.625</v>
      </c>
      <c r="Z74" s="10">
        <f t="shared" si="21"/>
        <v>0.70833333333333337</v>
      </c>
      <c r="AA74" s="10">
        <f t="shared" si="22"/>
        <v>0.625</v>
      </c>
      <c r="AB74" s="10">
        <f t="shared" si="23"/>
        <v>0.70833333333333337</v>
      </c>
      <c r="AC74" s="10">
        <f t="shared" si="24"/>
        <v>0.625</v>
      </c>
      <c r="AD74" s="10">
        <f t="shared" si="25"/>
        <v>0.70833333333333337</v>
      </c>
      <c r="AE74" s="10">
        <f t="shared" si="26"/>
        <v>0.625</v>
      </c>
      <c r="AF74" s="10">
        <f t="shared" si="27"/>
        <v>0.70833333333333337</v>
      </c>
      <c r="AG74" s="10">
        <f t="shared" si="28"/>
        <v>0.625</v>
      </c>
      <c r="AH74" s="10">
        <f t="shared" si="29"/>
        <v>0.70833333333333337</v>
      </c>
      <c r="AI74" s="10">
        <f t="shared" si="30"/>
        <v>0.625</v>
      </c>
      <c r="AJ74" s="10">
        <f t="shared" si="31"/>
        <v>0.70833333333333337</v>
      </c>
      <c r="AK74" s="11" t="str">
        <f>VLOOKUP(Q74,THU!$A$2:$F$194,6,FALSE)</f>
        <v>$2 off draft beers, $5 and $7 wine selections and $7 2-for-1 barrel aged cocktails; Social Hour Menu</v>
      </c>
      <c r="AL74" s="9" t="str">
        <f>VLOOKUP(Q74,THU!$A$2:$D$194,4,FALSE)</f>
        <v>www.thenickeldenver.com</v>
      </c>
      <c r="AP74" s="9" t="str">
        <f t="shared" si="32"/>
        <v>true</v>
      </c>
      <c r="AQ74" s="12" t="s">
        <v>1016</v>
      </c>
    </row>
    <row r="75" spans="1:43" x14ac:dyDescent="0.35">
      <c r="A75" s="9" t="s">
        <v>240</v>
      </c>
      <c r="B75" s="10">
        <v>0</v>
      </c>
      <c r="D75" s="10">
        <v>0.625</v>
      </c>
      <c r="E75" s="10">
        <v>0.75</v>
      </c>
      <c r="F75" s="10">
        <v>0.625</v>
      </c>
      <c r="G75" s="10">
        <v>0.75</v>
      </c>
      <c r="H75" s="10">
        <v>0.625</v>
      </c>
      <c r="I75" s="10">
        <v>0.75</v>
      </c>
      <c r="J75" s="10">
        <v>0.625</v>
      </c>
      <c r="K75" s="10">
        <v>0.75</v>
      </c>
      <c r="L75" s="10">
        <v>0.625</v>
      </c>
      <c r="M75" s="10">
        <v>0.75</v>
      </c>
      <c r="N75" s="10">
        <v>0</v>
      </c>
      <c r="Q75" s="9" t="str">
        <f t="shared" si="17"/>
        <v>Paramount Cafe</v>
      </c>
      <c r="R75" s="9" t="str">
        <f>VLOOKUP(Q75,THU!$A$2:$D$194,2,FALSE)</f>
        <v>Northwest</v>
      </c>
      <c r="S75" s="9" t="e">
        <f>VLOOKUP(R75,THU!$A$2:$D$194,2,FALSE)</f>
        <v>#N/A</v>
      </c>
      <c r="T75" s="9" t="e">
        <f>VLOOKUP(S75,THU!$A$2:$D$194,2,FALSE)</f>
        <v>#N/A</v>
      </c>
      <c r="U75" s="9" t="e">
        <f>VLOOKUP(T75,THU!$A$2:$D$194,2,FALSE)</f>
        <v>#N/A</v>
      </c>
      <c r="V75" s="9" t="str">
        <f>VLOOKUP(Q75,THU!$A$2:$D$194,3,FALSE)</f>
        <v>519 16th Street (16th and Glenarm)</v>
      </c>
      <c r="W75" s="10">
        <f t="shared" si="18"/>
        <v>0</v>
      </c>
      <c r="X75" s="10">
        <f t="shared" si="19"/>
        <v>0</v>
      </c>
      <c r="Y75" s="10">
        <f t="shared" si="20"/>
        <v>0.625</v>
      </c>
      <c r="Z75" s="10">
        <f t="shared" si="21"/>
        <v>0.75</v>
      </c>
      <c r="AA75" s="10">
        <f t="shared" si="22"/>
        <v>0.625</v>
      </c>
      <c r="AB75" s="10">
        <f t="shared" si="23"/>
        <v>0.75</v>
      </c>
      <c r="AC75" s="10">
        <f t="shared" si="24"/>
        <v>0.625</v>
      </c>
      <c r="AD75" s="10">
        <f t="shared" si="25"/>
        <v>0.75</v>
      </c>
      <c r="AE75" s="10">
        <f t="shared" si="26"/>
        <v>0.625</v>
      </c>
      <c r="AF75" s="10">
        <f t="shared" si="27"/>
        <v>0.75</v>
      </c>
      <c r="AG75" s="10">
        <f t="shared" si="28"/>
        <v>0.625</v>
      </c>
      <c r="AH75" s="10">
        <f t="shared" si="29"/>
        <v>0.75</v>
      </c>
      <c r="AI75" s="10">
        <f t="shared" si="30"/>
        <v>0</v>
      </c>
      <c r="AJ75" s="10">
        <f t="shared" si="31"/>
        <v>0</v>
      </c>
      <c r="AK75" s="11" t="str">
        <f>VLOOKUP(Q75,THU!$A$2:$F$194,6,FALSE)</f>
        <v>Get a tall beer for the price of a small and $1 off pints, $5 house wines by the glass, $4, $5, and $6 liquors and $5 food menu  </v>
      </c>
      <c r="AL75" s="9" t="str">
        <f>VLOOKUP(Q75,THU!$A$2:$D$194,4,FALSE)</f>
        <v>paramountcafe.com</v>
      </c>
      <c r="AP75" s="9" t="str">
        <f t="shared" si="32"/>
        <v>true</v>
      </c>
      <c r="AQ75" s="12" t="s">
        <v>1015</v>
      </c>
    </row>
    <row r="76" spans="1:43" x14ac:dyDescent="0.35">
      <c r="A76" s="9" t="s">
        <v>243</v>
      </c>
      <c r="B76" s="10">
        <v>0.6875</v>
      </c>
      <c r="C76" s="10">
        <v>0.77083333333333337</v>
      </c>
      <c r="D76" s="10">
        <v>0.6875</v>
      </c>
      <c r="E76" s="10">
        <v>0.77083333333333337</v>
      </c>
      <c r="F76" s="10">
        <v>0</v>
      </c>
      <c r="H76" s="10">
        <v>0.6875</v>
      </c>
      <c r="I76" s="10">
        <v>0.77083333333333337</v>
      </c>
      <c r="J76" s="10">
        <v>0.6875</v>
      </c>
      <c r="K76" s="10">
        <v>0.77083333333333337</v>
      </c>
      <c r="L76" s="10">
        <v>0.6875</v>
      </c>
      <c r="M76" s="10">
        <v>0.77083333333333337</v>
      </c>
      <c r="N76" s="10">
        <v>0.6875</v>
      </c>
      <c r="O76" s="10">
        <v>0.77083333333333337</v>
      </c>
      <c r="Q76" s="9" t="str">
        <f t="shared" si="17"/>
        <v>Park Tavern, The</v>
      </c>
      <c r="R76" s="9" t="str">
        <f>VLOOKUP(Q76,THU!$A$2:$D$194,2,FALSE)</f>
        <v>Southwest</v>
      </c>
      <c r="S76" s="9" t="e">
        <f>VLOOKUP(R76,THU!$A$2:$D$194,2,FALSE)</f>
        <v>#N/A</v>
      </c>
      <c r="T76" s="9" t="e">
        <f>VLOOKUP(S76,THU!$A$2:$D$194,2,FALSE)</f>
        <v>#N/A</v>
      </c>
      <c r="U76" s="9" t="e">
        <f>VLOOKUP(T76,THU!$A$2:$D$194,2,FALSE)</f>
        <v>#N/A</v>
      </c>
      <c r="V76" s="9" t="str">
        <f>VLOOKUP(Q76,THU!$A$2:$D$194,3,FALSE)</f>
        <v>931 E. 11th Avenue (11th and Ogden)</v>
      </c>
      <c r="W76" s="10">
        <f t="shared" si="18"/>
        <v>0.6875</v>
      </c>
      <c r="X76" s="10">
        <f t="shared" si="19"/>
        <v>0.77083333333333337</v>
      </c>
      <c r="Y76" s="10">
        <f t="shared" si="20"/>
        <v>0.6875</v>
      </c>
      <c r="Z76" s="10">
        <f t="shared" si="21"/>
        <v>0.77083333333333337</v>
      </c>
      <c r="AA76" s="10">
        <f t="shared" si="22"/>
        <v>0</v>
      </c>
      <c r="AB76" s="10">
        <f t="shared" si="23"/>
        <v>0</v>
      </c>
      <c r="AC76" s="10">
        <f t="shared" si="24"/>
        <v>0.6875</v>
      </c>
      <c r="AD76" s="10">
        <f t="shared" si="25"/>
        <v>0.77083333333333337</v>
      </c>
      <c r="AE76" s="10">
        <f t="shared" si="26"/>
        <v>0.6875</v>
      </c>
      <c r="AF76" s="10">
        <f t="shared" si="27"/>
        <v>0.77083333333333337</v>
      </c>
      <c r="AG76" s="10">
        <f t="shared" si="28"/>
        <v>0.6875</v>
      </c>
      <c r="AH76" s="10">
        <f t="shared" si="29"/>
        <v>0.77083333333333337</v>
      </c>
      <c r="AI76" s="10">
        <f t="shared" si="30"/>
        <v>0.6875</v>
      </c>
      <c r="AJ76" s="10">
        <f t="shared" si="31"/>
        <v>0.77083333333333337</v>
      </c>
      <c r="AK76" s="11" t="str">
        <f>VLOOKUP(Q76,THU!$A$2:$F$194,6,FALSE)</f>
        <v> 2-for-1 wine, well, drafts, and bottle beers</v>
      </c>
      <c r="AL76" s="9" t="str">
        <f>VLOOKUP(Q76,THU!$A$2:$D$194,4,FALSE)</f>
        <v>www.theparktaverndenver.com/</v>
      </c>
      <c r="AP76" s="9" t="str">
        <f t="shared" si="32"/>
        <v>true</v>
      </c>
      <c r="AQ76" s="12" t="s">
        <v>1016</v>
      </c>
    </row>
    <row r="77" spans="1:43" x14ac:dyDescent="0.35">
      <c r="A77" s="9" t="s">
        <v>246</v>
      </c>
      <c r="B77" s="10">
        <v>0.66666666666666663</v>
      </c>
      <c r="C77" s="10">
        <v>0.875</v>
      </c>
      <c r="D77" s="10">
        <v>0.66666666666666663</v>
      </c>
      <c r="E77" s="10">
        <v>0.79166666666666663</v>
      </c>
      <c r="F77" s="10">
        <v>0.66666666666666663</v>
      </c>
      <c r="G77" s="10">
        <v>0.79166666666666663</v>
      </c>
      <c r="H77" s="10">
        <v>0.66666666666666663</v>
      </c>
      <c r="I77" s="10">
        <v>0.79166666666666663</v>
      </c>
      <c r="J77" s="10">
        <v>0.66666666666666663</v>
      </c>
      <c r="K77" s="10">
        <v>0.79166666666666663</v>
      </c>
      <c r="L77" s="10">
        <v>0.66666666666666663</v>
      </c>
      <c r="M77" s="10">
        <v>0.79166666666666663</v>
      </c>
      <c r="N77" s="10" t="e">
        <v>#N/A</v>
      </c>
      <c r="Q77" s="9" t="str">
        <f t="shared" si="17"/>
        <v>Perry's Steakhouse &amp; Grille</v>
      </c>
      <c r="R77" s="9" t="str">
        <f>VLOOKUP(Q77,THU!$A$2:$D$194,2,FALSE)</f>
        <v>DTC</v>
      </c>
      <c r="S77" s="9" t="e">
        <f>VLOOKUP(R77,THU!$A$2:$D$194,2,FALSE)</f>
        <v>#N/A</v>
      </c>
      <c r="T77" s="9" t="e">
        <f>VLOOKUP(S77,THU!$A$2:$D$194,2,FALSE)</f>
        <v>#N/A</v>
      </c>
      <c r="U77" s="9" t="e">
        <f>VLOOKUP(T77,THU!$A$2:$D$194,2,FALSE)</f>
        <v>#N/A</v>
      </c>
      <c r="V77" s="9" t="str">
        <f>VLOOKUP(Q77,THU!$A$2:$D$194,3,FALSE)</f>
        <v>8433 Park Meadows Center Dr., Ste. 154 (Yosemite &amp; Park Meadows Dr.)</v>
      </c>
      <c r="W77" s="10">
        <f t="shared" si="18"/>
        <v>0.66666666666666663</v>
      </c>
      <c r="X77" s="10">
        <f t="shared" si="19"/>
        <v>0.875</v>
      </c>
      <c r="Y77" s="10">
        <f t="shared" si="20"/>
        <v>0.66666666666666663</v>
      </c>
      <c r="Z77" s="10">
        <f t="shared" si="21"/>
        <v>0.79166666666666663</v>
      </c>
      <c r="AA77" s="10">
        <f t="shared" si="22"/>
        <v>0.66666666666666663</v>
      </c>
      <c r="AB77" s="10">
        <f t="shared" si="23"/>
        <v>0.79166666666666663</v>
      </c>
      <c r="AC77" s="10">
        <f t="shared" si="24"/>
        <v>0.66666666666666663</v>
      </c>
      <c r="AD77" s="10">
        <f t="shared" si="25"/>
        <v>0.79166666666666663</v>
      </c>
      <c r="AE77" s="10">
        <f t="shared" si="26"/>
        <v>0.66666666666666663</v>
      </c>
      <c r="AF77" s="10">
        <f t="shared" si="27"/>
        <v>0.79166666666666663</v>
      </c>
      <c r="AG77" s="10">
        <f t="shared" si="28"/>
        <v>0.66666666666666663</v>
      </c>
      <c r="AH77" s="10">
        <f t="shared" si="29"/>
        <v>0.79166666666666663</v>
      </c>
      <c r="AI77" s="10" t="e">
        <f t="shared" si="30"/>
        <v>#N/A</v>
      </c>
      <c r="AJ77" s="10">
        <f t="shared" si="31"/>
        <v>0</v>
      </c>
      <c r="AK77" s="11" t="str">
        <f>VLOOKUP(Q77,THU!$A$2:$F$194,6,FALSE)</f>
        <v>Food and drink specials (bar only)</v>
      </c>
      <c r="AL77" s="9" t="str">
        <f>VLOOKUP(Q77,THU!$A$2:$D$194,4,FALSE)</f>
        <v>www.perryssteakhouse.com/menu-locations/denver/park-meadows/</v>
      </c>
      <c r="AP77" s="9" t="str">
        <f t="shared" si="32"/>
        <v>true</v>
      </c>
      <c r="AQ77" s="12" t="s">
        <v>1016</v>
      </c>
    </row>
    <row r="78" spans="1:43" x14ac:dyDescent="0.35">
      <c r="A78" s="9" t="s">
        <v>249</v>
      </c>
      <c r="B78" s="10">
        <v>0.625</v>
      </c>
      <c r="C78" s="10">
        <v>0.75</v>
      </c>
      <c r="D78" s="10">
        <v>0.625</v>
      </c>
      <c r="E78" s="10">
        <v>0.75</v>
      </c>
      <c r="F78" s="10">
        <v>0.625</v>
      </c>
      <c r="G78" s="10">
        <v>0.75</v>
      </c>
      <c r="H78" s="10">
        <v>0.625</v>
      </c>
      <c r="I78" s="10">
        <v>0.75</v>
      </c>
      <c r="J78" s="10">
        <v>0.625</v>
      </c>
      <c r="K78" s="10">
        <v>0.75</v>
      </c>
      <c r="L78" s="10">
        <v>0.625</v>
      </c>
      <c r="M78" s="10">
        <v>0.75</v>
      </c>
      <c r="N78" s="10">
        <v>0.625</v>
      </c>
      <c r="O78" s="10">
        <v>0.75</v>
      </c>
      <c r="Q78" s="9" t="str">
        <f t="shared" si="17"/>
        <v>Pig &amp; The Sprout, The</v>
      </c>
      <c r="R78" s="9" t="str">
        <f>VLOOKUP(Q78,THU!$A$2:$D$194,2,FALSE)</f>
        <v>LoDo</v>
      </c>
      <c r="S78" s="9" t="e">
        <f>VLOOKUP(R78,THU!$A$2:$D$194,2,FALSE)</f>
        <v>#N/A</v>
      </c>
      <c r="T78" s="9" t="e">
        <f>VLOOKUP(S78,THU!$A$2:$D$194,2,FALSE)</f>
        <v>#N/A</v>
      </c>
      <c r="U78" s="9" t="e">
        <f>VLOOKUP(T78,THU!$A$2:$D$194,2,FALSE)</f>
        <v>#N/A</v>
      </c>
      <c r="V78" s="9" t="str">
        <f>VLOOKUP(Q78,THU!$A$2:$D$194,3,FALSE)</f>
        <v>1900 Chestnut St. (19th &amp; Chestnut)</v>
      </c>
      <c r="W78" s="10">
        <f t="shared" si="18"/>
        <v>0.625</v>
      </c>
      <c r="X78" s="10">
        <f t="shared" si="19"/>
        <v>0.75</v>
      </c>
      <c r="Y78" s="10">
        <f t="shared" si="20"/>
        <v>0.625</v>
      </c>
      <c r="Z78" s="10">
        <f t="shared" si="21"/>
        <v>0.75</v>
      </c>
      <c r="AA78" s="10">
        <f t="shared" si="22"/>
        <v>0.625</v>
      </c>
      <c r="AB78" s="10">
        <f t="shared" si="23"/>
        <v>0.75</v>
      </c>
      <c r="AC78" s="10">
        <f t="shared" si="24"/>
        <v>0.625</v>
      </c>
      <c r="AD78" s="10">
        <f t="shared" si="25"/>
        <v>0.75</v>
      </c>
      <c r="AE78" s="10">
        <f t="shared" si="26"/>
        <v>0.625</v>
      </c>
      <c r="AF78" s="10">
        <f t="shared" si="27"/>
        <v>0.75</v>
      </c>
      <c r="AG78" s="10">
        <f t="shared" si="28"/>
        <v>0.625</v>
      </c>
      <c r="AH78" s="10">
        <f t="shared" si="29"/>
        <v>0.75</v>
      </c>
      <c r="AI78" s="10">
        <f t="shared" si="30"/>
        <v>0.625</v>
      </c>
      <c r="AJ78" s="10">
        <f t="shared" si="31"/>
        <v>0.75</v>
      </c>
      <c r="AK78" s="11" t="str">
        <f>VLOOKUP(Q78,THU!$A$2:$F$194,6,FALSE)</f>
        <v>$3 Shlitz tallboys, $1 off specialty cocktails, well drinks and select drafts, $18 half-carafe of house wines and $30 for full carafes of house wine  </v>
      </c>
      <c r="AL78" s="9" t="str">
        <f>VLOOKUP(Q78,THU!$A$2:$D$194,4,FALSE)</f>
        <v>www.pigandsprout.com/</v>
      </c>
      <c r="AP78" s="9" t="str">
        <f t="shared" si="32"/>
        <v>true</v>
      </c>
      <c r="AQ78" s="12" t="s">
        <v>1015</v>
      </c>
    </row>
    <row r="79" spans="1:43" x14ac:dyDescent="0.35">
      <c r="A79" s="9" t="s">
        <v>252</v>
      </c>
      <c r="B79" s="10">
        <v>0</v>
      </c>
      <c r="D79" s="10">
        <v>0</v>
      </c>
      <c r="F79" s="10">
        <v>0</v>
      </c>
      <c r="H79" s="10">
        <v>0</v>
      </c>
      <c r="J79" s="10">
        <v>0</v>
      </c>
      <c r="L79" s="10">
        <v>0</v>
      </c>
      <c r="N79" s="10">
        <v>0</v>
      </c>
      <c r="Q79" s="9" t="str">
        <f t="shared" si="17"/>
        <v>Postino</v>
      </c>
      <c r="R79" s="9" t="str">
        <f>VLOOKUP(Q79,THU!$A$2:$D$194,2,FALSE)</f>
        <v>LoHi</v>
      </c>
      <c r="S79" s="9" t="e">
        <f>VLOOKUP(R79,THU!$A$2:$D$194,2,FALSE)</f>
        <v>#N/A</v>
      </c>
      <c r="T79" s="9" t="e">
        <f>VLOOKUP(S79,THU!$A$2:$D$194,2,FALSE)</f>
        <v>#N/A</v>
      </c>
      <c r="U79" s="9" t="e">
        <f>VLOOKUP(T79,THU!$A$2:$D$194,2,FALSE)</f>
        <v>#N/A</v>
      </c>
      <c r="V79" s="9" t="str">
        <f>VLOOKUP(Q79,THU!$A$2:$D$194,3,FALSE)</f>
        <v>2715 17th St. (17th &amp; Erie)</v>
      </c>
      <c r="W79" s="10">
        <f t="shared" si="18"/>
        <v>0</v>
      </c>
      <c r="X79" s="10">
        <f t="shared" si="19"/>
        <v>0</v>
      </c>
      <c r="Y79" s="10">
        <f t="shared" si="20"/>
        <v>0</v>
      </c>
      <c r="Z79" s="10">
        <f t="shared" si="21"/>
        <v>0</v>
      </c>
      <c r="AA79" s="10">
        <f t="shared" si="22"/>
        <v>0</v>
      </c>
      <c r="AB79" s="10">
        <f t="shared" si="23"/>
        <v>0</v>
      </c>
      <c r="AC79" s="10">
        <f t="shared" si="24"/>
        <v>0</v>
      </c>
      <c r="AD79" s="10">
        <f t="shared" si="25"/>
        <v>0</v>
      </c>
      <c r="AE79" s="10">
        <f t="shared" si="26"/>
        <v>0</v>
      </c>
      <c r="AF79" s="10">
        <f t="shared" si="27"/>
        <v>0</v>
      </c>
      <c r="AG79" s="10">
        <f t="shared" si="28"/>
        <v>0</v>
      </c>
      <c r="AH79" s="10">
        <f t="shared" si="29"/>
        <v>0</v>
      </c>
      <c r="AI79" s="10">
        <f t="shared" si="30"/>
        <v>0</v>
      </c>
      <c r="AJ79" s="10">
        <f t="shared" si="31"/>
        <v>0</v>
      </c>
      <c r="AK79" s="11">
        <f>VLOOKUP(Q79,THU!$A$2:$F$194,6,FALSE)</f>
        <v>0</v>
      </c>
      <c r="AL79" s="9" t="str">
        <f>VLOOKUP(Q79,THU!$A$2:$D$194,4,FALSE)</f>
        <v>postinowinecafe.com/</v>
      </c>
      <c r="AM79" s="9" t="s">
        <v>1018</v>
      </c>
      <c r="AP79" s="9" t="str">
        <f t="shared" si="32"/>
        <v>false</v>
      </c>
      <c r="AQ79" s="12" t="s">
        <v>1015</v>
      </c>
    </row>
    <row r="80" spans="1:43" x14ac:dyDescent="0.35">
      <c r="A80" s="9" t="s">
        <v>254</v>
      </c>
      <c r="B80" s="10">
        <v>0</v>
      </c>
      <c r="D80" s="10">
        <v>0.58333333333333337</v>
      </c>
      <c r="E80" s="10">
        <v>0.83333333333333337</v>
      </c>
      <c r="F80" s="10">
        <v>0.58333333333333337</v>
      </c>
      <c r="G80" s="10">
        <v>0.83333333333333337</v>
      </c>
      <c r="H80" s="10">
        <v>0.58333333333333337</v>
      </c>
      <c r="I80" s="10">
        <v>0.83333333333333337</v>
      </c>
      <c r="J80" s="10">
        <v>0.58333333333333337</v>
      </c>
      <c r="K80" s="10">
        <v>0.83333333333333337</v>
      </c>
      <c r="L80" s="10">
        <v>0.58333333333333337</v>
      </c>
      <c r="M80" s="10">
        <v>0.83333333333333337</v>
      </c>
      <c r="N80" s="10" t="e">
        <v>#N/A</v>
      </c>
      <c r="Q80" s="9" t="str">
        <f t="shared" si="17"/>
        <v>Pour House Pub, The</v>
      </c>
      <c r="R80" s="9" t="str">
        <f>VLOOKUP(Q80,THU!$A$2:$D$194,2,FALSE)</f>
        <v>LoDo</v>
      </c>
      <c r="S80" s="9" t="e">
        <f>VLOOKUP(R80,THU!$A$2:$D$194,2,FALSE)</f>
        <v>#N/A</v>
      </c>
      <c r="T80" s="9" t="e">
        <f>VLOOKUP(S80,THU!$A$2:$D$194,2,FALSE)</f>
        <v>#N/A</v>
      </c>
      <c r="U80" s="9" t="e">
        <f>VLOOKUP(T80,THU!$A$2:$D$194,2,FALSE)</f>
        <v>#N/A</v>
      </c>
      <c r="V80" s="9" t="str">
        <f>VLOOKUP(Q80,THU!$A$2:$D$194,3,FALSE)</f>
        <v>1435 Market Street (Between 14th and 15th on Market)</v>
      </c>
      <c r="W80" s="10">
        <f t="shared" si="18"/>
        <v>0</v>
      </c>
      <c r="X80" s="10">
        <f t="shared" si="19"/>
        <v>0</v>
      </c>
      <c r="Y80" s="10">
        <f t="shared" si="20"/>
        <v>0.58333333333333337</v>
      </c>
      <c r="Z80" s="10">
        <f t="shared" si="21"/>
        <v>0.83333333333333337</v>
      </c>
      <c r="AA80" s="10">
        <f t="shared" si="22"/>
        <v>0.58333333333333337</v>
      </c>
      <c r="AB80" s="10">
        <f t="shared" si="23"/>
        <v>0.83333333333333337</v>
      </c>
      <c r="AC80" s="10">
        <f t="shared" si="24"/>
        <v>0.58333333333333337</v>
      </c>
      <c r="AD80" s="10">
        <f t="shared" si="25"/>
        <v>0.83333333333333337</v>
      </c>
      <c r="AE80" s="10">
        <f t="shared" si="26"/>
        <v>0.58333333333333337</v>
      </c>
      <c r="AF80" s="10">
        <f t="shared" si="27"/>
        <v>0.83333333333333337</v>
      </c>
      <c r="AG80" s="10">
        <f t="shared" si="28"/>
        <v>0.58333333333333337</v>
      </c>
      <c r="AH80" s="10">
        <f t="shared" si="29"/>
        <v>0.83333333333333337</v>
      </c>
      <c r="AI80" s="10" t="e">
        <f t="shared" si="30"/>
        <v>#N/A</v>
      </c>
      <c r="AJ80" s="10">
        <f t="shared" si="31"/>
        <v>0</v>
      </c>
      <c r="AK80" s="11" t="str">
        <f>VLOOKUP(Q80,THU!$A$2:$F$194,6,FALSE)</f>
        <v>2-4-1 Coors Lights, well drinks and wines  Evenings  ( 8:00 pm - 2:00 am</v>
      </c>
      <c r="AL80" s="9">
        <f>VLOOKUP(Q80,THU!$A$2:$D$194,4,FALSE)</f>
        <v>0</v>
      </c>
      <c r="AP80" s="9" t="str">
        <f t="shared" si="32"/>
        <v>true</v>
      </c>
      <c r="AQ80" s="12" t="s">
        <v>1015</v>
      </c>
    </row>
    <row r="81" spans="1:43" x14ac:dyDescent="0.35">
      <c r="A81" s="9" t="s">
        <v>257</v>
      </c>
      <c r="B81" s="10">
        <v>0</v>
      </c>
      <c r="D81" s="10">
        <v>0.54166666666666663</v>
      </c>
      <c r="E81" s="10">
        <v>0.79166666666666663</v>
      </c>
      <c r="F81" s="10">
        <v>0.54166666666666663</v>
      </c>
      <c r="G81" s="10">
        <v>0.79166666666666663</v>
      </c>
      <c r="H81" s="10">
        <v>0.54166666666666663</v>
      </c>
      <c r="I81" s="10">
        <v>0.79166666666666663</v>
      </c>
      <c r="J81" s="10">
        <v>0.45833333333333331</v>
      </c>
      <c r="K81" s="10">
        <v>0.75</v>
      </c>
      <c r="L81" s="10">
        <v>0.45833333333333331</v>
      </c>
      <c r="M81" s="10">
        <v>0.75</v>
      </c>
      <c r="N81" s="10" t="e">
        <v>#N/A</v>
      </c>
      <c r="Q81" s="9" t="str">
        <f t="shared" si="17"/>
        <v>Pub on Pearl</v>
      </c>
      <c r="R81" s="9" t="str">
        <f>VLOOKUP(Q81,THU!$A$2:$D$194,2,FALSE)</f>
        <v>Washington Park</v>
      </c>
      <c r="S81" s="9" t="e">
        <f>VLOOKUP(R81,THU!$A$2:$D$194,2,FALSE)</f>
        <v>#N/A</v>
      </c>
      <c r="T81" s="9" t="e">
        <f>VLOOKUP(S81,THU!$A$2:$D$194,2,FALSE)</f>
        <v>#N/A</v>
      </c>
      <c r="U81" s="9" t="e">
        <f>VLOOKUP(T81,THU!$A$2:$D$194,2,FALSE)</f>
        <v>#N/A</v>
      </c>
      <c r="V81" s="9" t="str">
        <f>VLOOKUP(Q81,THU!$A$2:$D$194,3,FALSE)</f>
        <v>1101 S. Pearl St. (Mississippi &amp; Pearl)</v>
      </c>
      <c r="W81" s="10">
        <f t="shared" si="18"/>
        <v>0</v>
      </c>
      <c r="X81" s="10">
        <f t="shared" si="19"/>
        <v>0</v>
      </c>
      <c r="Y81" s="10">
        <f t="shared" si="20"/>
        <v>0.54166666666666663</v>
      </c>
      <c r="Z81" s="10">
        <f t="shared" si="21"/>
        <v>0.79166666666666663</v>
      </c>
      <c r="AA81" s="10">
        <f t="shared" si="22"/>
        <v>0.54166666666666663</v>
      </c>
      <c r="AB81" s="10">
        <f t="shared" si="23"/>
        <v>0.79166666666666663</v>
      </c>
      <c r="AC81" s="10">
        <f t="shared" si="24"/>
        <v>0.54166666666666663</v>
      </c>
      <c r="AD81" s="10">
        <f t="shared" si="25"/>
        <v>0.79166666666666663</v>
      </c>
      <c r="AE81" s="10">
        <f t="shared" si="26"/>
        <v>0.45833333333333331</v>
      </c>
      <c r="AF81" s="10">
        <f t="shared" si="27"/>
        <v>0.75</v>
      </c>
      <c r="AG81" s="10">
        <f t="shared" si="28"/>
        <v>0.45833333333333331</v>
      </c>
      <c r="AH81" s="10">
        <f t="shared" si="29"/>
        <v>0.75</v>
      </c>
      <c r="AI81" s="10" t="e">
        <f t="shared" si="30"/>
        <v>#N/A</v>
      </c>
      <c r="AJ81" s="10">
        <f t="shared" si="31"/>
        <v>0</v>
      </c>
      <c r="AK81" s="11" t="str">
        <f>VLOOKUP(Q81,THU!$A$2:$F$194,6,FALSE)</f>
        <v>$2.50 Bud and Bud Light drafts and $3.50 wells</v>
      </c>
      <c r="AL81" s="9" t="str">
        <f>VLOOKUP(Q81,THU!$A$2:$D$194,4,FALSE)</f>
        <v>www.thepubonpearl.com/</v>
      </c>
      <c r="AP81" s="9" t="str">
        <f t="shared" si="32"/>
        <v>true</v>
      </c>
      <c r="AQ81" s="12" t="s">
        <v>1015</v>
      </c>
    </row>
    <row r="82" spans="1:43" x14ac:dyDescent="0.35">
      <c r="A82" s="9" t="s">
        <v>260</v>
      </c>
      <c r="B82" s="10">
        <v>0.625</v>
      </c>
      <c r="C82" s="10">
        <v>0.79166666666666663</v>
      </c>
      <c r="D82" s="10">
        <v>0.625</v>
      </c>
      <c r="E82" s="10">
        <v>0.79166666666666663</v>
      </c>
      <c r="F82" s="10">
        <v>0.625</v>
      </c>
      <c r="G82" s="10">
        <v>0.79166666666666663</v>
      </c>
      <c r="H82" s="10">
        <v>0.625</v>
      </c>
      <c r="I82" s="10">
        <v>0.79166666666666663</v>
      </c>
      <c r="J82" s="10">
        <v>0.625</v>
      </c>
      <c r="K82" s="10">
        <v>0.79166666666666663</v>
      </c>
      <c r="L82" s="10">
        <v>0.625</v>
      </c>
      <c r="M82" s="10">
        <v>0.79166666666666663</v>
      </c>
      <c r="N82" s="10">
        <v>0.625</v>
      </c>
      <c r="O82" s="10">
        <v>0.79166666666666663</v>
      </c>
      <c r="Q82" s="9" t="str">
        <f t="shared" si="17"/>
        <v>Public School 303</v>
      </c>
      <c r="R82" s="9" t="str">
        <f>VLOOKUP(Q82,THU!$A$2:$D$194,2,FALSE)</f>
        <v>Union Station</v>
      </c>
      <c r="S82" s="9" t="e">
        <f>VLOOKUP(R82,THU!$A$2:$D$194,2,FALSE)</f>
        <v>#N/A</v>
      </c>
      <c r="T82" s="9" t="e">
        <f>VLOOKUP(S82,THU!$A$2:$D$194,2,FALSE)</f>
        <v>#N/A</v>
      </c>
      <c r="U82" s="9" t="e">
        <f>VLOOKUP(T82,THU!$A$2:$D$194,2,FALSE)</f>
        <v>#N/A</v>
      </c>
      <c r="V82" s="9" t="str">
        <f>VLOOKUP(Q82,THU!$A$2:$D$194,3,FALSE)</f>
        <v>1959 16th St. (16th &amp; Wewatta)</v>
      </c>
      <c r="W82" s="10">
        <f t="shared" si="18"/>
        <v>0.625</v>
      </c>
      <c r="X82" s="10">
        <f t="shared" si="19"/>
        <v>0.79166666666666663</v>
      </c>
      <c r="Y82" s="10">
        <f t="shared" si="20"/>
        <v>0.625</v>
      </c>
      <c r="Z82" s="10">
        <f t="shared" si="21"/>
        <v>0.79166666666666663</v>
      </c>
      <c r="AA82" s="10">
        <f t="shared" si="22"/>
        <v>0.625</v>
      </c>
      <c r="AB82" s="10">
        <f t="shared" si="23"/>
        <v>0.79166666666666663</v>
      </c>
      <c r="AC82" s="10">
        <f t="shared" si="24"/>
        <v>0.625</v>
      </c>
      <c r="AD82" s="10">
        <f t="shared" si="25"/>
        <v>0.79166666666666663</v>
      </c>
      <c r="AE82" s="10">
        <f t="shared" si="26"/>
        <v>0.625</v>
      </c>
      <c r="AF82" s="10">
        <f t="shared" si="27"/>
        <v>0.79166666666666663</v>
      </c>
      <c r="AG82" s="10">
        <f t="shared" si="28"/>
        <v>0.625</v>
      </c>
      <c r="AH82" s="10">
        <f t="shared" si="29"/>
        <v>0.79166666666666663</v>
      </c>
      <c r="AI82" s="10">
        <f t="shared" si="30"/>
        <v>0.625</v>
      </c>
      <c r="AJ82" s="10">
        <f t="shared" si="31"/>
        <v>0.79166666666666663</v>
      </c>
      <c r="AK82" s="11" t="str">
        <f>VLOOKUP(Q82,THU!$A$2:$F$194,6,FALSE)</f>
        <v>$4 and $5 select drafts, $5 well drinks, $10 half liter house wines, and $15 half liter "Dean's List" wines; $4-9 eats menu  </v>
      </c>
      <c r="AL82" s="9" t="str">
        <f>VLOOKUP(Q82,THU!$A$2:$D$194,4,FALSE)</f>
        <v>www.psontap.com/locations/ps303/</v>
      </c>
      <c r="AP82" s="9" t="str">
        <f t="shared" si="32"/>
        <v>true</v>
      </c>
      <c r="AQ82" s="12" t="s">
        <v>1016</v>
      </c>
    </row>
    <row r="83" spans="1:43" x14ac:dyDescent="0.35">
      <c r="A83" s="9" t="s">
        <v>264</v>
      </c>
      <c r="B83" s="10">
        <v>0.625</v>
      </c>
      <c r="C83" s="10">
        <v>0.75</v>
      </c>
      <c r="D83" s="10">
        <v>0.625</v>
      </c>
      <c r="E83" s="10">
        <v>0.75</v>
      </c>
      <c r="F83" s="10">
        <v>0.625</v>
      </c>
      <c r="G83" s="10">
        <v>0.75</v>
      </c>
      <c r="H83" s="10">
        <v>0.625</v>
      </c>
      <c r="I83" s="10">
        <v>0.75</v>
      </c>
      <c r="J83" s="10">
        <v>0.625</v>
      </c>
      <c r="K83" s="10">
        <v>0.75</v>
      </c>
      <c r="L83" s="10">
        <v>0.625</v>
      </c>
      <c r="M83" s="10">
        <v>0.75</v>
      </c>
      <c r="N83" s="10">
        <v>0.625</v>
      </c>
      <c r="O83" s="10">
        <v>0.75</v>
      </c>
      <c r="Q83" s="9" t="str">
        <f t="shared" si="17"/>
        <v>Punch Bowl Social Food &amp; Drink</v>
      </c>
      <c r="R83" s="9" t="str">
        <f>VLOOKUP(Q83,THU!$A$2:$D$194,2,FALSE)</f>
        <v>Baker</v>
      </c>
      <c r="S83" s="9" t="e">
        <f>VLOOKUP(R83,THU!$A$2:$D$194,2,FALSE)</f>
        <v>#N/A</v>
      </c>
      <c r="T83" s="9" t="e">
        <f>VLOOKUP(S83,THU!$A$2:$D$194,2,FALSE)</f>
        <v>#N/A</v>
      </c>
      <c r="U83" s="9" t="e">
        <f>VLOOKUP(T83,THU!$A$2:$D$194,2,FALSE)</f>
        <v>#N/A</v>
      </c>
      <c r="V83" s="9" t="str">
        <f>VLOOKUP(Q83,THU!$A$2:$D$194,3,FALSE)</f>
        <v>65 Broadway (1st and Broadway)</v>
      </c>
      <c r="W83" s="10">
        <f t="shared" si="18"/>
        <v>0.625</v>
      </c>
      <c r="X83" s="10">
        <f t="shared" si="19"/>
        <v>0.75</v>
      </c>
      <c r="Y83" s="10">
        <f t="shared" si="20"/>
        <v>0.625</v>
      </c>
      <c r="Z83" s="10">
        <f t="shared" si="21"/>
        <v>0.75</v>
      </c>
      <c r="AA83" s="10">
        <f t="shared" si="22"/>
        <v>0.625</v>
      </c>
      <c r="AB83" s="10">
        <f t="shared" si="23"/>
        <v>0.75</v>
      </c>
      <c r="AC83" s="10">
        <f t="shared" si="24"/>
        <v>0.625</v>
      </c>
      <c r="AD83" s="10">
        <f t="shared" si="25"/>
        <v>0.75</v>
      </c>
      <c r="AE83" s="10">
        <f t="shared" si="26"/>
        <v>0.625</v>
      </c>
      <c r="AF83" s="10">
        <f t="shared" si="27"/>
        <v>0.75</v>
      </c>
      <c r="AG83" s="10">
        <f t="shared" si="28"/>
        <v>0.625</v>
      </c>
      <c r="AH83" s="10">
        <f t="shared" si="29"/>
        <v>0.75</v>
      </c>
      <c r="AI83" s="10">
        <f t="shared" si="30"/>
        <v>0.625</v>
      </c>
      <c r="AJ83" s="10">
        <f t="shared" si="31"/>
        <v>0.75</v>
      </c>
      <c r="AK83" s="11" t="str">
        <f>VLOOKUP(Q83,THU!$A$2:$F$194,6,FALSE)</f>
        <v>$2 Old Man Cans, $4 well drinks, $5 house wines, $6 featured punch and select cocktails; $2-8 food menu</v>
      </c>
      <c r="AL83" s="9" t="str">
        <f>VLOOKUP(Q83,THU!$A$2:$D$194,4,FALSE)</f>
        <v>punchbowlsocial.com</v>
      </c>
      <c r="AP83" s="9" t="str">
        <f t="shared" si="32"/>
        <v>true</v>
      </c>
      <c r="AQ83" s="12" t="s">
        <v>1016</v>
      </c>
    </row>
    <row r="84" spans="1:43" x14ac:dyDescent="0.35">
      <c r="A84" s="9" t="s">
        <v>267</v>
      </c>
      <c r="B84" s="10">
        <v>0.70833333333333337</v>
      </c>
      <c r="C84" s="10">
        <v>0.79166666666666663</v>
      </c>
      <c r="D84" s="10">
        <v>0.70833333333333337</v>
      </c>
      <c r="E84" s="10">
        <v>0.79166666666666663</v>
      </c>
      <c r="F84" s="10">
        <v>0</v>
      </c>
      <c r="H84" s="10">
        <v>0.70833333333333337</v>
      </c>
      <c r="I84" s="10">
        <v>0.79166666666666663</v>
      </c>
      <c r="J84" s="10">
        <v>0.70833333333333337</v>
      </c>
      <c r="K84" s="10">
        <v>0.79166666666666663</v>
      </c>
      <c r="L84" s="10">
        <v>0.70833333333333337</v>
      </c>
      <c r="M84" s="10">
        <v>0.79166666666666663</v>
      </c>
      <c r="N84" s="10">
        <v>0.70833333333333337</v>
      </c>
      <c r="O84" s="10">
        <v>0.79166666666666663</v>
      </c>
      <c r="Q84" s="9" t="str">
        <f t="shared" si="17"/>
        <v>Red Square Vodka Bar</v>
      </c>
      <c r="R84" s="9" t="str">
        <f>VLOOKUP(Q84,THU!$A$2:$D$194,2,FALSE)</f>
        <v>LoDo</v>
      </c>
      <c r="S84" s="9" t="e">
        <f>VLOOKUP(R84,THU!$A$2:$D$194,2,FALSE)</f>
        <v>#N/A</v>
      </c>
      <c r="T84" s="9" t="e">
        <f>VLOOKUP(S84,THU!$A$2:$D$194,2,FALSE)</f>
        <v>#N/A</v>
      </c>
      <c r="U84" s="9" t="e">
        <f>VLOOKUP(T84,THU!$A$2:$D$194,2,FALSE)</f>
        <v>#N/A</v>
      </c>
      <c r="V84" s="9" t="str">
        <f>VLOOKUP(Q84,THU!$A$2:$D$194,3,FALSE)</f>
        <v>1512 Larimer Street (15th and Larimer)</v>
      </c>
      <c r="W84" s="10">
        <f t="shared" si="18"/>
        <v>0.70833333333333337</v>
      </c>
      <c r="X84" s="10">
        <f t="shared" si="19"/>
        <v>0.79166666666666663</v>
      </c>
      <c r="Y84" s="10">
        <f t="shared" si="20"/>
        <v>0.70833333333333337</v>
      </c>
      <c r="Z84" s="10">
        <f t="shared" si="21"/>
        <v>0.79166666666666663</v>
      </c>
      <c r="AA84" s="10">
        <f t="shared" si="22"/>
        <v>0</v>
      </c>
      <c r="AB84" s="10">
        <f t="shared" si="23"/>
        <v>0</v>
      </c>
      <c r="AC84" s="10">
        <f t="shared" si="24"/>
        <v>0.70833333333333337</v>
      </c>
      <c r="AD84" s="10">
        <f t="shared" si="25"/>
        <v>0.79166666666666663</v>
      </c>
      <c r="AE84" s="10">
        <f t="shared" si="26"/>
        <v>0.70833333333333337</v>
      </c>
      <c r="AF84" s="10">
        <f t="shared" si="27"/>
        <v>0.79166666666666663</v>
      </c>
      <c r="AG84" s="10">
        <f t="shared" si="28"/>
        <v>0.70833333333333337</v>
      </c>
      <c r="AH84" s="10">
        <f t="shared" si="29"/>
        <v>0.79166666666666663</v>
      </c>
      <c r="AI84" s="10">
        <f t="shared" si="30"/>
        <v>0.70833333333333337</v>
      </c>
      <c r="AJ84" s="10">
        <f t="shared" si="31"/>
        <v>0.79166666666666663</v>
      </c>
      <c r="AK84" s="11" t="str">
        <f>VLOOKUP(Q84,THU!$A$2:$F$194,6,FALSE)</f>
        <v>Drink specials Upcoming Events:  04/16 - See Denver's Best at The Bitter Truth Cocktail Competition</v>
      </c>
      <c r="AL84" s="9" t="str">
        <f>VLOOKUP(Q84,THU!$A$2:$D$194,4,FALSE)</f>
        <v>redsquarebistro.com</v>
      </c>
      <c r="AP84" s="9" t="str">
        <f t="shared" si="32"/>
        <v>true</v>
      </c>
      <c r="AQ84" s="12" t="s">
        <v>1015</v>
      </c>
    </row>
    <row r="85" spans="1:43" x14ac:dyDescent="0.35">
      <c r="A85" s="9" t="s">
        <v>270</v>
      </c>
      <c r="B85" s="10">
        <v>0.45833333333333331</v>
      </c>
      <c r="C85" s="10">
        <v>8.3333333333333329E-2</v>
      </c>
      <c r="D85" s="10">
        <v>0.66666666666666663</v>
      </c>
      <c r="E85" s="10">
        <v>0.79166666666666663</v>
      </c>
      <c r="F85" s="10">
        <v>0.66666666666666663</v>
      </c>
      <c r="G85" s="10">
        <v>0.79166666666666663</v>
      </c>
      <c r="H85" s="10">
        <v>0.66666666666666663</v>
      </c>
      <c r="I85" s="10">
        <v>0.79166666666666663</v>
      </c>
      <c r="J85" s="10">
        <v>0.66666666666666663</v>
      </c>
      <c r="K85" s="10">
        <v>0.79166666666666663</v>
      </c>
      <c r="L85" s="10">
        <v>0.66666666666666663</v>
      </c>
      <c r="M85" s="10">
        <v>0.79166666666666663</v>
      </c>
      <c r="N85" s="10">
        <v>0.45833333333333331</v>
      </c>
      <c r="O85" s="10">
        <v>0.79166666666666663</v>
      </c>
      <c r="Q85" s="9" t="str">
        <f t="shared" si="17"/>
        <v>Refinery, The</v>
      </c>
      <c r="R85" s="9" t="str">
        <f>VLOOKUP(Q85,THU!$A$2:$D$194,2,FALSE)</f>
        <v>LoDo</v>
      </c>
      <c r="S85" s="9" t="e">
        <f>VLOOKUP(R85,THU!$A$2:$D$194,2,FALSE)</f>
        <v>#N/A</v>
      </c>
      <c r="T85" s="9" t="e">
        <f>VLOOKUP(S85,THU!$A$2:$D$194,2,FALSE)</f>
        <v>#N/A</v>
      </c>
      <c r="U85" s="9" t="e">
        <f>VLOOKUP(T85,THU!$A$2:$D$194,2,FALSE)</f>
        <v>#N/A</v>
      </c>
      <c r="V85" s="9" t="str">
        <f>VLOOKUP(Q85,THU!$A$2:$D$194,3,FALSE)</f>
        <v>1932 Blake St. (19th &amp; Blake)</v>
      </c>
      <c r="W85" s="10">
        <f t="shared" si="18"/>
        <v>0.45833333333333331</v>
      </c>
      <c r="X85" s="10">
        <f t="shared" si="19"/>
        <v>8.3333333333333329E-2</v>
      </c>
      <c r="Y85" s="10">
        <f t="shared" si="20"/>
        <v>0.66666666666666663</v>
      </c>
      <c r="Z85" s="10">
        <f t="shared" si="21"/>
        <v>0.79166666666666663</v>
      </c>
      <c r="AA85" s="10">
        <f t="shared" si="22"/>
        <v>0.66666666666666663</v>
      </c>
      <c r="AB85" s="10">
        <f t="shared" si="23"/>
        <v>0.79166666666666663</v>
      </c>
      <c r="AC85" s="10">
        <f t="shared" si="24"/>
        <v>0.66666666666666663</v>
      </c>
      <c r="AD85" s="10">
        <f t="shared" si="25"/>
        <v>0.79166666666666663</v>
      </c>
      <c r="AE85" s="10">
        <f t="shared" si="26"/>
        <v>0.66666666666666663</v>
      </c>
      <c r="AF85" s="10">
        <f t="shared" si="27"/>
        <v>0.79166666666666663</v>
      </c>
      <c r="AG85" s="10">
        <f t="shared" si="28"/>
        <v>0.66666666666666663</v>
      </c>
      <c r="AH85" s="10">
        <f t="shared" si="29"/>
        <v>0.79166666666666663</v>
      </c>
      <c r="AI85" s="10">
        <f t="shared" si="30"/>
        <v>0.45833333333333331</v>
      </c>
      <c r="AJ85" s="10">
        <f t="shared" si="31"/>
        <v>0.79166666666666663</v>
      </c>
      <c r="AK85" s="11" t="str">
        <f>VLOOKUP(Q85,THU!$A$2:$F$194,6,FALSE)</f>
        <v>Food and drink specials</v>
      </c>
      <c r="AL85" s="9" t="str">
        <f>VLOOKUP(Q85,THU!$A$2:$D$194,4,FALSE)</f>
        <v>therefinerylounge.com/</v>
      </c>
      <c r="AP85" s="9" t="str">
        <f t="shared" si="32"/>
        <v>true</v>
      </c>
      <c r="AQ85" s="12" t="s">
        <v>1016</v>
      </c>
    </row>
    <row r="86" spans="1:43" x14ac:dyDescent="0.35">
      <c r="A86" s="9" t="s">
        <v>273</v>
      </c>
      <c r="B86" s="10">
        <v>0.66666666666666663</v>
      </c>
      <c r="C86" s="10">
        <v>0.79166666666666663</v>
      </c>
      <c r="D86" s="10">
        <v>0.66666666666666663</v>
      </c>
      <c r="E86" s="10">
        <v>0.79166666666666663</v>
      </c>
      <c r="F86" s="10">
        <v>0.66666666666666663</v>
      </c>
      <c r="G86" s="10">
        <v>0.79166666666666663</v>
      </c>
      <c r="H86" s="10">
        <v>0.66666666666666663</v>
      </c>
      <c r="I86" s="10">
        <v>0.79166666666666663</v>
      </c>
      <c r="J86" s="10">
        <v>0.66666666666666663</v>
      </c>
      <c r="K86" s="10">
        <v>0.79166666666666663</v>
      </c>
      <c r="L86" s="10">
        <v>0.66666666666666663</v>
      </c>
      <c r="M86" s="10">
        <v>0.79166666666666663</v>
      </c>
      <c r="N86" s="10">
        <v>0.66666666666666663</v>
      </c>
      <c r="O86" s="10">
        <v>0.79166666666666663</v>
      </c>
      <c r="Q86" s="9" t="str">
        <f t="shared" si="17"/>
        <v>Retro Room, The</v>
      </c>
      <c r="R86" s="9" t="str">
        <f>VLOOKUP(Q86,THU!$A$2:$D$194,2,FALSE)</f>
        <v>Northwest</v>
      </c>
      <c r="S86" s="9" t="e">
        <f>VLOOKUP(R86,THU!$A$2:$D$194,2,FALSE)</f>
        <v>#N/A</v>
      </c>
      <c r="T86" s="9" t="e">
        <f>VLOOKUP(S86,THU!$A$2:$D$194,2,FALSE)</f>
        <v>#N/A</v>
      </c>
      <c r="U86" s="9" t="e">
        <f>VLOOKUP(T86,THU!$A$2:$D$194,2,FALSE)</f>
        <v>#N/A</v>
      </c>
      <c r="V86" s="9" t="str">
        <f>VLOOKUP(Q86,THU!$A$2:$D$194,3,FALSE)</f>
        <v>2034 Larimer Street (20th and Larimer)</v>
      </c>
      <c r="W86" s="10">
        <f t="shared" si="18"/>
        <v>0.66666666666666663</v>
      </c>
      <c r="X86" s="10">
        <f t="shared" si="19"/>
        <v>0.79166666666666663</v>
      </c>
      <c r="Y86" s="10">
        <f t="shared" si="20"/>
        <v>0.66666666666666663</v>
      </c>
      <c r="Z86" s="10">
        <f t="shared" si="21"/>
        <v>0.79166666666666663</v>
      </c>
      <c r="AA86" s="10">
        <f t="shared" si="22"/>
        <v>0.66666666666666663</v>
      </c>
      <c r="AB86" s="10">
        <f t="shared" si="23"/>
        <v>0.79166666666666663</v>
      </c>
      <c r="AC86" s="10">
        <f t="shared" si="24"/>
        <v>0.66666666666666663</v>
      </c>
      <c r="AD86" s="10">
        <f t="shared" si="25"/>
        <v>0.79166666666666663</v>
      </c>
      <c r="AE86" s="10">
        <f t="shared" si="26"/>
        <v>0.66666666666666663</v>
      </c>
      <c r="AF86" s="10">
        <f t="shared" si="27"/>
        <v>0.79166666666666663</v>
      </c>
      <c r="AG86" s="10">
        <f t="shared" si="28"/>
        <v>0.66666666666666663</v>
      </c>
      <c r="AH86" s="10">
        <f t="shared" si="29"/>
        <v>0.79166666666666663</v>
      </c>
      <c r="AI86" s="10">
        <f t="shared" si="30"/>
        <v>0.66666666666666663</v>
      </c>
      <c r="AJ86" s="10">
        <f t="shared" si="31"/>
        <v>0.79166666666666663</v>
      </c>
      <c r="AK86" s="11" t="str">
        <f>VLOOKUP(Q86,THU!$A$2:$F$194,6,FALSE)</f>
        <v>$3 U-Call-Its  </v>
      </c>
      <c r="AL86" s="9" t="str">
        <f>VLOOKUP(Q86,THU!$A$2:$D$194,4,FALSE)</f>
        <v>theretroroomlounge.com</v>
      </c>
      <c r="AP86" s="9" t="str">
        <f t="shared" si="32"/>
        <v>true</v>
      </c>
      <c r="AQ86" s="12" t="s">
        <v>1015</v>
      </c>
    </row>
    <row r="87" spans="1:43" x14ac:dyDescent="0.35">
      <c r="A87" s="9" t="s">
        <v>276</v>
      </c>
      <c r="B87" s="10">
        <v>0.625</v>
      </c>
      <c r="C87" s="10">
        <v>0.75</v>
      </c>
      <c r="D87" s="10">
        <v>0.625</v>
      </c>
      <c r="E87" s="10">
        <v>0.75</v>
      </c>
      <c r="F87" s="10" t="e">
        <v>#N/A</v>
      </c>
      <c r="H87" s="10">
        <v>0.625</v>
      </c>
      <c r="I87" s="10">
        <v>0.75</v>
      </c>
      <c r="J87" s="10">
        <v>0.625</v>
      </c>
      <c r="K87" s="10">
        <v>0.75</v>
      </c>
      <c r="L87" s="10">
        <v>0.625</v>
      </c>
      <c r="M87" s="10">
        <v>0.75</v>
      </c>
      <c r="N87" s="10">
        <v>0.625</v>
      </c>
      <c r="O87" s="10">
        <v>0.75</v>
      </c>
      <c r="Q87" s="9" t="str">
        <f t="shared" si="17"/>
        <v>Rhein Haus</v>
      </c>
      <c r="R87" s="9" t="str">
        <f>VLOOKUP(Q87,THU!$A$2:$D$194,2,FALSE)</f>
        <v>LoDo</v>
      </c>
      <c r="S87" s="9" t="e">
        <f>VLOOKUP(R87,THU!$A$2:$D$194,2,FALSE)</f>
        <v>#N/A</v>
      </c>
      <c r="T87" s="9" t="e">
        <f>VLOOKUP(S87,THU!$A$2:$D$194,2,FALSE)</f>
        <v>#N/A</v>
      </c>
      <c r="U87" s="9" t="e">
        <f>VLOOKUP(T87,THU!$A$2:$D$194,2,FALSE)</f>
        <v>#N/A</v>
      </c>
      <c r="V87" s="9" t="str">
        <f>VLOOKUP(Q87,THU!$A$2:$D$194,3,FALSE)</f>
        <v>1415 Market St. (14th &amp; Market)</v>
      </c>
      <c r="W87" s="10">
        <f t="shared" si="18"/>
        <v>0.625</v>
      </c>
      <c r="X87" s="10">
        <f t="shared" si="19"/>
        <v>0.75</v>
      </c>
      <c r="Y87" s="10">
        <f t="shared" si="20"/>
        <v>0.625</v>
      </c>
      <c r="Z87" s="10">
        <f t="shared" si="21"/>
        <v>0.75</v>
      </c>
      <c r="AA87" s="10" t="e">
        <f t="shared" si="22"/>
        <v>#N/A</v>
      </c>
      <c r="AB87" s="10">
        <f t="shared" si="23"/>
        <v>0</v>
      </c>
      <c r="AC87" s="10">
        <f t="shared" si="24"/>
        <v>0.625</v>
      </c>
      <c r="AD87" s="10">
        <f t="shared" si="25"/>
        <v>0.75</v>
      </c>
      <c r="AE87" s="10">
        <f t="shared" si="26"/>
        <v>0.625</v>
      </c>
      <c r="AF87" s="10">
        <f t="shared" si="27"/>
        <v>0.75</v>
      </c>
      <c r="AG87" s="10">
        <f t="shared" si="28"/>
        <v>0.625</v>
      </c>
      <c r="AH87" s="10">
        <f t="shared" si="29"/>
        <v>0.75</v>
      </c>
      <c r="AI87" s="10">
        <f t="shared" si="30"/>
        <v>0.625</v>
      </c>
      <c r="AJ87" s="10">
        <f t="shared" si="31"/>
        <v>0.75</v>
      </c>
      <c r="AK87" s="11" t="str">
        <f>VLOOKUP(Q87,THU!$A$2:$F$194,6,FALSE)</f>
        <v>$4 select drafts and house wines and $5 well cocktails; $4-7 food menu  </v>
      </c>
      <c r="AL87" s="9" t="str">
        <f>VLOOKUP(Q87,THU!$A$2:$D$194,4,FALSE)</f>
        <v>rheinhausdenver.com/</v>
      </c>
      <c r="AP87" s="9" t="str">
        <f t="shared" si="32"/>
        <v>true</v>
      </c>
      <c r="AQ87" s="12" t="s">
        <v>1016</v>
      </c>
    </row>
    <row r="88" spans="1:43" x14ac:dyDescent="0.35">
      <c r="A88" s="9" t="s">
        <v>279</v>
      </c>
      <c r="B88" s="10">
        <v>0.625</v>
      </c>
      <c r="C88" s="10">
        <v>0.75</v>
      </c>
      <c r="D88" s="10">
        <v>0.625</v>
      </c>
      <c r="E88" s="10">
        <v>0.75</v>
      </c>
      <c r="F88" s="10">
        <v>0.625</v>
      </c>
      <c r="G88" s="10">
        <v>0.75</v>
      </c>
      <c r="H88" s="10">
        <v>0.625</v>
      </c>
      <c r="I88" s="10">
        <v>0.75</v>
      </c>
      <c r="J88" s="10">
        <v>0.625</v>
      </c>
      <c r="K88" s="10">
        <v>0.75</v>
      </c>
      <c r="L88" s="10">
        <v>0.625</v>
      </c>
      <c r="M88" s="10">
        <v>0.75</v>
      </c>
      <c r="N88" s="10">
        <v>0.625</v>
      </c>
      <c r="O88" s="10">
        <v>0.75</v>
      </c>
      <c r="Q88" s="9" t="str">
        <f t="shared" si="17"/>
        <v>Rialto Cafe</v>
      </c>
      <c r="R88" s="9" t="str">
        <f>VLOOKUP(Q88,THU!$A$2:$D$194,2,FALSE)</f>
        <v>Northwest</v>
      </c>
      <c r="S88" s="9" t="e">
        <f>VLOOKUP(R88,THU!$A$2:$D$194,2,FALSE)</f>
        <v>#N/A</v>
      </c>
      <c r="T88" s="9" t="e">
        <f>VLOOKUP(S88,THU!$A$2:$D$194,2,FALSE)</f>
        <v>#N/A</v>
      </c>
      <c r="U88" s="9" t="e">
        <f>VLOOKUP(T88,THU!$A$2:$D$194,2,FALSE)</f>
        <v>#N/A</v>
      </c>
      <c r="V88" s="9" t="str">
        <f>VLOOKUP(Q88,THU!$A$2:$D$194,3,FALSE)</f>
        <v>934 16th Street (16th and Champa)</v>
      </c>
      <c r="W88" s="10">
        <f t="shared" si="18"/>
        <v>0.625</v>
      </c>
      <c r="X88" s="10">
        <f t="shared" si="19"/>
        <v>0.75</v>
      </c>
      <c r="Y88" s="10">
        <f t="shared" si="20"/>
        <v>0.625</v>
      </c>
      <c r="Z88" s="10">
        <f t="shared" si="21"/>
        <v>0.75</v>
      </c>
      <c r="AA88" s="10">
        <f t="shared" si="22"/>
        <v>0.625</v>
      </c>
      <c r="AB88" s="10">
        <f t="shared" si="23"/>
        <v>0.75</v>
      </c>
      <c r="AC88" s="10">
        <f t="shared" si="24"/>
        <v>0.625</v>
      </c>
      <c r="AD88" s="10">
        <f t="shared" si="25"/>
        <v>0.75</v>
      </c>
      <c r="AE88" s="10">
        <f t="shared" si="26"/>
        <v>0.625</v>
      </c>
      <c r="AF88" s="10">
        <f t="shared" si="27"/>
        <v>0.75</v>
      </c>
      <c r="AG88" s="10">
        <f t="shared" si="28"/>
        <v>0.625</v>
      </c>
      <c r="AH88" s="10">
        <f t="shared" si="29"/>
        <v>0.75</v>
      </c>
      <c r="AI88" s="10">
        <f t="shared" si="30"/>
        <v>0.625</v>
      </c>
      <c r="AJ88" s="10">
        <f t="shared" si="31"/>
        <v>0.75</v>
      </c>
      <c r="AK88" s="11" t="str">
        <f>VLOOKUP(Q88,THU!$A$2:$F$194,6,FALSE)</f>
        <v>$3 and $4 select drafts, $4-6 select wines, $5 select cocktails and $7 Manhatans; half off appetizers</v>
      </c>
      <c r="AL88" s="9" t="str">
        <f>VLOOKUP(Q88,THU!$A$2:$D$194,4,FALSE)</f>
        <v>rialtocafe.com</v>
      </c>
      <c r="AP88" s="9" t="str">
        <f t="shared" si="32"/>
        <v>true</v>
      </c>
      <c r="AQ88" s="12" t="s">
        <v>1016</v>
      </c>
    </row>
    <row r="89" spans="1:43" x14ac:dyDescent="0.35">
      <c r="A89" s="9" t="s">
        <v>282</v>
      </c>
      <c r="B89" s="10">
        <v>0.66666666666666663</v>
      </c>
      <c r="C89" s="10">
        <v>0.79166666666666663</v>
      </c>
      <c r="D89" s="10">
        <v>0.66666666666666663</v>
      </c>
      <c r="E89" s="10">
        <v>0.79166666666666663</v>
      </c>
      <c r="F89" s="10">
        <v>0.66666666666666663</v>
      </c>
      <c r="G89" s="10">
        <v>0.79166666666666663</v>
      </c>
      <c r="H89" s="10">
        <v>0.66666666666666663</v>
      </c>
      <c r="I89" s="10">
        <v>0.79166666666666663</v>
      </c>
      <c r="J89" s="10">
        <v>0.66666666666666663</v>
      </c>
      <c r="K89" s="10">
        <v>0.79166666666666663</v>
      </c>
      <c r="L89" s="10">
        <v>0.66666666666666663</v>
      </c>
      <c r="M89" s="10">
        <v>0.79166666666666663</v>
      </c>
      <c r="N89" s="10">
        <v>0.66666666666666663</v>
      </c>
      <c r="O89" s="10">
        <v>0.79166666666666663</v>
      </c>
      <c r="Q89" s="9" t="str">
        <f t="shared" si="17"/>
        <v>Robusto Room, The</v>
      </c>
      <c r="R89" s="9" t="str">
        <f>VLOOKUP(Q89,THU!$A$2:$D$194,2,FALSE)</f>
        <v>Southeast</v>
      </c>
      <c r="S89" s="9" t="e">
        <f>VLOOKUP(R89,THU!$A$2:$D$194,2,FALSE)</f>
        <v>#N/A</v>
      </c>
      <c r="T89" s="9" t="e">
        <f>VLOOKUP(S89,THU!$A$2:$D$194,2,FALSE)</f>
        <v>#N/A</v>
      </c>
      <c r="U89" s="9" t="e">
        <f>VLOOKUP(T89,THU!$A$2:$D$194,2,FALSE)</f>
        <v>#N/A</v>
      </c>
      <c r="V89" s="9" t="str">
        <f>VLOOKUP(Q89,THU!$A$2:$D$194,3,FALSE)</f>
        <v>9535 Park Meadows Dr. (Yosemite and Park Meadows Drive)</v>
      </c>
      <c r="W89" s="10">
        <f t="shared" si="18"/>
        <v>0.66666666666666663</v>
      </c>
      <c r="X89" s="10">
        <f t="shared" si="19"/>
        <v>0.79166666666666663</v>
      </c>
      <c r="Y89" s="10">
        <f t="shared" si="20"/>
        <v>0.66666666666666663</v>
      </c>
      <c r="Z89" s="10">
        <f t="shared" si="21"/>
        <v>0.79166666666666663</v>
      </c>
      <c r="AA89" s="10">
        <f t="shared" si="22"/>
        <v>0.66666666666666663</v>
      </c>
      <c r="AB89" s="10">
        <f t="shared" si="23"/>
        <v>0.79166666666666663</v>
      </c>
      <c r="AC89" s="10">
        <f t="shared" si="24"/>
        <v>0.66666666666666663</v>
      </c>
      <c r="AD89" s="10">
        <f t="shared" si="25"/>
        <v>0.79166666666666663</v>
      </c>
      <c r="AE89" s="10">
        <f t="shared" si="26"/>
        <v>0.66666666666666663</v>
      </c>
      <c r="AF89" s="10">
        <f t="shared" si="27"/>
        <v>0.79166666666666663</v>
      </c>
      <c r="AG89" s="10">
        <f t="shared" si="28"/>
        <v>0.66666666666666663</v>
      </c>
      <c r="AH89" s="10">
        <f t="shared" si="29"/>
        <v>0.79166666666666663</v>
      </c>
      <c r="AI89" s="10">
        <f t="shared" si="30"/>
        <v>0.66666666666666663</v>
      </c>
      <c r="AJ89" s="10">
        <f t="shared" si="31"/>
        <v>0.79166666666666663</v>
      </c>
      <c r="AK89" s="11" t="str">
        <f>VLOOKUP(Q89,THU!$A$2:$F$194,6,FALSE)</f>
        <v>$2 off all hand craft cocktails, wells and drafts</v>
      </c>
      <c r="AL89" s="9" t="str">
        <f>VLOOKUP(Q89,THU!$A$2:$D$194,4,FALSE)</f>
        <v>www.therobustoroom.com/</v>
      </c>
      <c r="AP89" s="9" t="str">
        <f t="shared" si="32"/>
        <v>true</v>
      </c>
      <c r="AQ89" s="12" t="s">
        <v>1015</v>
      </c>
    </row>
    <row r="90" spans="1:43" x14ac:dyDescent="0.35">
      <c r="A90" s="9" t="s">
        <v>285</v>
      </c>
      <c r="B90" s="10">
        <v>0</v>
      </c>
      <c r="D90" s="10">
        <v>0.66666666666666663</v>
      </c>
      <c r="E90" s="10">
        <v>0.77083333333333337</v>
      </c>
      <c r="F90" s="10">
        <v>0.66666666666666663</v>
      </c>
      <c r="G90" s="10">
        <v>0.77083333333333337</v>
      </c>
      <c r="H90" s="10">
        <v>0.66666666666666663</v>
      </c>
      <c r="I90" s="10">
        <v>0.77083333333333337</v>
      </c>
      <c r="J90" s="10">
        <v>0.66666666666666663</v>
      </c>
      <c r="K90" s="10">
        <v>0.77083333333333337</v>
      </c>
      <c r="L90" s="10">
        <v>0.66666666666666663</v>
      </c>
      <c r="M90" s="10">
        <v>0.77083333333333337</v>
      </c>
      <c r="N90" s="10">
        <v>0</v>
      </c>
      <c r="Q90" s="9" t="str">
        <f t="shared" si="17"/>
        <v>Root Down</v>
      </c>
      <c r="R90" s="9" t="str">
        <f>VLOOKUP(Q90,THU!$A$2:$D$194,2,FALSE)</f>
        <v>Highland</v>
      </c>
      <c r="S90" s="9" t="e">
        <f>VLOOKUP(R90,THU!$A$2:$D$194,2,FALSE)</f>
        <v>#N/A</v>
      </c>
      <c r="T90" s="9" t="e">
        <f>VLOOKUP(S90,THU!$A$2:$D$194,2,FALSE)</f>
        <v>#N/A</v>
      </c>
      <c r="U90" s="9" t="e">
        <f>VLOOKUP(T90,THU!$A$2:$D$194,2,FALSE)</f>
        <v>#N/A</v>
      </c>
      <c r="V90" s="9" t="str">
        <f>VLOOKUP(Q90,THU!$A$2:$D$194,3,FALSE)</f>
        <v>1600 W 33rd Avenue (33rd and Osage)</v>
      </c>
      <c r="W90" s="10">
        <f t="shared" si="18"/>
        <v>0</v>
      </c>
      <c r="X90" s="10">
        <f t="shared" si="19"/>
        <v>0</v>
      </c>
      <c r="Y90" s="10">
        <f t="shared" si="20"/>
        <v>0.66666666666666663</v>
      </c>
      <c r="Z90" s="10">
        <f t="shared" si="21"/>
        <v>0.77083333333333337</v>
      </c>
      <c r="AA90" s="10">
        <f t="shared" si="22"/>
        <v>0.66666666666666663</v>
      </c>
      <c r="AB90" s="10">
        <f t="shared" si="23"/>
        <v>0.77083333333333337</v>
      </c>
      <c r="AC90" s="10">
        <f t="shared" si="24"/>
        <v>0.66666666666666663</v>
      </c>
      <c r="AD90" s="10">
        <f t="shared" si="25"/>
        <v>0.77083333333333337</v>
      </c>
      <c r="AE90" s="10">
        <f t="shared" si="26"/>
        <v>0.66666666666666663</v>
      </c>
      <c r="AF90" s="10">
        <f t="shared" si="27"/>
        <v>0.77083333333333337</v>
      </c>
      <c r="AG90" s="10">
        <f t="shared" si="28"/>
        <v>0.66666666666666663</v>
      </c>
      <c r="AH90" s="10">
        <f t="shared" si="29"/>
        <v>0.77083333333333337</v>
      </c>
      <c r="AI90" s="10">
        <f t="shared" si="30"/>
        <v>0</v>
      </c>
      <c r="AJ90" s="10">
        <f t="shared" si="31"/>
        <v>0</v>
      </c>
      <c r="AK90" s="11" t="str">
        <f>VLOOKUP(Q90,THU!$A$2:$F$194,6,FALSE)</f>
        <v>$4 select drafts, $5 select cocktails and $6 select wines; $4 and $5 Eats menu (Bar Only)</v>
      </c>
      <c r="AL90" s="9" t="str">
        <f>VLOOKUP(Q90,THU!$A$2:$D$194,4,FALSE)</f>
        <v>rootdowndenver.com</v>
      </c>
      <c r="AM90" s="9" t="s">
        <v>1018</v>
      </c>
      <c r="AP90" s="9" t="str">
        <f t="shared" si="32"/>
        <v>true</v>
      </c>
      <c r="AQ90" s="12" t="s">
        <v>1016</v>
      </c>
    </row>
    <row r="91" spans="1:43" x14ac:dyDescent="0.35">
      <c r="A91" s="9" t="s">
        <v>289</v>
      </c>
      <c r="B91" s="10">
        <v>0.64583333333333337</v>
      </c>
      <c r="C91" s="10">
        <v>0.75</v>
      </c>
      <c r="D91" s="10" t="e">
        <v>#N/A</v>
      </c>
      <c r="F91" s="10">
        <v>0.625</v>
      </c>
      <c r="G91" s="10">
        <v>0.75</v>
      </c>
      <c r="H91" s="10">
        <v>0.625</v>
      </c>
      <c r="I91" s="10">
        <v>0.75</v>
      </c>
      <c r="J91" s="10">
        <v>0.625</v>
      </c>
      <c r="K91" s="10">
        <v>0.75</v>
      </c>
      <c r="L91" s="10">
        <v>0.625</v>
      </c>
      <c r="M91" s="10">
        <v>0.75</v>
      </c>
      <c r="N91" s="10">
        <v>0.64583333333333337</v>
      </c>
      <c r="O91" s="10">
        <v>0.75</v>
      </c>
      <c r="Q91" s="9" t="str">
        <f t="shared" si="17"/>
        <v>Shells and Sauce</v>
      </c>
      <c r="R91" s="9" t="str">
        <f>VLOOKUP(Q91,THU!$A$2:$D$194,2,FALSE)</f>
        <v>Congress Park</v>
      </c>
      <c r="S91" s="9" t="e">
        <f>VLOOKUP(R91,THU!$A$2:$D$194,2,FALSE)</f>
        <v>#N/A</v>
      </c>
      <c r="T91" s="9" t="e">
        <f>VLOOKUP(S91,THU!$A$2:$D$194,2,FALSE)</f>
        <v>#N/A</v>
      </c>
      <c r="U91" s="9" t="e">
        <f>VLOOKUP(T91,THU!$A$2:$D$194,2,FALSE)</f>
        <v>#N/A</v>
      </c>
      <c r="V91" s="9" t="str">
        <f>VLOOKUP(Q91,THU!$A$2:$D$194,3,FALSE)</f>
        <v>2600 E. 12th Avenue (E 12th and Elizabeth)</v>
      </c>
      <c r="W91" s="10">
        <f t="shared" si="18"/>
        <v>0.64583333333333337</v>
      </c>
      <c r="X91" s="10">
        <f t="shared" si="19"/>
        <v>0.75</v>
      </c>
      <c r="Y91" s="10" t="e">
        <f t="shared" si="20"/>
        <v>#N/A</v>
      </c>
      <c r="Z91" s="10">
        <f t="shared" si="21"/>
        <v>0</v>
      </c>
      <c r="AA91" s="10">
        <f t="shared" si="22"/>
        <v>0.625</v>
      </c>
      <c r="AB91" s="10">
        <f t="shared" si="23"/>
        <v>0.75</v>
      </c>
      <c r="AC91" s="10">
        <f t="shared" si="24"/>
        <v>0.625</v>
      </c>
      <c r="AD91" s="10">
        <f t="shared" si="25"/>
        <v>0.75</v>
      </c>
      <c r="AE91" s="10">
        <f t="shared" si="26"/>
        <v>0.625</v>
      </c>
      <c r="AF91" s="10">
        <f t="shared" si="27"/>
        <v>0.75</v>
      </c>
      <c r="AG91" s="10">
        <f t="shared" si="28"/>
        <v>0.625</v>
      </c>
      <c r="AH91" s="10">
        <f t="shared" si="29"/>
        <v>0.75</v>
      </c>
      <c r="AI91" s="10">
        <f t="shared" si="30"/>
        <v>0.64583333333333337</v>
      </c>
      <c r="AJ91" s="10">
        <f t="shared" si="31"/>
        <v>0.75</v>
      </c>
      <c r="AK91" s="11" t="str">
        <f>VLOOKUP(Q91,THU!$A$2:$F$194,6,FALSE)</f>
        <v>$3.25 imports &amp; micros; $4.25 drafts; $4.75 wells &amp; featured wines; $2.25 domestics; $4.95-6.95 food menu</v>
      </c>
      <c r="AL91" s="9" t="str">
        <f>VLOOKUP(Q91,THU!$A$2:$D$194,4,FALSE)</f>
        <v>shellsandsauce.net</v>
      </c>
      <c r="AP91" s="9" t="str">
        <f t="shared" si="32"/>
        <v>true</v>
      </c>
      <c r="AQ91" s="12" t="s">
        <v>1016</v>
      </c>
    </row>
    <row r="92" spans="1:43" x14ac:dyDescent="0.35">
      <c r="A92" s="9" t="s">
        <v>292</v>
      </c>
      <c r="B92" s="10">
        <v>0.66666666666666663</v>
      </c>
      <c r="C92" s="10">
        <v>0.79166666666666663</v>
      </c>
      <c r="D92" s="10">
        <v>0.66666666666666663</v>
      </c>
      <c r="E92" s="10">
        <v>0.79166666666666663</v>
      </c>
      <c r="F92" s="10">
        <v>0.66666666666666663</v>
      </c>
      <c r="G92" s="10">
        <v>0.79166666666666663</v>
      </c>
      <c r="H92" s="10">
        <v>0.66666666666666663</v>
      </c>
      <c r="I92" s="10">
        <v>0.79166666666666663</v>
      </c>
      <c r="J92" s="10">
        <v>0.66666666666666663</v>
      </c>
      <c r="K92" s="10">
        <v>0.79166666666666663</v>
      </c>
      <c r="L92" s="10">
        <v>0.66666666666666663</v>
      </c>
      <c r="M92" s="10">
        <v>0.79166666666666663</v>
      </c>
      <c r="N92" s="10">
        <v>0.66666666666666663</v>
      </c>
      <c r="O92" s="10">
        <v>0.79166666666666663</v>
      </c>
      <c r="Q92" s="9" t="str">
        <f t="shared" si="17"/>
        <v>Simms Steakhouse</v>
      </c>
      <c r="R92" s="9" t="str">
        <f>VLOOKUP(Q92,THU!$A$2:$D$194,2,FALSE)</f>
        <v>Lakewood</v>
      </c>
      <c r="S92" s="9" t="e">
        <f>VLOOKUP(R92,THU!$A$2:$D$194,2,FALSE)</f>
        <v>#N/A</v>
      </c>
      <c r="T92" s="9" t="e">
        <f>VLOOKUP(S92,THU!$A$2:$D$194,2,FALSE)</f>
        <v>#N/A</v>
      </c>
      <c r="U92" s="9" t="e">
        <f>VLOOKUP(T92,THU!$A$2:$D$194,2,FALSE)</f>
        <v>#N/A</v>
      </c>
      <c r="V92" s="9" t="str">
        <f>VLOOKUP(Q92,THU!$A$2:$D$194,3,FALSE)</f>
        <v>11911 W 6th Avenue (6th and Simms)</v>
      </c>
      <c r="W92" s="10">
        <f t="shared" si="18"/>
        <v>0.66666666666666663</v>
      </c>
      <c r="X92" s="10">
        <f t="shared" si="19"/>
        <v>0.79166666666666663</v>
      </c>
      <c r="Y92" s="10">
        <f t="shared" si="20"/>
        <v>0.66666666666666663</v>
      </c>
      <c r="Z92" s="10">
        <f t="shared" si="21"/>
        <v>0.79166666666666663</v>
      </c>
      <c r="AA92" s="10">
        <f t="shared" si="22"/>
        <v>0.66666666666666663</v>
      </c>
      <c r="AB92" s="10">
        <f t="shared" si="23"/>
        <v>0.79166666666666663</v>
      </c>
      <c r="AC92" s="10">
        <f t="shared" si="24"/>
        <v>0.66666666666666663</v>
      </c>
      <c r="AD92" s="10">
        <f t="shared" si="25"/>
        <v>0.79166666666666663</v>
      </c>
      <c r="AE92" s="10">
        <f t="shared" si="26"/>
        <v>0.66666666666666663</v>
      </c>
      <c r="AF92" s="10">
        <f t="shared" si="27"/>
        <v>0.79166666666666663</v>
      </c>
      <c r="AG92" s="10">
        <f t="shared" si="28"/>
        <v>0.66666666666666663</v>
      </c>
      <c r="AH92" s="10">
        <f t="shared" si="29"/>
        <v>0.79166666666666663</v>
      </c>
      <c r="AI92" s="10">
        <f t="shared" si="30"/>
        <v>0.66666666666666663</v>
      </c>
      <c r="AJ92" s="10">
        <f t="shared" si="31"/>
        <v>0.79166666666666663</v>
      </c>
      <c r="AK92" s="11" t="str">
        <f>VLOOKUP(Q92,THU!$A$2:$F$194,6,FALSE)</f>
        <v>$6 select cocktails, wines by the glass and Martinis, $4 select draft beers, and $5-7 small plates</v>
      </c>
      <c r="AL92" s="9" t="str">
        <f>VLOOKUP(Q92,THU!$A$2:$D$194,4,FALSE)</f>
        <v>simmssteakhouse.com</v>
      </c>
      <c r="AP92" s="9" t="str">
        <f t="shared" si="32"/>
        <v>true</v>
      </c>
      <c r="AQ92" s="12" t="s">
        <v>1016</v>
      </c>
    </row>
    <row r="93" spans="1:43" x14ac:dyDescent="0.35">
      <c r="A93" s="9" t="s">
        <v>296</v>
      </c>
      <c r="B93" s="10">
        <v>0.625</v>
      </c>
      <c r="C93" s="10">
        <v>0.77083333333333337</v>
      </c>
      <c r="D93" s="10">
        <v>0.625</v>
      </c>
      <c r="E93" s="10">
        <v>0.77083333333333337</v>
      </c>
      <c r="F93" s="10">
        <v>0.625</v>
      </c>
      <c r="G93" s="10">
        <v>0.77083333333333337</v>
      </c>
      <c r="H93" s="10">
        <v>0.625</v>
      </c>
      <c r="I93" s="10">
        <v>0.77083333333333337</v>
      </c>
      <c r="J93" s="10">
        <v>0.625</v>
      </c>
      <c r="K93" s="10">
        <v>0.77083333333333337</v>
      </c>
      <c r="L93" s="10">
        <v>0.625</v>
      </c>
      <c r="M93" s="10">
        <v>0.77083333333333337</v>
      </c>
      <c r="N93" s="10">
        <v>0.625</v>
      </c>
      <c r="O93" s="10">
        <v>0.77083333333333337</v>
      </c>
      <c r="Q93" s="9" t="str">
        <f t="shared" si="17"/>
        <v>Sloan's Lake Tap and Burger</v>
      </c>
      <c r="R93" s="9" t="str">
        <f>VLOOKUP(Q93,THU!$A$2:$D$194,2,FALSE)</f>
        <v>Sloan's Lake</v>
      </c>
      <c r="S93" s="9" t="e">
        <f>VLOOKUP(R93,THU!$A$2:$D$194,2,FALSE)</f>
        <v>#N/A</v>
      </c>
      <c r="T93" s="9" t="e">
        <f>VLOOKUP(S93,THU!$A$2:$D$194,2,FALSE)</f>
        <v>#N/A</v>
      </c>
      <c r="U93" s="9" t="e">
        <f>VLOOKUP(T93,THU!$A$2:$D$194,2,FALSE)</f>
        <v>#N/A</v>
      </c>
      <c r="V93" s="9" t="str">
        <f>VLOOKUP(Q93,THU!$A$2:$D$194,3,FALSE)</f>
        <v>1565 Raleigh St., Unit 100 (Raleigh &amp; Conejos)</v>
      </c>
      <c r="W93" s="10">
        <f t="shared" si="18"/>
        <v>0.625</v>
      </c>
      <c r="X93" s="10">
        <f t="shared" si="19"/>
        <v>0.77083333333333337</v>
      </c>
      <c r="Y93" s="10">
        <f t="shared" si="20"/>
        <v>0.625</v>
      </c>
      <c r="Z93" s="10">
        <f t="shared" si="21"/>
        <v>0.77083333333333337</v>
      </c>
      <c r="AA93" s="10">
        <f t="shared" si="22"/>
        <v>0.625</v>
      </c>
      <c r="AB93" s="10">
        <f t="shared" si="23"/>
        <v>0.77083333333333337</v>
      </c>
      <c r="AC93" s="10">
        <f t="shared" si="24"/>
        <v>0.625</v>
      </c>
      <c r="AD93" s="10">
        <f t="shared" si="25"/>
        <v>0.77083333333333337</v>
      </c>
      <c r="AE93" s="10">
        <f t="shared" si="26"/>
        <v>0.625</v>
      </c>
      <c r="AF93" s="10">
        <f t="shared" si="27"/>
        <v>0.77083333333333337</v>
      </c>
      <c r="AG93" s="10">
        <f t="shared" si="28"/>
        <v>0.625</v>
      </c>
      <c r="AH93" s="10">
        <f t="shared" si="29"/>
        <v>0.77083333333333337</v>
      </c>
      <c r="AI93" s="10">
        <f t="shared" si="30"/>
        <v>0.625</v>
      </c>
      <c r="AJ93" s="10">
        <f t="shared" si="31"/>
        <v>0.77083333333333337</v>
      </c>
      <c r="AK93" s="11" t="str">
        <f>VLOOKUP(Q93,THU!$A$2:$F$194,6,FALSE)</f>
        <v>$1 off all $5 drafts, $4 select drafts and 6 oz. pours of house wines, and $5 BYO Mule, Rum Punch and House Margarita; $3-10.50 food menu</v>
      </c>
      <c r="AL93" s="9" t="str">
        <f>VLOOKUP(Q93,THU!$A$2:$D$194,4,FALSE)</f>
        <v>tapandburgersloanslake.com/</v>
      </c>
      <c r="AP93" s="9" t="str">
        <f t="shared" si="32"/>
        <v>true</v>
      </c>
      <c r="AQ93" s="12" t="s">
        <v>1016</v>
      </c>
    </row>
    <row r="94" spans="1:43" x14ac:dyDescent="0.35">
      <c r="A94" s="9" t="s">
        <v>299</v>
      </c>
      <c r="B94" s="10">
        <v>0.625</v>
      </c>
      <c r="C94" s="10">
        <v>0.79166666666666663</v>
      </c>
      <c r="D94" s="10">
        <v>0.625</v>
      </c>
      <c r="E94" s="10">
        <v>0.79166666666666663</v>
      </c>
      <c r="F94" s="10">
        <v>0.625</v>
      </c>
      <c r="G94" s="10">
        <v>0.79166666666666663</v>
      </c>
      <c r="H94" s="10">
        <v>0.625</v>
      </c>
      <c r="I94" s="10">
        <v>0.79166666666666663</v>
      </c>
      <c r="J94" s="10">
        <v>0.625</v>
      </c>
      <c r="K94" s="10">
        <v>0.79166666666666663</v>
      </c>
      <c r="L94" s="10">
        <v>0.625</v>
      </c>
      <c r="M94" s="10">
        <v>0.79166666666666663</v>
      </c>
      <c r="N94" s="10">
        <v>0.625</v>
      </c>
      <c r="O94" s="10">
        <v>0.79166666666666663</v>
      </c>
      <c r="Q94" s="9" t="str">
        <f t="shared" si="17"/>
        <v>Sputnik</v>
      </c>
      <c r="R94" s="9" t="str">
        <f>VLOOKUP(Q94,THU!$A$2:$D$194,2,FALSE)</f>
        <v>Southwest</v>
      </c>
      <c r="S94" s="9" t="e">
        <f>VLOOKUP(R94,THU!$A$2:$D$194,2,FALSE)</f>
        <v>#N/A</v>
      </c>
      <c r="T94" s="9" t="e">
        <f>VLOOKUP(S94,THU!$A$2:$D$194,2,FALSE)</f>
        <v>#N/A</v>
      </c>
      <c r="U94" s="9" t="e">
        <f>VLOOKUP(T94,THU!$A$2:$D$194,2,FALSE)</f>
        <v>#N/A</v>
      </c>
      <c r="V94" s="9" t="str">
        <f>VLOOKUP(Q94,THU!$A$2:$D$194,3,FALSE)</f>
        <v>3 S. Broadway (Broadway and Ellsworth)</v>
      </c>
      <c r="W94" s="10">
        <f t="shared" si="18"/>
        <v>0.625</v>
      </c>
      <c r="X94" s="10">
        <f t="shared" si="19"/>
        <v>0.79166666666666663</v>
      </c>
      <c r="Y94" s="10">
        <f t="shared" si="20"/>
        <v>0.625</v>
      </c>
      <c r="Z94" s="10">
        <f t="shared" si="21"/>
        <v>0.79166666666666663</v>
      </c>
      <c r="AA94" s="10">
        <f t="shared" si="22"/>
        <v>0.625</v>
      </c>
      <c r="AB94" s="10">
        <f t="shared" si="23"/>
        <v>0.79166666666666663</v>
      </c>
      <c r="AC94" s="10">
        <f t="shared" si="24"/>
        <v>0.625</v>
      </c>
      <c r="AD94" s="10">
        <f t="shared" si="25"/>
        <v>0.79166666666666663</v>
      </c>
      <c r="AE94" s="10">
        <f t="shared" si="26"/>
        <v>0.625</v>
      </c>
      <c r="AF94" s="10">
        <f t="shared" si="27"/>
        <v>0.79166666666666663</v>
      </c>
      <c r="AG94" s="10">
        <f t="shared" si="28"/>
        <v>0.625</v>
      </c>
      <c r="AH94" s="10">
        <f t="shared" si="29"/>
        <v>0.79166666666666663</v>
      </c>
      <c r="AI94" s="10">
        <f t="shared" si="30"/>
        <v>0.625</v>
      </c>
      <c r="AJ94" s="10">
        <f t="shared" si="31"/>
        <v>0.79166666666666663</v>
      </c>
      <c r="AK94" s="11" t="str">
        <f>VLOOKUP(Q94,THU!$A$2:$F$194,6,FALSE)</f>
        <v>$5 wines by the glass, $3 wells and $2 PBRs and Lost Lakes</v>
      </c>
      <c r="AL94" s="9" t="str">
        <f>VLOOKUP(Q94,THU!$A$2:$D$194,4,FALSE)</f>
        <v>sputnikdenver.com</v>
      </c>
      <c r="AP94" s="9" t="str">
        <f t="shared" si="32"/>
        <v>true</v>
      </c>
      <c r="AQ94" s="12" t="s">
        <v>1015</v>
      </c>
    </row>
    <row r="95" spans="1:43" ht="29" x14ac:dyDescent="0.35">
      <c r="A95" s="9" t="s">
        <v>302</v>
      </c>
      <c r="B95" s="10">
        <v>0.625</v>
      </c>
      <c r="C95" s="10">
        <v>0.75</v>
      </c>
      <c r="D95" s="10">
        <v>0.625</v>
      </c>
      <c r="E95" s="10">
        <v>0.75</v>
      </c>
      <c r="F95" s="10">
        <v>0.625</v>
      </c>
      <c r="G95" s="10">
        <v>0.75</v>
      </c>
      <c r="H95" s="10">
        <v>0.625</v>
      </c>
      <c r="I95" s="10">
        <v>0.75</v>
      </c>
      <c r="J95" s="10">
        <v>0.625</v>
      </c>
      <c r="K95" s="10">
        <v>0.75</v>
      </c>
      <c r="L95" s="10">
        <v>0.625</v>
      </c>
      <c r="M95" s="10">
        <v>0.75</v>
      </c>
      <c r="N95" s="10">
        <v>0.625</v>
      </c>
      <c r="O95" s="10">
        <v>0.75</v>
      </c>
      <c r="Q95" s="9" t="str">
        <f t="shared" si="17"/>
        <v>Steuben's Arvada</v>
      </c>
      <c r="R95" s="9">
        <f>VLOOKUP(Q95,THU!$A$2:$D$194,2,FALSE)</f>
        <v>0</v>
      </c>
      <c r="S95" s="9" t="e">
        <f>VLOOKUP(R95,THU!$A$2:$D$194,2,FALSE)</f>
        <v>#N/A</v>
      </c>
      <c r="T95" s="9" t="e">
        <f>VLOOKUP(S95,THU!$A$2:$D$194,2,FALSE)</f>
        <v>#N/A</v>
      </c>
      <c r="U95" s="9" t="e">
        <f>VLOOKUP(T95,THU!$A$2:$D$194,2,FALSE)</f>
        <v>#N/A</v>
      </c>
      <c r="V95" s="9" t="str">
        <f>VLOOKUP(Q95,THU!$A$2:$D$194,3,FALSE)</f>
        <v>7355 Ralston Rd. (Ralston Rd. &amp; Wadsworth)</v>
      </c>
      <c r="W95" s="10">
        <f t="shared" si="18"/>
        <v>0.625</v>
      </c>
      <c r="X95" s="10">
        <f t="shared" si="19"/>
        <v>0.75</v>
      </c>
      <c r="Y95" s="10">
        <f t="shared" si="20"/>
        <v>0.625</v>
      </c>
      <c r="Z95" s="10">
        <f t="shared" si="21"/>
        <v>0.75</v>
      </c>
      <c r="AA95" s="10">
        <f t="shared" si="22"/>
        <v>0.625</v>
      </c>
      <c r="AB95" s="10">
        <f t="shared" si="23"/>
        <v>0.75</v>
      </c>
      <c r="AC95" s="10">
        <f t="shared" si="24"/>
        <v>0.625</v>
      </c>
      <c r="AD95" s="10">
        <f t="shared" si="25"/>
        <v>0.75</v>
      </c>
      <c r="AE95" s="10">
        <f t="shared" si="26"/>
        <v>0.625</v>
      </c>
      <c r="AF95" s="10">
        <f t="shared" si="27"/>
        <v>0.75</v>
      </c>
      <c r="AG95" s="10">
        <f t="shared" si="28"/>
        <v>0.625</v>
      </c>
      <c r="AH95" s="10">
        <f t="shared" si="29"/>
        <v>0.75</v>
      </c>
      <c r="AI95" s="10">
        <f t="shared" si="30"/>
        <v>0.625</v>
      </c>
      <c r="AJ95" s="10">
        <f t="shared" si="31"/>
        <v>0.75</v>
      </c>
      <c r="AK95" s="11" t="str">
        <f>VLOOKUP(Q95,THU!$A$2:$F$194,6,FALSE)</f>
        <v>$1 Little Kings Cream Ale, $2 Old Man cans, $1 off all drafts and wells, $5 house wines and $6 house cocktails or a PBR and a shot; $0.50 deviled eggs, $1 wings, and $7 small plates (beer included)  </v>
      </c>
      <c r="AL95" s="9" t="str">
        <f>VLOOKUP(Q95,THU!$A$2:$D$194,4,FALSE)</f>
        <v>www.steubens.com/</v>
      </c>
      <c r="AP95" s="9" t="str">
        <f t="shared" si="32"/>
        <v>true</v>
      </c>
      <c r="AQ95" s="12" t="s">
        <v>1016</v>
      </c>
    </row>
    <row r="96" spans="1:43" ht="29" x14ac:dyDescent="0.35">
      <c r="A96" s="9" t="s">
        <v>304</v>
      </c>
      <c r="B96" s="10">
        <v>0.625</v>
      </c>
      <c r="C96" s="10">
        <v>0.75</v>
      </c>
      <c r="D96" s="10">
        <v>0.625</v>
      </c>
      <c r="E96" s="10">
        <v>0.75</v>
      </c>
      <c r="F96" s="10">
        <v>0.625</v>
      </c>
      <c r="G96" s="10">
        <v>0.75</v>
      </c>
      <c r="H96" s="10">
        <v>0.625</v>
      </c>
      <c r="I96" s="10">
        <v>0.75</v>
      </c>
      <c r="J96" s="10">
        <v>0.625</v>
      </c>
      <c r="K96" s="10">
        <v>0.75</v>
      </c>
      <c r="L96" s="10">
        <v>0.625</v>
      </c>
      <c r="M96" s="10">
        <v>0.75</v>
      </c>
      <c r="N96" s="10">
        <v>0.625</v>
      </c>
      <c r="O96" s="10">
        <v>0.75</v>
      </c>
      <c r="Q96" s="9" t="str">
        <f t="shared" si="17"/>
        <v>Steuben's Uptown</v>
      </c>
      <c r="R96" s="9" t="str">
        <f>VLOOKUP(Q96,THU!$A$2:$D$194,2,FALSE)</f>
        <v>Uptown</v>
      </c>
      <c r="S96" s="9" t="e">
        <f>VLOOKUP(R96,THU!$A$2:$D$194,2,FALSE)</f>
        <v>#N/A</v>
      </c>
      <c r="T96" s="9" t="e">
        <f>VLOOKUP(S96,THU!$A$2:$D$194,2,FALSE)</f>
        <v>#N/A</v>
      </c>
      <c r="U96" s="9" t="e">
        <f>VLOOKUP(T96,THU!$A$2:$D$194,2,FALSE)</f>
        <v>#N/A</v>
      </c>
      <c r="V96" s="9" t="str">
        <f>VLOOKUP(Q96,THU!$A$2:$D$194,3,FALSE)</f>
        <v>523 E. 17th Ave. (17th &amp; Pennsylvania)</v>
      </c>
      <c r="W96" s="10">
        <f t="shared" si="18"/>
        <v>0.625</v>
      </c>
      <c r="X96" s="10">
        <f t="shared" si="19"/>
        <v>0.75</v>
      </c>
      <c r="Y96" s="10">
        <f t="shared" si="20"/>
        <v>0.625</v>
      </c>
      <c r="Z96" s="10">
        <f t="shared" si="21"/>
        <v>0.75</v>
      </c>
      <c r="AA96" s="10">
        <f t="shared" si="22"/>
        <v>0.625</v>
      </c>
      <c r="AB96" s="10">
        <f t="shared" si="23"/>
        <v>0.75</v>
      </c>
      <c r="AC96" s="10">
        <f t="shared" si="24"/>
        <v>0.625</v>
      </c>
      <c r="AD96" s="10">
        <f t="shared" si="25"/>
        <v>0.75</v>
      </c>
      <c r="AE96" s="10">
        <f t="shared" si="26"/>
        <v>0.625</v>
      </c>
      <c r="AF96" s="10">
        <f t="shared" si="27"/>
        <v>0.75</v>
      </c>
      <c r="AG96" s="10">
        <f t="shared" si="28"/>
        <v>0.625</v>
      </c>
      <c r="AH96" s="10">
        <f t="shared" si="29"/>
        <v>0.75</v>
      </c>
      <c r="AI96" s="10">
        <f t="shared" si="30"/>
        <v>0.625</v>
      </c>
      <c r="AJ96" s="10">
        <f t="shared" si="31"/>
        <v>0.75</v>
      </c>
      <c r="AK96" s="11" t="str">
        <f>VLOOKUP(Q96,THU!$A$2:$F$194,6,FALSE)</f>
        <v>$1 Little Kings Cream Ale, $2 Old Man cans, $5 house wines, $6 select cocktails; $0.50 deviled eggs, $1 wings and $7 small plates (beer included)  </v>
      </c>
      <c r="AL96" s="9" t="str">
        <f>VLOOKUP(Q96,THU!$A$2:$D$194,4,FALSE)</f>
        <v>www.steubens.com/</v>
      </c>
      <c r="AP96" s="9" t="str">
        <f t="shared" si="32"/>
        <v>true</v>
      </c>
      <c r="AQ96" s="12" t="s">
        <v>1016</v>
      </c>
    </row>
    <row r="97" spans="1:43" x14ac:dyDescent="0.35">
      <c r="A97" s="9" t="s">
        <v>307</v>
      </c>
      <c r="B97" s="10">
        <v>0.29166666666666669</v>
      </c>
      <c r="C97" s="10">
        <v>0.375</v>
      </c>
      <c r="D97" s="10">
        <v>0.29166666666666669</v>
      </c>
      <c r="E97" s="10">
        <v>0.375</v>
      </c>
      <c r="F97" s="10">
        <v>0.29166666666666669</v>
      </c>
      <c r="G97" s="10">
        <v>0.375</v>
      </c>
      <c r="H97" s="10">
        <v>0.29166666666666669</v>
      </c>
      <c r="I97" s="10">
        <v>0.375</v>
      </c>
      <c r="J97" s="10">
        <v>0.29166666666666669</v>
      </c>
      <c r="K97" s="10">
        <v>0.375</v>
      </c>
      <c r="L97" s="10">
        <v>0.29166666666666669</v>
      </c>
      <c r="M97" s="10">
        <v>0.375</v>
      </c>
      <c r="N97" s="10">
        <v>0.29166666666666669</v>
      </c>
      <c r="O97" s="10">
        <v>0.375</v>
      </c>
      <c r="Q97" s="9" t="str">
        <f t="shared" si="17"/>
        <v>Swig Tavern</v>
      </c>
      <c r="R97" s="9" t="str">
        <f>VLOOKUP(Q97,THU!$A$2:$D$194,2,FALSE)</f>
        <v>Lakewood</v>
      </c>
      <c r="S97" s="9" t="e">
        <f>VLOOKUP(R97,THU!$A$2:$D$194,2,FALSE)</f>
        <v>#N/A</v>
      </c>
      <c r="T97" s="9" t="e">
        <f>VLOOKUP(S97,THU!$A$2:$D$194,2,FALSE)</f>
        <v>#N/A</v>
      </c>
      <c r="U97" s="9" t="e">
        <f>VLOOKUP(T97,THU!$A$2:$D$194,2,FALSE)</f>
        <v>#N/A</v>
      </c>
      <c r="V97" s="9" t="str">
        <f>VLOOKUP(Q97,THU!$A$2:$D$194,3,FALSE)</f>
        <v>11810 W. Colfax Ave. (Tabor &amp; Colfax)</v>
      </c>
      <c r="W97" s="10">
        <f t="shared" si="18"/>
        <v>0.29166666666666669</v>
      </c>
      <c r="X97" s="10">
        <f t="shared" si="19"/>
        <v>0.375</v>
      </c>
      <c r="Y97" s="10">
        <f t="shared" si="20"/>
        <v>0.29166666666666669</v>
      </c>
      <c r="Z97" s="10">
        <f t="shared" si="21"/>
        <v>0.375</v>
      </c>
      <c r="AA97" s="10">
        <f t="shared" si="22"/>
        <v>0.29166666666666669</v>
      </c>
      <c r="AB97" s="10">
        <f t="shared" si="23"/>
        <v>0.375</v>
      </c>
      <c r="AC97" s="10">
        <f t="shared" si="24"/>
        <v>0.29166666666666669</v>
      </c>
      <c r="AD97" s="10">
        <f t="shared" si="25"/>
        <v>0.375</v>
      </c>
      <c r="AE97" s="10">
        <f t="shared" si="26"/>
        <v>0.29166666666666669</v>
      </c>
      <c r="AF97" s="10">
        <f t="shared" si="27"/>
        <v>0.375</v>
      </c>
      <c r="AG97" s="10">
        <f t="shared" si="28"/>
        <v>0.29166666666666669</v>
      </c>
      <c r="AH97" s="10">
        <f t="shared" si="29"/>
        <v>0.375</v>
      </c>
      <c r="AI97" s="10">
        <f t="shared" si="30"/>
        <v>0.29166666666666669</v>
      </c>
      <c r="AJ97" s="10">
        <f t="shared" si="31"/>
        <v>0.375</v>
      </c>
      <c r="AK97" s="11" t="str">
        <f>VLOOKUP(Q97,THU!$A$2:$F$194,6,FALSE)</f>
        <v>Daily drink and food specials are written on the board.  </v>
      </c>
      <c r="AL97" s="9" t="str">
        <f>VLOOKUP(Q97,THU!$A$2:$D$194,4,FALSE)</f>
        <v>www.swigtavernlakewood.com/#/</v>
      </c>
      <c r="AP97" s="9" t="str">
        <f t="shared" si="32"/>
        <v>true</v>
      </c>
      <c r="AQ97" s="12" t="s">
        <v>1016</v>
      </c>
    </row>
    <row r="98" spans="1:43" x14ac:dyDescent="0.35">
      <c r="A98" s="9" t="s">
        <v>310</v>
      </c>
      <c r="B98" s="10">
        <v>0.625</v>
      </c>
      <c r="C98" s="10">
        <v>0.75</v>
      </c>
      <c r="D98" s="10">
        <v>0</v>
      </c>
      <c r="F98" s="10">
        <v>0.625</v>
      </c>
      <c r="G98" s="10">
        <v>0.75</v>
      </c>
      <c r="H98" s="10">
        <v>0.625</v>
      </c>
      <c r="I98" s="10">
        <v>0.75</v>
      </c>
      <c r="J98" s="10">
        <v>0.625</v>
      </c>
      <c r="K98" s="10">
        <v>0.75</v>
      </c>
      <c r="L98" s="10">
        <v>0.625</v>
      </c>
      <c r="M98" s="10">
        <v>0.75</v>
      </c>
      <c r="N98" s="10">
        <v>0.625</v>
      </c>
      <c r="O98" s="10">
        <v>0.75</v>
      </c>
      <c r="Q98" s="9" t="str">
        <f t="shared" si="17"/>
        <v>Tacos Tequila Whiskey</v>
      </c>
      <c r="R98" s="9" t="str">
        <f>VLOOKUP(Q98,THU!$A$2:$D$194,2,FALSE)</f>
        <v>City Park West</v>
      </c>
      <c r="S98" s="9" t="e">
        <f>VLOOKUP(R98,THU!$A$2:$D$194,2,FALSE)</f>
        <v>#N/A</v>
      </c>
      <c r="T98" s="9" t="e">
        <f>VLOOKUP(S98,THU!$A$2:$D$194,2,FALSE)</f>
        <v>#N/A</v>
      </c>
      <c r="U98" s="9" t="e">
        <f>VLOOKUP(T98,THU!$A$2:$D$194,2,FALSE)</f>
        <v>#N/A</v>
      </c>
      <c r="V98" s="9" t="str">
        <f>VLOOKUP(Q98,THU!$A$2:$D$194,3,FALSE)</f>
        <v>1514 York St. (Colfax &amp; York)</v>
      </c>
      <c r="W98" s="10">
        <f t="shared" si="18"/>
        <v>0.625</v>
      </c>
      <c r="X98" s="10">
        <f t="shared" si="19"/>
        <v>0.75</v>
      </c>
      <c r="Y98" s="10">
        <f t="shared" si="20"/>
        <v>0</v>
      </c>
      <c r="Z98" s="10">
        <f t="shared" si="21"/>
        <v>0</v>
      </c>
      <c r="AA98" s="10">
        <f t="shared" si="22"/>
        <v>0.625</v>
      </c>
      <c r="AB98" s="10">
        <f t="shared" si="23"/>
        <v>0.75</v>
      </c>
      <c r="AC98" s="10">
        <f t="shared" si="24"/>
        <v>0.625</v>
      </c>
      <c r="AD98" s="10">
        <f t="shared" si="25"/>
        <v>0.75</v>
      </c>
      <c r="AE98" s="10">
        <f t="shared" si="26"/>
        <v>0.625</v>
      </c>
      <c r="AF98" s="10">
        <f t="shared" si="27"/>
        <v>0.75</v>
      </c>
      <c r="AG98" s="10">
        <f t="shared" si="28"/>
        <v>0.625</v>
      </c>
      <c r="AH98" s="10">
        <f t="shared" si="29"/>
        <v>0.75</v>
      </c>
      <c r="AI98" s="10">
        <f t="shared" si="30"/>
        <v>0.625</v>
      </c>
      <c r="AJ98" s="10">
        <f t="shared" si="31"/>
        <v>0.75</v>
      </c>
      <c r="AK98" s="11" t="str">
        <f>VLOOKUP(Q98,THU!$A$2:$F$194,6,FALSE)</f>
        <v>Drinks are $2-4; food items are $2-6</v>
      </c>
      <c r="AL98" s="9" t="str">
        <f>VLOOKUP(Q98,THU!$A$2:$D$194,4,FALSE)</f>
        <v>tacostequilawhiskey.com/</v>
      </c>
      <c r="AP98" s="9" t="str">
        <f t="shared" si="32"/>
        <v>true</v>
      </c>
      <c r="AQ98" s="12" t="s">
        <v>1016</v>
      </c>
    </row>
    <row r="99" spans="1:43" x14ac:dyDescent="0.35">
      <c r="A99" s="9" t="s">
        <v>314</v>
      </c>
      <c r="B99" s="10">
        <v>0.58333333333333337</v>
      </c>
      <c r="C99" s="10">
        <v>0.75</v>
      </c>
      <c r="D99" s="10">
        <v>0.58333333333333337</v>
      </c>
      <c r="E99" s="10">
        <v>0.75</v>
      </c>
      <c r="F99" s="10">
        <v>0.58333333333333337</v>
      </c>
      <c r="G99" s="10">
        <v>0.75</v>
      </c>
      <c r="H99" s="10">
        <v>0.58333333333333337</v>
      </c>
      <c r="I99" s="10">
        <v>0.75</v>
      </c>
      <c r="J99" s="10">
        <v>0.58333333333333337</v>
      </c>
      <c r="K99" s="10">
        <v>0.75</v>
      </c>
      <c r="L99" s="10">
        <v>0.58333333333333337</v>
      </c>
      <c r="M99" s="10">
        <v>0.75</v>
      </c>
      <c r="N99" s="10">
        <v>0.58333333333333337</v>
      </c>
      <c r="O99" s="10">
        <v>0.75</v>
      </c>
      <c r="Q99" s="9" t="str">
        <f t="shared" si="17"/>
        <v>Tamayo</v>
      </c>
      <c r="R99" s="9" t="str">
        <f>VLOOKUP(Q99,THU!$A$2:$D$194,2,FALSE)</f>
        <v>Larimer Square</v>
      </c>
      <c r="S99" s="9" t="e">
        <f>VLOOKUP(R99,THU!$A$2:$D$194,2,FALSE)</f>
        <v>#N/A</v>
      </c>
      <c r="T99" s="9" t="e">
        <f>VLOOKUP(S99,THU!$A$2:$D$194,2,FALSE)</f>
        <v>#N/A</v>
      </c>
      <c r="U99" s="9" t="e">
        <f>VLOOKUP(T99,THU!$A$2:$D$194,2,FALSE)</f>
        <v>#N/A</v>
      </c>
      <c r="V99" s="9" t="str">
        <f>VLOOKUP(Q99,THU!$A$2:$D$194,3,FALSE)</f>
        <v>1400 Larimer Street (14th and Larimer)</v>
      </c>
      <c r="W99" s="10">
        <f t="shared" si="18"/>
        <v>0.58333333333333337</v>
      </c>
      <c r="X99" s="10">
        <f t="shared" si="19"/>
        <v>0.75</v>
      </c>
      <c r="Y99" s="10">
        <f t="shared" si="20"/>
        <v>0.58333333333333337</v>
      </c>
      <c r="Z99" s="10">
        <f t="shared" si="21"/>
        <v>0.75</v>
      </c>
      <c r="AA99" s="10">
        <f t="shared" si="22"/>
        <v>0.58333333333333337</v>
      </c>
      <c r="AB99" s="10">
        <f t="shared" si="23"/>
        <v>0.75</v>
      </c>
      <c r="AC99" s="10">
        <f t="shared" si="24"/>
        <v>0.58333333333333337</v>
      </c>
      <c r="AD99" s="10">
        <f t="shared" si="25"/>
        <v>0.75</v>
      </c>
      <c r="AE99" s="10">
        <f t="shared" si="26"/>
        <v>0.58333333333333337</v>
      </c>
      <c r="AF99" s="10">
        <f t="shared" si="27"/>
        <v>0.75</v>
      </c>
      <c r="AG99" s="10">
        <f t="shared" si="28"/>
        <v>0.58333333333333337</v>
      </c>
      <c r="AH99" s="10">
        <f t="shared" si="29"/>
        <v>0.75</v>
      </c>
      <c r="AI99" s="10">
        <f t="shared" si="30"/>
        <v>0.58333333333333337</v>
      </c>
      <c r="AJ99" s="10">
        <f t="shared" si="31"/>
        <v>0.75</v>
      </c>
      <c r="AK99" s="11" t="str">
        <f>VLOOKUP(Q99,THU!$A$2:$F$194,6,FALSE)</f>
        <v>$4 cervezas and $5 select Margaritas, Sangria and house wines; $3 tacos and $4-5 tapas</v>
      </c>
      <c r="AL99" s="9" t="str">
        <f>VLOOKUP(Q99,THU!$A$2:$D$194,4,FALSE)</f>
        <v>richardsandoval.com/tamayo</v>
      </c>
      <c r="AM99" s="9" t="s">
        <v>1018</v>
      </c>
      <c r="AP99" s="9" t="str">
        <f t="shared" si="32"/>
        <v>true</v>
      </c>
      <c r="AQ99" s="12" t="s">
        <v>1016</v>
      </c>
    </row>
    <row r="100" spans="1:43" x14ac:dyDescent="0.35">
      <c r="A100" s="9" t="s">
        <v>317</v>
      </c>
      <c r="B100" s="10">
        <v>0</v>
      </c>
      <c r="D100" s="10">
        <v>0.625</v>
      </c>
      <c r="E100" s="10">
        <v>0.79166666666666663</v>
      </c>
      <c r="F100" s="10">
        <v>0.625</v>
      </c>
      <c r="G100" s="10">
        <v>0.79166666666666663</v>
      </c>
      <c r="H100" s="10">
        <v>0.625</v>
      </c>
      <c r="I100" s="10">
        <v>0.79166666666666663</v>
      </c>
      <c r="J100" s="10">
        <v>0.625</v>
      </c>
      <c r="K100" s="10">
        <v>0.79166666666666663</v>
      </c>
      <c r="L100" s="10">
        <v>0.625</v>
      </c>
      <c r="M100" s="10">
        <v>0.79166666666666663</v>
      </c>
      <c r="N100" s="10">
        <v>0</v>
      </c>
      <c r="Q100" s="9" t="str">
        <f t="shared" si="17"/>
        <v>Tavern Downtown</v>
      </c>
      <c r="R100" s="9" t="str">
        <f>VLOOKUP(Q100,THU!$A$2:$D$194,2,FALSE)</f>
        <v>Downtown</v>
      </c>
      <c r="S100" s="9" t="e">
        <f>VLOOKUP(R100,THU!$A$2:$D$194,2,FALSE)</f>
        <v>#N/A</v>
      </c>
      <c r="T100" s="9" t="e">
        <f>VLOOKUP(S100,THU!$A$2:$D$194,2,FALSE)</f>
        <v>#N/A</v>
      </c>
      <c r="U100" s="9" t="e">
        <f>VLOOKUP(T100,THU!$A$2:$D$194,2,FALSE)</f>
        <v>#N/A</v>
      </c>
      <c r="V100" s="9" t="str">
        <f>VLOOKUP(Q100,THU!$A$2:$D$194,3,FALSE)</f>
        <v>1949 Market Street (Market &amp; 20th)</v>
      </c>
      <c r="W100" s="10">
        <f t="shared" si="18"/>
        <v>0</v>
      </c>
      <c r="X100" s="10">
        <f t="shared" si="19"/>
        <v>0</v>
      </c>
      <c r="Y100" s="10">
        <f t="shared" si="20"/>
        <v>0.625</v>
      </c>
      <c r="Z100" s="10">
        <f t="shared" si="21"/>
        <v>0.79166666666666663</v>
      </c>
      <c r="AA100" s="10">
        <f t="shared" si="22"/>
        <v>0.625</v>
      </c>
      <c r="AB100" s="10">
        <f t="shared" si="23"/>
        <v>0.79166666666666663</v>
      </c>
      <c r="AC100" s="10">
        <f t="shared" si="24"/>
        <v>0.625</v>
      </c>
      <c r="AD100" s="10">
        <f t="shared" si="25"/>
        <v>0.79166666666666663</v>
      </c>
      <c r="AE100" s="10">
        <f t="shared" si="26"/>
        <v>0.625</v>
      </c>
      <c r="AF100" s="10">
        <f t="shared" si="27"/>
        <v>0.79166666666666663</v>
      </c>
      <c r="AG100" s="10">
        <f t="shared" si="28"/>
        <v>0.625</v>
      </c>
      <c r="AH100" s="10">
        <f t="shared" si="29"/>
        <v>0.79166666666666663</v>
      </c>
      <c r="AI100" s="10">
        <f t="shared" si="30"/>
        <v>0</v>
      </c>
      <c r="AJ100" s="10">
        <f t="shared" si="31"/>
        <v>0</v>
      </c>
      <c r="AK100" s="11" t="str">
        <f>VLOOKUP(Q100,THU!$A$2:$F$194,6,FALSE)</f>
        <v>BOGO house wine, well drinks and all draft beer; $7 appetizers and $8 1-topping flatbread</v>
      </c>
      <c r="AL100" s="9" t="str">
        <f>VLOOKUP(Q100,THU!$A$2:$D$194,4,FALSE)</f>
        <v>tavernhg.com/downtown</v>
      </c>
      <c r="AP100" s="9" t="str">
        <f t="shared" si="32"/>
        <v>true</v>
      </c>
      <c r="AQ100" s="12" t="s">
        <v>1016</v>
      </c>
    </row>
    <row r="101" spans="1:43" x14ac:dyDescent="0.35">
      <c r="A101" s="9" t="s">
        <v>443</v>
      </c>
      <c r="B101" s="10">
        <v>0</v>
      </c>
      <c r="D101" s="10">
        <v>0.625</v>
      </c>
      <c r="E101" s="10">
        <v>0.79166666666666663</v>
      </c>
      <c r="F101" s="10">
        <v>0.625</v>
      </c>
      <c r="G101" s="10">
        <v>0.79166666666666663</v>
      </c>
      <c r="H101" s="10">
        <v>0.625</v>
      </c>
      <c r="I101" s="10">
        <v>0.79166666666666663</v>
      </c>
      <c r="J101" s="10">
        <v>0.625</v>
      </c>
      <c r="K101" s="10">
        <v>0.79166666666666663</v>
      </c>
      <c r="L101" s="10">
        <v>0.625</v>
      </c>
      <c r="M101" s="10">
        <v>0.79166666666666663</v>
      </c>
      <c r="N101" s="10" t="e">
        <v>#N/A</v>
      </c>
      <c r="Q101" s="9" t="str">
        <f t="shared" si="17"/>
        <v>Tavern Platte Park</v>
      </c>
      <c r="R101" s="9" t="str">
        <f>VLOOKUP(Q101,THU!$A$2:$D$194,2,FALSE)</f>
        <v>Platte Park</v>
      </c>
      <c r="S101" s="9" t="e">
        <f>VLOOKUP(R101,THU!$A$2:$D$194,2,FALSE)</f>
        <v>#N/A</v>
      </c>
      <c r="T101" s="9" t="e">
        <f>VLOOKUP(S101,THU!$A$2:$D$194,2,FALSE)</f>
        <v>#N/A</v>
      </c>
      <c r="U101" s="9" t="e">
        <f>VLOOKUP(T101,THU!$A$2:$D$194,2,FALSE)</f>
        <v>#N/A</v>
      </c>
      <c r="V101" s="9" t="str">
        <f>VLOOKUP(Q101,THU!$A$2:$D$194,3,FALSE)</f>
        <v>1475 S. Pearl St.; 303-226-1766 (Pearl &amp; Florida)</v>
      </c>
      <c r="W101" s="10">
        <f t="shared" si="18"/>
        <v>0</v>
      </c>
      <c r="X101" s="10">
        <f t="shared" si="19"/>
        <v>0</v>
      </c>
      <c r="Y101" s="10">
        <f t="shared" si="20"/>
        <v>0.625</v>
      </c>
      <c r="Z101" s="10">
        <f t="shared" si="21"/>
        <v>0.79166666666666663</v>
      </c>
      <c r="AA101" s="10">
        <f t="shared" si="22"/>
        <v>0.625</v>
      </c>
      <c r="AB101" s="10">
        <f t="shared" si="23"/>
        <v>0.79166666666666663</v>
      </c>
      <c r="AC101" s="10">
        <f t="shared" si="24"/>
        <v>0.625</v>
      </c>
      <c r="AD101" s="10">
        <f t="shared" si="25"/>
        <v>0.79166666666666663</v>
      </c>
      <c r="AE101" s="10">
        <f t="shared" si="26"/>
        <v>0.625</v>
      </c>
      <c r="AF101" s="10">
        <f t="shared" si="27"/>
        <v>0.79166666666666663</v>
      </c>
      <c r="AG101" s="10">
        <f t="shared" si="28"/>
        <v>0.625</v>
      </c>
      <c r="AH101" s="10">
        <f t="shared" si="29"/>
        <v>0.79166666666666663</v>
      </c>
      <c r="AI101" s="10" t="e">
        <f t="shared" si="30"/>
        <v>#N/A</v>
      </c>
      <c r="AJ101" s="10">
        <f t="shared" si="31"/>
        <v>0</v>
      </c>
      <c r="AK101" s="11" t="str">
        <f>VLOOKUP(Q101,THU!$A$2:$F$194,6,FALSE)</f>
        <v>BOGO all house wines, well drinks, and draft beers; $7 select appetizers and $8 1-topping flatbread</v>
      </c>
      <c r="AL101" s="9" t="str">
        <f>VLOOKUP(Q101,THU!$A$2:$D$194,4,FALSE)</f>
        <v>www.tavernhg.com/platt-park</v>
      </c>
      <c r="AM101" s="9" t="s">
        <v>1018</v>
      </c>
      <c r="AP101" s="9" t="str">
        <f t="shared" si="32"/>
        <v>true</v>
      </c>
      <c r="AQ101" s="12" t="s">
        <v>1015</v>
      </c>
    </row>
    <row r="102" spans="1:43" ht="29" x14ac:dyDescent="0.35">
      <c r="A102" s="9" t="s">
        <v>441</v>
      </c>
      <c r="B102" s="10">
        <v>0</v>
      </c>
      <c r="D102" s="10">
        <v>0.58333333333333337</v>
      </c>
      <c r="E102" s="10">
        <v>0.77083333333333337</v>
      </c>
      <c r="F102" s="10">
        <v>0.58333333333333337</v>
      </c>
      <c r="G102" s="10">
        <v>0.77083333333333337</v>
      </c>
      <c r="H102" s="10">
        <v>0.58333333333333337</v>
      </c>
      <c r="I102" s="10">
        <v>0.77083333333333337</v>
      </c>
      <c r="J102" s="10">
        <v>0.58333333333333337</v>
      </c>
      <c r="K102" s="10">
        <v>0.77083333333333337</v>
      </c>
      <c r="L102" s="10">
        <v>0.58333333333333337</v>
      </c>
      <c r="M102" s="10">
        <v>0.77083333333333337</v>
      </c>
      <c r="N102" s="10">
        <v>0</v>
      </c>
      <c r="Q102" s="9" t="str">
        <f t="shared" si="17"/>
        <v>Teller's Tap Room &amp; Kitchen</v>
      </c>
      <c r="R102" s="9" t="str">
        <f>VLOOKUP(Q102,THU!$A$2:$D$194,2,FALSE)</f>
        <v>Lakewood</v>
      </c>
      <c r="S102" s="9" t="e">
        <f>VLOOKUP(R102,THU!$A$2:$D$194,2,FALSE)</f>
        <v>#N/A</v>
      </c>
      <c r="T102" s="9" t="e">
        <f>VLOOKUP(S102,THU!$A$2:$D$194,2,FALSE)</f>
        <v>#N/A</v>
      </c>
      <c r="U102" s="9" t="e">
        <f>VLOOKUP(T102,THU!$A$2:$D$194,2,FALSE)</f>
        <v>#N/A</v>
      </c>
      <c r="V102" s="9" t="str">
        <f>VLOOKUP(Q102,THU!$A$2:$D$194,3,FALSE)</f>
        <v>1990 Youngfield St (W 20th &amp; Youngfield)</v>
      </c>
      <c r="W102" s="10">
        <f t="shared" si="18"/>
        <v>0</v>
      </c>
      <c r="X102" s="10">
        <f t="shared" si="19"/>
        <v>0</v>
      </c>
      <c r="Y102" s="10">
        <f t="shared" si="20"/>
        <v>0.58333333333333337</v>
      </c>
      <c r="Z102" s="10">
        <f t="shared" si="21"/>
        <v>0.77083333333333337</v>
      </c>
      <c r="AA102" s="10">
        <f t="shared" si="22"/>
        <v>0.58333333333333337</v>
      </c>
      <c r="AB102" s="10">
        <f t="shared" si="23"/>
        <v>0.77083333333333337</v>
      </c>
      <c r="AC102" s="10">
        <f t="shared" si="24"/>
        <v>0.58333333333333337</v>
      </c>
      <c r="AD102" s="10">
        <f t="shared" si="25"/>
        <v>0.77083333333333337</v>
      </c>
      <c r="AE102" s="10">
        <f t="shared" si="26"/>
        <v>0.58333333333333337</v>
      </c>
      <c r="AF102" s="10">
        <f t="shared" si="27"/>
        <v>0.77083333333333337</v>
      </c>
      <c r="AG102" s="10">
        <f t="shared" si="28"/>
        <v>0.58333333333333337</v>
      </c>
      <c r="AH102" s="10">
        <f t="shared" si="29"/>
        <v>0.77083333333333337</v>
      </c>
      <c r="AI102" s="10">
        <f t="shared" si="30"/>
        <v>0</v>
      </c>
      <c r="AJ102" s="10">
        <f t="shared" si="31"/>
        <v>0</v>
      </c>
      <c r="AK102" s="11" t="str">
        <f>VLOOKUP(Q102,THU!$A$2:$F$194,6,FALSE)</f>
        <v>2-for-1 well drinks, $1.50 PBR drafts, $1 off all wine, $0.75 off all craft and import drafts, $0.50 off all domestic bottles and $2.25 Bud Light, Coors Light and Coors Banquet pints; $3, $4, and $5 snack menu</v>
      </c>
      <c r="AL102" s="9" t="str">
        <f>VLOOKUP(Q102,THU!$A$2:$D$194,4,FALSE)</f>
        <v>www.tellerstaproom.com</v>
      </c>
      <c r="AP102" s="9" t="str">
        <f t="shared" si="32"/>
        <v>true</v>
      </c>
      <c r="AQ102" s="12" t="s">
        <v>1016</v>
      </c>
    </row>
    <row r="103" spans="1:43" x14ac:dyDescent="0.35">
      <c r="A103" s="9" t="s">
        <v>445</v>
      </c>
      <c r="B103" s="10">
        <v>0</v>
      </c>
      <c r="D103" s="10">
        <v>0.625</v>
      </c>
      <c r="E103" s="10">
        <v>0.79166666666666663</v>
      </c>
      <c r="F103" s="10">
        <v>0.625</v>
      </c>
      <c r="G103" s="10">
        <v>0.79166666666666663</v>
      </c>
      <c r="H103" s="10">
        <v>0.625</v>
      </c>
      <c r="I103" s="10">
        <v>0.79166666666666663</v>
      </c>
      <c r="J103" s="10">
        <v>0.625</v>
      </c>
      <c r="K103" s="10">
        <v>0.79166666666666663</v>
      </c>
      <c r="L103" s="10">
        <v>0.625</v>
      </c>
      <c r="M103" s="10">
        <v>0.79166666666666663</v>
      </c>
      <c r="N103" s="10" t="e">
        <v>#N/A</v>
      </c>
      <c r="Q103" s="9" t="str">
        <f t="shared" si="17"/>
        <v>The 1up Colfax</v>
      </c>
      <c r="R103" s="9" t="str">
        <f>VLOOKUP(Q103,THU!$A$2:$D$194,2,FALSE)</f>
        <v>Northwest</v>
      </c>
      <c r="S103" s="9" t="e">
        <f>VLOOKUP(R103,THU!$A$2:$D$194,2,FALSE)</f>
        <v>#N/A</v>
      </c>
      <c r="T103" s="9" t="e">
        <f>VLOOKUP(S103,THU!$A$2:$D$194,2,FALSE)</f>
        <v>#N/A</v>
      </c>
      <c r="U103" s="9" t="e">
        <f>VLOOKUP(T103,THU!$A$2:$D$194,2,FALSE)</f>
        <v>#N/A</v>
      </c>
      <c r="V103" s="9" t="str">
        <f>VLOOKUP(Q103,THU!$A$2:$D$194,3,FALSE)</f>
        <v>717 E Colfax Avenue (E Colfax and Washington Street)</v>
      </c>
      <c r="W103" s="10">
        <f t="shared" si="18"/>
        <v>0</v>
      </c>
      <c r="X103" s="10">
        <f t="shared" si="19"/>
        <v>0</v>
      </c>
      <c r="Y103" s="10">
        <f t="shared" si="20"/>
        <v>0.625</v>
      </c>
      <c r="Z103" s="10">
        <f t="shared" si="21"/>
        <v>0.79166666666666663</v>
      </c>
      <c r="AA103" s="10">
        <f t="shared" si="22"/>
        <v>0.625</v>
      </c>
      <c r="AB103" s="10">
        <f t="shared" si="23"/>
        <v>0.79166666666666663</v>
      </c>
      <c r="AC103" s="10">
        <f t="shared" si="24"/>
        <v>0.625</v>
      </c>
      <c r="AD103" s="10">
        <f t="shared" si="25"/>
        <v>0.79166666666666663</v>
      </c>
      <c r="AE103" s="10">
        <f t="shared" si="26"/>
        <v>0.625</v>
      </c>
      <c r="AF103" s="10">
        <f t="shared" si="27"/>
        <v>0.79166666666666663</v>
      </c>
      <c r="AG103" s="10">
        <f t="shared" si="28"/>
        <v>0.625</v>
      </c>
      <c r="AH103" s="10">
        <f t="shared" si="29"/>
        <v>0.79166666666666663</v>
      </c>
      <c r="AI103" s="10" t="e">
        <f t="shared" si="30"/>
        <v>#N/A</v>
      </c>
      <c r="AJ103" s="10">
        <f t="shared" si="31"/>
        <v>0</v>
      </c>
      <c r="AK103" s="11" t="str">
        <f>VLOOKUP(Q103,THU!$A$2:$F$194,6,FALSE)</f>
        <v>$2 Labattâ€™s Blue, Genesee, and Imperial, $2.75 well cocktails (vodka, whiskey, rum, tequila and gin), and $4 Jack Daniels and Tuacas</v>
      </c>
      <c r="AL103" s="9" t="str">
        <f>VLOOKUP(Q103,THU!$A$2:$D$194,4,FALSE)</f>
        <v>www.the-1up.com/</v>
      </c>
      <c r="AP103" s="9" t="str">
        <f t="shared" si="32"/>
        <v>true</v>
      </c>
      <c r="AQ103" s="12" t="s">
        <v>1015</v>
      </c>
    </row>
    <row r="104" spans="1:43" x14ac:dyDescent="0.35">
      <c r="A104" s="9" t="s">
        <v>446</v>
      </c>
      <c r="B104" s="10">
        <v>0.66666666666666663</v>
      </c>
      <c r="C104" s="10">
        <v>0.75</v>
      </c>
      <c r="D104" s="10">
        <v>0.66666666666666663</v>
      </c>
      <c r="E104" s="10">
        <v>0.75</v>
      </c>
      <c r="F104" s="10">
        <v>0.66666666666666663</v>
      </c>
      <c r="G104" s="10">
        <v>0.75</v>
      </c>
      <c r="H104" s="10">
        <v>0.66666666666666663</v>
      </c>
      <c r="I104" s="10">
        <v>0.75</v>
      </c>
      <c r="J104" s="10">
        <v>0.66666666666666663</v>
      </c>
      <c r="K104" s="10">
        <v>0.75</v>
      </c>
      <c r="L104" s="10">
        <v>0.66666666666666663</v>
      </c>
      <c r="M104" s="10">
        <v>0.75</v>
      </c>
      <c r="N104" s="10">
        <v>0.66666666666666663</v>
      </c>
      <c r="O104" s="10">
        <v>0.75</v>
      </c>
      <c r="Q104" s="9" t="str">
        <f t="shared" si="17"/>
        <v>The 9th Door - Capitol Hill</v>
      </c>
      <c r="R104" s="9" t="str">
        <f>VLOOKUP(Q104,THU!$A$2:$D$194,2,FALSE)</f>
        <v>Capitol Hill</v>
      </c>
      <c r="S104" s="9" t="e">
        <f>VLOOKUP(R104,THU!$A$2:$D$194,2,FALSE)</f>
        <v>#N/A</v>
      </c>
      <c r="T104" s="9" t="e">
        <f>VLOOKUP(S104,THU!$A$2:$D$194,2,FALSE)</f>
        <v>#N/A</v>
      </c>
      <c r="U104" s="9" t="e">
        <f>VLOOKUP(T104,THU!$A$2:$D$194,2,FALSE)</f>
        <v>#N/A</v>
      </c>
      <c r="V104" s="9" t="str">
        <f>VLOOKUP(Q104,THU!$A$2:$D$194,3,FALSE)</f>
        <v>925 Lincoln St. (9th &amp; Lincoln)</v>
      </c>
      <c r="W104" s="10">
        <f t="shared" si="18"/>
        <v>0.66666666666666663</v>
      </c>
      <c r="X104" s="10">
        <f t="shared" si="19"/>
        <v>0.75</v>
      </c>
      <c r="Y104" s="10">
        <f t="shared" si="20"/>
        <v>0.66666666666666663</v>
      </c>
      <c r="Z104" s="10">
        <f t="shared" si="21"/>
        <v>0.75</v>
      </c>
      <c r="AA104" s="10">
        <f t="shared" si="22"/>
        <v>0.66666666666666663</v>
      </c>
      <c r="AB104" s="10">
        <f t="shared" si="23"/>
        <v>0.75</v>
      </c>
      <c r="AC104" s="10">
        <f t="shared" si="24"/>
        <v>0.66666666666666663</v>
      </c>
      <c r="AD104" s="10">
        <f t="shared" si="25"/>
        <v>0.75</v>
      </c>
      <c r="AE104" s="10">
        <f t="shared" si="26"/>
        <v>0.66666666666666663</v>
      </c>
      <c r="AF104" s="10">
        <f t="shared" si="27"/>
        <v>0.75</v>
      </c>
      <c r="AG104" s="10">
        <f t="shared" si="28"/>
        <v>0.66666666666666663</v>
      </c>
      <c r="AH104" s="10">
        <f t="shared" si="29"/>
        <v>0.75</v>
      </c>
      <c r="AI104" s="10">
        <f t="shared" si="30"/>
        <v>0.66666666666666663</v>
      </c>
      <c r="AJ104" s="10">
        <f t="shared" si="31"/>
        <v>0.75</v>
      </c>
      <c r="AK104" s="11" t="str">
        <f>VLOOKUP(Q104,THU!$A$2:$F$194,6,FALSE)</f>
        <v>$4 wells, $5 select beers, house wines, Sangria and feature cocktail; $4-7 platos</v>
      </c>
      <c r="AL104" s="9" t="str">
        <f>VLOOKUP(Q104,THU!$A$2:$D$194,4,FALSE)</f>
        <v xml:space="preserve"> 9thdoorcapitolhill.com/</v>
      </c>
      <c r="AP104" s="9" t="str">
        <f t="shared" si="32"/>
        <v>true</v>
      </c>
      <c r="AQ104" s="12" t="s">
        <v>1016</v>
      </c>
    </row>
    <row r="105" spans="1:43" x14ac:dyDescent="0.35">
      <c r="A105" s="9" t="s">
        <v>447</v>
      </c>
      <c r="B105" s="10">
        <v>0.70833333333333337</v>
      </c>
      <c r="C105" s="10">
        <v>0.79166666666666663</v>
      </c>
      <c r="D105" s="10">
        <v>0.70833333333333337</v>
      </c>
      <c r="E105" s="10">
        <v>0.79166666666666663</v>
      </c>
      <c r="F105" s="10">
        <v>0.70833333333333337</v>
      </c>
      <c r="G105" s="10">
        <v>0.79166666666666663</v>
      </c>
      <c r="H105" s="10">
        <v>0.70833333333333337</v>
      </c>
      <c r="I105" s="10">
        <v>0.79166666666666663</v>
      </c>
      <c r="J105" s="10">
        <v>0.70833333333333337</v>
      </c>
      <c r="K105" s="10">
        <v>0.79166666666666663</v>
      </c>
      <c r="L105" s="10">
        <v>0.70833333333333337</v>
      </c>
      <c r="M105" s="10">
        <v>0.79166666666666663</v>
      </c>
      <c r="N105" s="10" t="e">
        <v>#N/A</v>
      </c>
      <c r="Q105" s="9" t="str">
        <f t="shared" si="17"/>
        <v>The Palm</v>
      </c>
      <c r="R105" s="9" t="str">
        <f>VLOOKUP(Q105,THU!$A$2:$D$194,2,FALSE)</f>
        <v>LoDo</v>
      </c>
      <c r="S105" s="9" t="e">
        <f>VLOOKUP(R105,THU!$A$2:$D$194,2,FALSE)</f>
        <v>#N/A</v>
      </c>
      <c r="T105" s="9" t="e">
        <f>VLOOKUP(S105,THU!$A$2:$D$194,2,FALSE)</f>
        <v>#N/A</v>
      </c>
      <c r="U105" s="9" t="e">
        <f>VLOOKUP(T105,THU!$A$2:$D$194,2,FALSE)</f>
        <v>#N/A</v>
      </c>
      <c r="V105" s="9" t="str">
        <f>VLOOKUP(Q105,THU!$A$2:$D$194,3,FALSE)</f>
        <v>1672 Lawrence St. (16th &amp; Lawrence)</v>
      </c>
      <c r="W105" s="10">
        <f t="shared" si="18"/>
        <v>0.70833333333333337</v>
      </c>
      <c r="X105" s="10">
        <f t="shared" si="19"/>
        <v>0.79166666666666663</v>
      </c>
      <c r="Y105" s="10">
        <f t="shared" si="20"/>
        <v>0.70833333333333337</v>
      </c>
      <c r="Z105" s="10">
        <f t="shared" si="21"/>
        <v>0.79166666666666663</v>
      </c>
      <c r="AA105" s="10">
        <f t="shared" si="22"/>
        <v>0.70833333333333337</v>
      </c>
      <c r="AB105" s="10">
        <f t="shared" si="23"/>
        <v>0.79166666666666663</v>
      </c>
      <c r="AC105" s="10">
        <f t="shared" si="24"/>
        <v>0.70833333333333337</v>
      </c>
      <c r="AD105" s="10">
        <f t="shared" si="25"/>
        <v>0.79166666666666663</v>
      </c>
      <c r="AE105" s="10">
        <f t="shared" si="26"/>
        <v>0.70833333333333337</v>
      </c>
      <c r="AF105" s="10">
        <f t="shared" si="27"/>
        <v>0.79166666666666663</v>
      </c>
      <c r="AG105" s="10">
        <f t="shared" si="28"/>
        <v>0.70833333333333337</v>
      </c>
      <c r="AH105" s="10">
        <f t="shared" si="29"/>
        <v>0.79166666666666663</v>
      </c>
      <c r="AI105" s="10" t="e">
        <f t="shared" si="30"/>
        <v>#N/A</v>
      </c>
      <c r="AJ105" s="10">
        <f t="shared" si="31"/>
        <v>0</v>
      </c>
      <c r="AK105" s="11" t="str">
        <f>VLOOKUP(Q105,THU!$A$2:$F$194,6,FALSE)</f>
        <v>Half off Prime Bites</v>
      </c>
      <c r="AL105" s="9" t="str">
        <f>VLOOKUP(Q105,THU!$A$2:$D$194,4,FALSE)</f>
        <v>www.thepalm.com/Denver</v>
      </c>
      <c r="AN105" s="6" t="s">
        <v>1037</v>
      </c>
      <c r="AP105" s="9" t="str">
        <f t="shared" si="32"/>
        <v>true</v>
      </c>
      <c r="AQ105" s="12" t="s">
        <v>1015</v>
      </c>
    </row>
    <row r="106" spans="1:43" ht="29" x14ac:dyDescent="0.35">
      <c r="A106" s="9" t="s">
        <v>448</v>
      </c>
      <c r="B106" s="10">
        <v>0.625</v>
      </c>
      <c r="C106" s="10">
        <v>0.75</v>
      </c>
      <c r="D106" s="10">
        <v>0.625</v>
      </c>
      <c r="E106" s="10">
        <v>0.75</v>
      </c>
      <c r="F106" s="10">
        <v>0.625</v>
      </c>
      <c r="G106" s="10">
        <v>0.75</v>
      </c>
      <c r="H106" s="10">
        <v>0.625</v>
      </c>
      <c r="I106" s="10">
        <v>0.75</v>
      </c>
      <c r="J106" s="10">
        <v>0.625</v>
      </c>
      <c r="K106" s="10">
        <v>0.75</v>
      </c>
      <c r="L106" s="10">
        <v>0.625</v>
      </c>
      <c r="M106" s="10">
        <v>0.75</v>
      </c>
      <c r="N106" s="10">
        <v>0.625</v>
      </c>
      <c r="O106" s="10">
        <v>0.75</v>
      </c>
      <c r="Q106" s="9" t="str">
        <f t="shared" si="17"/>
        <v>there...</v>
      </c>
      <c r="R106" s="9" t="str">
        <f>VLOOKUP(Q106,THU!$A$2:$D$194,2,FALSE)</f>
        <v>Highlands</v>
      </c>
      <c r="S106" s="9" t="e">
        <f>VLOOKUP(R106,THU!$A$2:$D$194,2,FALSE)</f>
        <v>#N/A</v>
      </c>
      <c r="T106" s="9" t="e">
        <f>VLOOKUP(S106,THU!$A$2:$D$194,2,FALSE)</f>
        <v>#N/A</v>
      </c>
      <c r="U106" s="9" t="e">
        <f>VLOOKUP(T106,THU!$A$2:$D$194,2,FALSE)</f>
        <v>#N/A</v>
      </c>
      <c r="V106" s="9" t="str">
        <f>VLOOKUP(Q106,THU!$A$2:$D$194,3,FALSE)</f>
        <v>3254 Navajo St. (33rd &amp; Navajo)</v>
      </c>
      <c r="W106" s="10">
        <f t="shared" si="18"/>
        <v>0.625</v>
      </c>
      <c r="X106" s="10">
        <f t="shared" si="19"/>
        <v>0.75</v>
      </c>
      <c r="Y106" s="10">
        <f t="shared" si="20"/>
        <v>0.625</v>
      </c>
      <c r="Z106" s="10">
        <f t="shared" si="21"/>
        <v>0.75</v>
      </c>
      <c r="AA106" s="10">
        <f t="shared" si="22"/>
        <v>0.625</v>
      </c>
      <c r="AB106" s="10">
        <f t="shared" si="23"/>
        <v>0.75</v>
      </c>
      <c r="AC106" s="10">
        <f t="shared" si="24"/>
        <v>0.625</v>
      </c>
      <c r="AD106" s="10">
        <f t="shared" si="25"/>
        <v>0.75</v>
      </c>
      <c r="AE106" s="10">
        <f t="shared" si="26"/>
        <v>0.625</v>
      </c>
      <c r="AF106" s="10">
        <f t="shared" si="27"/>
        <v>0.75</v>
      </c>
      <c r="AG106" s="10">
        <f t="shared" si="28"/>
        <v>0.625</v>
      </c>
      <c r="AH106" s="10">
        <f t="shared" si="29"/>
        <v>0.75</v>
      </c>
      <c r="AI106" s="10">
        <f t="shared" si="30"/>
        <v>0.625</v>
      </c>
      <c r="AJ106" s="10">
        <f t="shared" si="31"/>
        <v>0.75</v>
      </c>
      <c r="AK106" s="11" t="str">
        <f>VLOOKUP(Q106,THU!$A$2:$F$194,6,FALSE)</f>
        <v>$2 Utica Club cans, $3 Telluride drafts, and $5 first "shaken" Martini; $3 tostadas, buns and lettuce wraps, $30 bottle of wine and 4 tostadas, buns or lettuce wraps of your choice</v>
      </c>
      <c r="AL106" s="9" t="str">
        <f>VLOOKUP(Q106,THU!$A$2:$D$194,4,FALSE)</f>
        <v>therehospitalitygroup.com/</v>
      </c>
      <c r="AP106" s="9" t="str">
        <f t="shared" si="32"/>
        <v>true</v>
      </c>
      <c r="AQ106" s="12" t="s">
        <v>1016</v>
      </c>
    </row>
    <row r="107" spans="1:43" x14ac:dyDescent="0.35">
      <c r="A107" s="9" t="s">
        <v>449</v>
      </c>
      <c r="B107" s="10">
        <v>0.625</v>
      </c>
      <c r="C107" s="10">
        <v>0.75</v>
      </c>
      <c r="D107" s="10">
        <v>0.625</v>
      </c>
      <c r="E107" s="10">
        <v>0.75</v>
      </c>
      <c r="F107" s="10">
        <v>0.625</v>
      </c>
      <c r="G107" s="10">
        <v>0.75</v>
      </c>
      <c r="H107" s="10">
        <v>0.625</v>
      </c>
      <c r="I107" s="10">
        <v>0.75</v>
      </c>
      <c r="J107" s="10">
        <v>0.625</v>
      </c>
      <c r="K107" s="10">
        <v>0.75</v>
      </c>
      <c r="L107" s="10">
        <v>0.625</v>
      </c>
      <c r="M107" s="10">
        <v>0.75</v>
      </c>
      <c r="N107" s="10">
        <v>0.625</v>
      </c>
      <c r="O107" s="10">
        <v>0.75</v>
      </c>
      <c r="Q107" s="9" t="str">
        <f t="shared" si="17"/>
        <v>Thirsty Lion Cherry Creek</v>
      </c>
      <c r="R107" s="9" t="str">
        <f>VLOOKUP(Q107,THU!$A$2:$D$194,2,FALSE)</f>
        <v>Cherry Creek</v>
      </c>
      <c r="S107" s="9" t="e">
        <f>VLOOKUP(R107,THU!$A$2:$D$194,2,FALSE)</f>
        <v>#N/A</v>
      </c>
      <c r="T107" s="9" t="e">
        <f>VLOOKUP(S107,THU!$A$2:$D$194,2,FALSE)</f>
        <v>#N/A</v>
      </c>
      <c r="U107" s="9" t="e">
        <f>VLOOKUP(T107,THU!$A$2:$D$194,2,FALSE)</f>
        <v>#N/A</v>
      </c>
      <c r="V107" s="9" t="str">
        <f>VLOOKUP(Q107,THU!$A$2:$D$194,3,FALSE)</f>
        <v>201 Columbine St. (2nd Ave. &amp; Columbine)</v>
      </c>
      <c r="W107" s="10">
        <f t="shared" si="18"/>
        <v>0.625</v>
      </c>
      <c r="X107" s="10">
        <f t="shared" si="19"/>
        <v>0.75</v>
      </c>
      <c r="Y107" s="10">
        <f t="shared" si="20"/>
        <v>0.625</v>
      </c>
      <c r="Z107" s="10">
        <f t="shared" si="21"/>
        <v>0.75</v>
      </c>
      <c r="AA107" s="10">
        <f t="shared" si="22"/>
        <v>0.625</v>
      </c>
      <c r="AB107" s="10">
        <f t="shared" si="23"/>
        <v>0.75</v>
      </c>
      <c r="AC107" s="10">
        <f t="shared" si="24"/>
        <v>0.625</v>
      </c>
      <c r="AD107" s="10">
        <f t="shared" si="25"/>
        <v>0.75</v>
      </c>
      <c r="AE107" s="10">
        <f t="shared" si="26"/>
        <v>0.625</v>
      </c>
      <c r="AF107" s="10">
        <f t="shared" si="27"/>
        <v>0.75</v>
      </c>
      <c r="AG107" s="10">
        <f t="shared" si="28"/>
        <v>0.625</v>
      </c>
      <c r="AH107" s="10">
        <f t="shared" si="29"/>
        <v>0.75</v>
      </c>
      <c r="AI107" s="10">
        <f t="shared" si="30"/>
        <v>0.625</v>
      </c>
      <c r="AJ107" s="10">
        <f t="shared" si="31"/>
        <v>0.75</v>
      </c>
      <c r="AK107" s="11" t="str">
        <f>VLOOKUP(Q107,THU!$A$2:$F$194,6,FALSE)</f>
        <v>$1 off all draft beers and $4.50 wells, featured wines and house margaritas; $4.95-$5.95 food menu (minimum $2.95 beverage purchase)  </v>
      </c>
      <c r="AL107" s="9" t="str">
        <f>VLOOKUP(Q107,THU!$A$2:$D$194,4,FALSE)</f>
        <v>www.thirstyliongastropub.com/cherry-creek</v>
      </c>
      <c r="AP107" s="9" t="str">
        <f t="shared" si="32"/>
        <v>true</v>
      </c>
      <c r="AQ107" s="12" t="s">
        <v>1016</v>
      </c>
    </row>
    <row r="108" spans="1:43" ht="29" x14ac:dyDescent="0.35">
      <c r="A108" s="9" t="s">
        <v>450</v>
      </c>
      <c r="B108" s="10">
        <v>0</v>
      </c>
      <c r="D108" s="10">
        <v>0.625</v>
      </c>
      <c r="E108" s="10">
        <v>0.79166666666666663</v>
      </c>
      <c r="F108" s="10">
        <v>0.625</v>
      </c>
      <c r="G108" s="10">
        <v>0.79166666666666663</v>
      </c>
      <c r="H108" s="10">
        <v>0.625</v>
      </c>
      <c r="I108" s="10">
        <v>0.79166666666666663</v>
      </c>
      <c r="J108" s="10">
        <v>0.625</v>
      </c>
      <c r="K108" s="10">
        <v>0.79166666666666663</v>
      </c>
      <c r="L108" s="10">
        <v>0.625</v>
      </c>
      <c r="M108" s="10">
        <v>0.79166666666666663</v>
      </c>
      <c r="N108" s="10">
        <v>0</v>
      </c>
      <c r="Q108" s="9" t="str">
        <f t="shared" si="17"/>
        <v>Thirsty Lion Gastropub</v>
      </c>
      <c r="R108" s="9" t="str">
        <f>VLOOKUP(Q108,THU!$A$2:$D$194,2,FALSE)</f>
        <v>LoDo</v>
      </c>
      <c r="S108" s="9" t="e">
        <f>VLOOKUP(R108,THU!$A$2:$D$194,2,FALSE)</f>
        <v>#N/A</v>
      </c>
      <c r="T108" s="9" t="e">
        <f>VLOOKUP(S108,THU!$A$2:$D$194,2,FALSE)</f>
        <v>#N/A</v>
      </c>
      <c r="U108" s="9" t="e">
        <f>VLOOKUP(T108,THU!$A$2:$D$194,2,FALSE)</f>
        <v>#N/A</v>
      </c>
      <c r="V108" s="9" t="str">
        <f>VLOOKUP(Q108,THU!$A$2:$D$194,3,FALSE)</f>
        <v>1605 Wynkoop St. (16th and Wynkoop)</v>
      </c>
      <c r="W108" s="10">
        <f t="shared" si="18"/>
        <v>0</v>
      </c>
      <c r="X108" s="10">
        <f t="shared" si="19"/>
        <v>0</v>
      </c>
      <c r="Y108" s="10">
        <f t="shared" si="20"/>
        <v>0.625</v>
      </c>
      <c r="Z108" s="10">
        <f t="shared" si="21"/>
        <v>0.79166666666666663</v>
      </c>
      <c r="AA108" s="10">
        <f t="shared" si="22"/>
        <v>0.625</v>
      </c>
      <c r="AB108" s="10">
        <f t="shared" si="23"/>
        <v>0.79166666666666663</v>
      </c>
      <c r="AC108" s="10">
        <f t="shared" si="24"/>
        <v>0.625</v>
      </c>
      <c r="AD108" s="10">
        <f t="shared" si="25"/>
        <v>0.79166666666666663</v>
      </c>
      <c r="AE108" s="10">
        <f t="shared" si="26"/>
        <v>0.625</v>
      </c>
      <c r="AF108" s="10">
        <f t="shared" si="27"/>
        <v>0.79166666666666663</v>
      </c>
      <c r="AG108" s="10">
        <f t="shared" si="28"/>
        <v>0.625</v>
      </c>
      <c r="AH108" s="10">
        <f t="shared" si="29"/>
        <v>0.79166666666666663</v>
      </c>
      <c r="AI108" s="10">
        <f t="shared" si="30"/>
        <v>0</v>
      </c>
      <c r="AJ108" s="10">
        <f t="shared" si="31"/>
        <v>0</v>
      </c>
      <c r="AK108" s="11" t="str">
        <f>VLOOKUP(Q108,THU!$A$2:$F$194,6,FALSE)</f>
        <v>$4.95 well drinks, featured wine and house margaritas and $1 off all draft pints; $4.95, $5.95 and $6.95 food menu (minimum $3.25 beverage purchase)  </v>
      </c>
      <c r="AL108" s="9" t="str">
        <f>VLOOKUP(Q108,THU!$A$2:$D$194,4,FALSE)</f>
        <v>thirstyliongastropub.com/denver</v>
      </c>
      <c r="AP108" s="9" t="str">
        <f t="shared" si="32"/>
        <v>true</v>
      </c>
      <c r="AQ108" s="12" t="s">
        <v>1016</v>
      </c>
    </row>
    <row r="109" spans="1:43" x14ac:dyDescent="0.35">
      <c r="A109" s="9" t="s">
        <v>451</v>
      </c>
      <c r="B109" s="10">
        <v>0</v>
      </c>
      <c r="D109" s="10">
        <v>0.66666666666666663</v>
      </c>
      <c r="E109" s="10">
        <v>0.79166666666666663</v>
      </c>
      <c r="F109" s="10">
        <v>0.66666666666666663</v>
      </c>
      <c r="G109" s="10">
        <v>0.79166666666666663</v>
      </c>
      <c r="H109" s="10">
        <v>0.66666666666666663</v>
      </c>
      <c r="I109" s="10">
        <v>0.79166666666666663</v>
      </c>
      <c r="J109" s="10">
        <v>0.66666666666666663</v>
      </c>
      <c r="K109" s="10">
        <v>0.79166666666666663</v>
      </c>
      <c r="L109" s="10" t="e">
        <v>#N/A</v>
      </c>
      <c r="N109" s="10" t="e">
        <v>#N/A</v>
      </c>
      <c r="Q109" s="9" t="str">
        <f t="shared" si="17"/>
        <v>Three Lions Pub, The</v>
      </c>
      <c r="R109" s="9" t="str">
        <f>VLOOKUP(Q109,THU!$A$2:$D$194,2,FALSE)</f>
        <v>Northeast</v>
      </c>
      <c r="S109" s="9" t="e">
        <f>VLOOKUP(R109,THU!$A$2:$D$194,2,FALSE)</f>
        <v>#N/A</v>
      </c>
      <c r="T109" s="9" t="e">
        <f>VLOOKUP(S109,THU!$A$2:$D$194,2,FALSE)</f>
        <v>#N/A</v>
      </c>
      <c r="U109" s="9" t="e">
        <f>VLOOKUP(T109,THU!$A$2:$D$194,2,FALSE)</f>
        <v>#N/A</v>
      </c>
      <c r="V109" s="9" t="str">
        <f>VLOOKUP(Q109,THU!$A$2:$D$194,3,FALSE)</f>
        <v>2239 E. Colfax Avenue (Colfax and York)</v>
      </c>
      <c r="W109" s="10">
        <f t="shared" si="18"/>
        <v>0</v>
      </c>
      <c r="X109" s="10">
        <f t="shared" si="19"/>
        <v>0</v>
      </c>
      <c r="Y109" s="10">
        <f t="shared" si="20"/>
        <v>0.66666666666666663</v>
      </c>
      <c r="Z109" s="10">
        <f t="shared" si="21"/>
        <v>0.79166666666666663</v>
      </c>
      <c r="AA109" s="10">
        <f t="shared" si="22"/>
        <v>0.66666666666666663</v>
      </c>
      <c r="AB109" s="10">
        <f t="shared" si="23"/>
        <v>0.79166666666666663</v>
      </c>
      <c r="AC109" s="10">
        <f t="shared" si="24"/>
        <v>0.66666666666666663</v>
      </c>
      <c r="AD109" s="10">
        <f t="shared" si="25"/>
        <v>0.79166666666666663</v>
      </c>
      <c r="AE109" s="10">
        <f t="shared" si="26"/>
        <v>0.66666666666666663</v>
      </c>
      <c r="AF109" s="10">
        <f t="shared" si="27"/>
        <v>0.79166666666666663</v>
      </c>
      <c r="AG109" s="10" t="e">
        <f t="shared" si="28"/>
        <v>#N/A</v>
      </c>
      <c r="AH109" s="10">
        <f t="shared" si="29"/>
        <v>0</v>
      </c>
      <c r="AI109" s="10" t="e">
        <f t="shared" si="30"/>
        <v>#N/A</v>
      </c>
      <c r="AJ109" s="10">
        <f t="shared" si="31"/>
        <v>0</v>
      </c>
      <c r="AK109" s="11" t="str">
        <f>VLOOKUP(Q109,THU!$A$2:$F$194,6,FALSE)</f>
        <v>Food and drink specials  </v>
      </c>
      <c r="AL109" s="9" t="str">
        <f>VLOOKUP(Q109,THU!$A$2:$D$194,4,FALSE)</f>
        <v>threelionsdenver.com</v>
      </c>
      <c r="AP109" s="9" t="str">
        <f t="shared" si="32"/>
        <v>true</v>
      </c>
      <c r="AQ109" s="12" t="s">
        <v>1016</v>
      </c>
    </row>
    <row r="110" spans="1:43" ht="29" x14ac:dyDescent="0.35">
      <c r="A110" s="9" t="s">
        <v>452</v>
      </c>
      <c r="B110" s="10">
        <v>0.70833333333333337</v>
      </c>
      <c r="C110" s="10">
        <v>0.77083333333333337</v>
      </c>
      <c r="D110" s="10">
        <v>0.70833333333333337</v>
      </c>
      <c r="E110" s="10">
        <v>0.77083333333333337</v>
      </c>
      <c r="F110" s="10">
        <v>0.70833333333333337</v>
      </c>
      <c r="G110" s="10">
        <v>0.77083333333333337</v>
      </c>
      <c r="H110" s="10">
        <v>0</v>
      </c>
      <c r="J110" s="10">
        <v>0.70833333333333337</v>
      </c>
      <c r="K110" s="10">
        <v>0.77083333333333337</v>
      </c>
      <c r="L110" s="10">
        <v>0.70833333333333337</v>
      </c>
      <c r="M110" s="10">
        <v>0.77083333333333337</v>
      </c>
      <c r="N110" s="10">
        <v>0.70833333333333337</v>
      </c>
      <c r="O110" s="10">
        <v>0.77083333333333337</v>
      </c>
      <c r="Q110" s="9" t="str">
        <f t="shared" si="17"/>
        <v>Tupelo Honey</v>
      </c>
      <c r="R110" s="9" t="str">
        <f>VLOOKUP(Q110,THU!$A$2:$D$194,2,FALSE)</f>
        <v>Union Station</v>
      </c>
      <c r="S110" s="9" t="e">
        <f>VLOOKUP(R110,THU!$A$2:$D$194,2,FALSE)</f>
        <v>#N/A</v>
      </c>
      <c r="T110" s="9" t="e">
        <f>VLOOKUP(S110,THU!$A$2:$D$194,2,FALSE)</f>
        <v>#N/A</v>
      </c>
      <c r="U110" s="9" t="e">
        <f>VLOOKUP(T110,THU!$A$2:$D$194,2,FALSE)</f>
        <v>#N/A</v>
      </c>
      <c r="V110" s="9" t="str">
        <f>VLOOKUP(Q110,THU!$A$2:$D$194,3,FALSE)</f>
        <v>1650 Wewatta St. (17th &amp; Wewatta)</v>
      </c>
      <c r="W110" s="10">
        <f t="shared" si="18"/>
        <v>0.70833333333333337</v>
      </c>
      <c r="X110" s="10">
        <f t="shared" si="19"/>
        <v>0.77083333333333337</v>
      </c>
      <c r="Y110" s="10">
        <f t="shared" si="20"/>
        <v>0.70833333333333337</v>
      </c>
      <c r="Z110" s="10">
        <f t="shared" si="21"/>
        <v>0.77083333333333337</v>
      </c>
      <c r="AA110" s="10">
        <f t="shared" si="22"/>
        <v>0.70833333333333337</v>
      </c>
      <c r="AB110" s="10">
        <f t="shared" si="23"/>
        <v>0.77083333333333337</v>
      </c>
      <c r="AC110" s="10">
        <f t="shared" si="24"/>
        <v>0</v>
      </c>
      <c r="AD110" s="10">
        <f t="shared" si="25"/>
        <v>0</v>
      </c>
      <c r="AE110" s="10">
        <f t="shared" si="26"/>
        <v>0.70833333333333337</v>
      </c>
      <c r="AF110" s="10">
        <f t="shared" si="27"/>
        <v>0.77083333333333337</v>
      </c>
      <c r="AG110" s="10">
        <f t="shared" si="28"/>
        <v>0.70833333333333337</v>
      </c>
      <c r="AH110" s="10">
        <f t="shared" si="29"/>
        <v>0.77083333333333337</v>
      </c>
      <c r="AI110" s="10">
        <f t="shared" si="30"/>
        <v>0.70833333333333337</v>
      </c>
      <c r="AJ110" s="10">
        <f t="shared" si="31"/>
        <v>0.77083333333333337</v>
      </c>
      <c r="AK110" s="11" t="str">
        <f>VLOOKUP(Q110,THU!$A$2:$F$194,6,FALSE)</f>
        <v>Dirty South Happy Hour: $2 off all draft beers and signature cocktails, $6 glasses of house wine and $4 select Colorado craft tall boys; $6 Holla Y'all food menu</v>
      </c>
      <c r="AL110" s="9" t="str">
        <f>VLOOKUP(Q110,THU!$A$2:$D$194,4,FALSE)</f>
        <v>tupelohoneycafe.com/location/denver/</v>
      </c>
      <c r="AP110" s="9" t="str">
        <f t="shared" si="32"/>
        <v>true</v>
      </c>
      <c r="AQ110" s="12" t="s">
        <v>1016</v>
      </c>
    </row>
    <row r="111" spans="1:43" x14ac:dyDescent="0.35">
      <c r="A111" s="9" t="s">
        <v>453</v>
      </c>
      <c r="B111" s="10">
        <v>0</v>
      </c>
      <c r="D111" s="10">
        <v>0.625</v>
      </c>
      <c r="E111" s="10">
        <v>0.77083333333333337</v>
      </c>
      <c r="F111" s="10">
        <v>0.625</v>
      </c>
      <c r="G111" s="10">
        <v>0.77083333333333337</v>
      </c>
      <c r="H111" s="10">
        <v>0.625</v>
      </c>
      <c r="I111" s="10">
        <v>0.77083333333333337</v>
      </c>
      <c r="J111" s="10">
        <v>0.625</v>
      </c>
      <c r="K111" s="10">
        <v>0.77083333333333337</v>
      </c>
      <c r="L111" s="10">
        <v>0.625</v>
      </c>
      <c r="M111" s="10">
        <v>0.77083333333333337</v>
      </c>
      <c r="N111" s="10" t="e">
        <v>#N/A</v>
      </c>
      <c r="Q111" s="9" t="str">
        <f t="shared" si="17"/>
        <v>Vesta</v>
      </c>
      <c r="R111" s="9" t="str">
        <f>VLOOKUP(Q111,THU!$A$2:$D$194,2,FALSE)</f>
        <v>LoDo</v>
      </c>
      <c r="S111" s="9" t="e">
        <f>VLOOKUP(R111,THU!$A$2:$D$194,2,FALSE)</f>
        <v>#N/A</v>
      </c>
      <c r="T111" s="9" t="e">
        <f>VLOOKUP(S111,THU!$A$2:$D$194,2,FALSE)</f>
        <v>#N/A</v>
      </c>
      <c r="U111" s="9" t="e">
        <f>VLOOKUP(T111,THU!$A$2:$D$194,2,FALSE)</f>
        <v>#N/A</v>
      </c>
      <c r="V111" s="9" t="str">
        <f>VLOOKUP(Q111,THU!$A$2:$D$194,3,FALSE)</f>
        <v>1822 Blake Street (18th and Blake)</v>
      </c>
      <c r="W111" s="10">
        <f t="shared" si="18"/>
        <v>0</v>
      </c>
      <c r="X111" s="10">
        <f t="shared" si="19"/>
        <v>0</v>
      </c>
      <c r="Y111" s="10">
        <f t="shared" si="20"/>
        <v>0.625</v>
      </c>
      <c r="Z111" s="10">
        <f t="shared" si="21"/>
        <v>0.77083333333333337</v>
      </c>
      <c r="AA111" s="10">
        <f t="shared" si="22"/>
        <v>0.625</v>
      </c>
      <c r="AB111" s="10">
        <f t="shared" si="23"/>
        <v>0.77083333333333337</v>
      </c>
      <c r="AC111" s="10">
        <f t="shared" si="24"/>
        <v>0.625</v>
      </c>
      <c r="AD111" s="10">
        <f t="shared" si="25"/>
        <v>0.77083333333333337</v>
      </c>
      <c r="AE111" s="10">
        <f t="shared" si="26"/>
        <v>0.625</v>
      </c>
      <c r="AF111" s="10">
        <f t="shared" si="27"/>
        <v>0.77083333333333337</v>
      </c>
      <c r="AG111" s="10">
        <f t="shared" si="28"/>
        <v>0.625</v>
      </c>
      <c r="AH111" s="10">
        <f t="shared" si="29"/>
        <v>0.77083333333333337</v>
      </c>
      <c r="AI111" s="10" t="e">
        <f t="shared" si="30"/>
        <v>#N/A</v>
      </c>
      <c r="AJ111" s="10">
        <f t="shared" si="31"/>
        <v>0</v>
      </c>
      <c r="AK111" s="11" t="str">
        <f>VLOOKUP(Q111,THU!$A$2:$F$194,6,FALSE)</f>
        <v>$4 craft beers and $6 aperitifs, select wines and select cocktails, and Vesta Beer and a Shot $8; small plates and charcuterie menu (in bar only)</v>
      </c>
      <c r="AL111" s="9" t="str">
        <f>VLOOKUP(Q111,THU!$A$2:$D$194,4,FALSE)</f>
        <v>www.vestadenver.com/</v>
      </c>
      <c r="AP111" s="9" t="str">
        <f t="shared" si="32"/>
        <v>true</v>
      </c>
      <c r="AQ111" s="12" t="s">
        <v>1016</v>
      </c>
    </row>
    <row r="112" spans="1:43" ht="29" x14ac:dyDescent="0.35">
      <c r="A112" s="9" t="s">
        <v>454</v>
      </c>
      <c r="B112" s="10">
        <v>0.70833333333333337</v>
      </c>
      <c r="C112" s="10">
        <v>0.79166666666666663</v>
      </c>
      <c r="D112" s="10" t="e">
        <v>#N/A</v>
      </c>
      <c r="F112" s="10">
        <v>0.70833333333333337</v>
      </c>
      <c r="G112" s="10">
        <v>0.79166666666666663</v>
      </c>
      <c r="H112" s="10">
        <v>0.70833333333333337</v>
      </c>
      <c r="I112" s="10">
        <v>0.79166666666666663</v>
      </c>
      <c r="J112" s="10">
        <v>0.70833333333333337</v>
      </c>
      <c r="K112" s="10">
        <v>0.79166666666666663</v>
      </c>
      <c r="L112" s="10" t="e">
        <v>#N/A</v>
      </c>
      <c r="N112" s="10">
        <v>0.70833333333333337</v>
      </c>
      <c r="O112" s="10">
        <v>0.79166666666666663</v>
      </c>
      <c r="Q112" s="9" t="str">
        <f t="shared" si="17"/>
        <v>Washington Park Grille</v>
      </c>
      <c r="R112" s="9" t="str">
        <f>VLOOKUP(Q112,THU!$A$2:$D$194,2,FALSE)</f>
        <v>Washington Park</v>
      </c>
      <c r="S112" s="9" t="e">
        <f>VLOOKUP(R112,THU!$A$2:$D$194,2,FALSE)</f>
        <v>#N/A</v>
      </c>
      <c r="T112" s="9" t="e">
        <f>VLOOKUP(S112,THU!$A$2:$D$194,2,FALSE)</f>
        <v>#N/A</v>
      </c>
      <c r="U112" s="9" t="e">
        <f>VLOOKUP(T112,THU!$A$2:$D$194,2,FALSE)</f>
        <v>#N/A</v>
      </c>
      <c r="V112" s="9" t="str">
        <f>VLOOKUP(Q112,THU!$A$2:$D$194,3,FALSE)</f>
        <v>1096 S. Gaylord St. (Gaylord &amp; Mississippi)</v>
      </c>
      <c r="W112" s="10">
        <f t="shared" si="18"/>
        <v>0.70833333333333337</v>
      </c>
      <c r="X112" s="10">
        <f t="shared" si="19"/>
        <v>0.79166666666666663</v>
      </c>
      <c r="Y112" s="10" t="e">
        <f t="shared" si="20"/>
        <v>#N/A</v>
      </c>
      <c r="Z112" s="10">
        <f t="shared" si="21"/>
        <v>0</v>
      </c>
      <c r="AA112" s="10">
        <f t="shared" si="22"/>
        <v>0.70833333333333337</v>
      </c>
      <c r="AB112" s="10">
        <f t="shared" si="23"/>
        <v>0.79166666666666663</v>
      </c>
      <c r="AC112" s="10">
        <f t="shared" si="24"/>
        <v>0.70833333333333337</v>
      </c>
      <c r="AD112" s="10">
        <f t="shared" si="25"/>
        <v>0.79166666666666663</v>
      </c>
      <c r="AE112" s="10">
        <f t="shared" si="26"/>
        <v>0.70833333333333337</v>
      </c>
      <c r="AF112" s="10">
        <f t="shared" si="27"/>
        <v>0.79166666666666663</v>
      </c>
      <c r="AG112" s="10" t="e">
        <f t="shared" si="28"/>
        <v>#N/A</v>
      </c>
      <c r="AH112" s="10">
        <f t="shared" si="29"/>
        <v>0</v>
      </c>
      <c r="AI112" s="10">
        <f t="shared" si="30"/>
        <v>0.70833333333333337</v>
      </c>
      <c r="AJ112" s="10">
        <f t="shared" si="31"/>
        <v>0.79166666666666663</v>
      </c>
      <c r="AK112" s="11" t="str">
        <f>VLOOKUP(Q112,THU!$A$2:$F$194,6,FALSE)</f>
        <v>$3 well cocktails, house wines, Coors Light drafts and premium drafts, $5 Van Gogh/Tito/Jack Daniels/Bombay Sapphire drinks, and $6 specialty cocktails; happy hour food menu  Ladies Night  ( 4:00 pm - 12:00 am</v>
      </c>
      <c r="AL112" s="9" t="str">
        <f>VLOOKUP(Q112,THU!$A$2:$D$194,4,FALSE)</f>
        <v>www.washparkgrille.com/</v>
      </c>
      <c r="AN112" s="6" t="s">
        <v>1037</v>
      </c>
      <c r="AP112" s="9" t="str">
        <f t="shared" si="32"/>
        <v>true</v>
      </c>
      <c r="AQ112" s="12" t="s">
        <v>1016</v>
      </c>
    </row>
    <row r="113" spans="1:43" x14ac:dyDescent="0.35">
      <c r="A113" s="9" t="s">
        <v>455</v>
      </c>
      <c r="B113" s="10">
        <v>0.58333333333333337</v>
      </c>
      <c r="C113" s="10">
        <v>0.875</v>
      </c>
      <c r="D113" s="10">
        <v>0.58333333333333337</v>
      </c>
      <c r="E113" s="10">
        <v>0.875</v>
      </c>
      <c r="F113" s="10">
        <v>0.58333333333333337</v>
      </c>
      <c r="G113" s="10">
        <v>0.875</v>
      </c>
      <c r="H113" s="10">
        <v>0.58333333333333337</v>
      </c>
      <c r="I113" s="10">
        <v>0.875</v>
      </c>
      <c r="J113" s="10">
        <v>0.58333333333333337</v>
      </c>
      <c r="K113" s="10">
        <v>0.875</v>
      </c>
      <c r="L113" s="10">
        <v>0.58333333333333337</v>
      </c>
      <c r="M113" s="10">
        <v>0.875</v>
      </c>
      <c r="N113" s="10">
        <v>0.58333333333333337</v>
      </c>
      <c r="O113" s="10">
        <v>0.91666666666666663</v>
      </c>
      <c r="Q113" s="9" t="str">
        <f t="shared" si="17"/>
        <v>West 29th Restaurant &amp; Bar</v>
      </c>
      <c r="R113" s="9" t="str">
        <f>VLOOKUP(Q113,THU!$A$2:$D$194,2,FALSE)</f>
        <v>Highland</v>
      </c>
      <c r="S113" s="9" t="e">
        <f>VLOOKUP(R113,THU!$A$2:$D$194,2,FALSE)</f>
        <v>#N/A</v>
      </c>
      <c r="T113" s="9" t="e">
        <f>VLOOKUP(S113,THU!$A$2:$D$194,2,FALSE)</f>
        <v>#N/A</v>
      </c>
      <c r="U113" s="9" t="e">
        <f>VLOOKUP(T113,THU!$A$2:$D$194,2,FALSE)</f>
        <v>#N/A</v>
      </c>
      <c r="V113" s="9" t="str">
        <f>VLOOKUP(Q113,THU!$A$2:$D$194,3,FALSE)</f>
        <v>5560 West 29th Avenue (29th and Depew)</v>
      </c>
      <c r="W113" s="10">
        <f t="shared" si="18"/>
        <v>0.58333333333333337</v>
      </c>
      <c r="X113" s="10">
        <f t="shared" si="19"/>
        <v>0.875</v>
      </c>
      <c r="Y113" s="10">
        <f t="shared" si="20"/>
        <v>0.58333333333333337</v>
      </c>
      <c r="Z113" s="10">
        <f t="shared" si="21"/>
        <v>0.875</v>
      </c>
      <c r="AA113" s="10">
        <f t="shared" si="22"/>
        <v>0.58333333333333337</v>
      </c>
      <c r="AB113" s="10">
        <f t="shared" si="23"/>
        <v>0.875</v>
      </c>
      <c r="AC113" s="10">
        <f t="shared" si="24"/>
        <v>0.58333333333333337</v>
      </c>
      <c r="AD113" s="10">
        <f t="shared" si="25"/>
        <v>0.875</v>
      </c>
      <c r="AE113" s="10">
        <f t="shared" si="26"/>
        <v>0.58333333333333337</v>
      </c>
      <c r="AF113" s="10">
        <f t="shared" si="27"/>
        <v>0.875</v>
      </c>
      <c r="AG113" s="10">
        <f t="shared" si="28"/>
        <v>0.58333333333333337</v>
      </c>
      <c r="AH113" s="10">
        <f t="shared" si="29"/>
        <v>0.875</v>
      </c>
      <c r="AI113" s="10">
        <f t="shared" si="30"/>
        <v>0.58333333333333337</v>
      </c>
      <c r="AJ113" s="10">
        <f t="shared" si="31"/>
        <v>0.91666666666666663</v>
      </c>
      <c r="AK113" s="11" t="str">
        <f>VLOOKUP(Q113,THU!$A$2:$F$194,6,FALSE)</f>
        <v>$4.50 Heineken and Erdinger 1/2 liter size and under</v>
      </c>
      <c r="AL113" s="9" t="str">
        <f>VLOOKUP(Q113,THU!$A$2:$D$194,4,FALSE)</f>
        <v>west29th.com</v>
      </c>
      <c r="AP113" s="9" t="str">
        <f t="shared" si="32"/>
        <v>true</v>
      </c>
      <c r="AQ113" s="12" t="s">
        <v>1015</v>
      </c>
    </row>
    <row r="114" spans="1:43" ht="29" x14ac:dyDescent="0.35">
      <c r="A114" s="9" t="s">
        <v>456</v>
      </c>
      <c r="B114" s="10">
        <v>0</v>
      </c>
      <c r="D114" s="10">
        <v>0</v>
      </c>
      <c r="F114" s="10">
        <v>0</v>
      </c>
      <c r="H114" s="10">
        <v>0</v>
      </c>
      <c r="J114" s="10">
        <v>0</v>
      </c>
      <c r="L114" s="10">
        <v>0</v>
      </c>
      <c r="N114" s="10">
        <v>0</v>
      </c>
      <c r="Q114" s="9" t="str">
        <f t="shared" si="17"/>
        <v>White Chocolate Grill</v>
      </c>
      <c r="R114" s="9" t="str">
        <f>VLOOKUP(Q114,THU!$A$2:$D$194,2,FALSE)</f>
        <v>DTC</v>
      </c>
      <c r="S114" s="9" t="e">
        <f>VLOOKUP(R114,THU!$A$2:$D$194,2,FALSE)</f>
        <v>#N/A</v>
      </c>
      <c r="T114" s="9" t="e">
        <f>VLOOKUP(S114,THU!$A$2:$D$194,2,FALSE)</f>
        <v>#N/A</v>
      </c>
      <c r="U114" s="9" t="e">
        <f>VLOOKUP(T114,THU!$A$2:$D$194,2,FALSE)</f>
        <v>#N/A</v>
      </c>
      <c r="V114" s="9" t="str">
        <f>VLOOKUP(Q114,THU!$A$2:$D$194,3,FALSE)</f>
        <v>8421 Park Meadows Center Dr. (Yosemite &amp; Park Meadows)</v>
      </c>
      <c r="W114" s="10">
        <f t="shared" si="18"/>
        <v>0</v>
      </c>
      <c r="X114" s="10">
        <f t="shared" si="19"/>
        <v>0</v>
      </c>
      <c r="Y114" s="10">
        <f t="shared" si="20"/>
        <v>0</v>
      </c>
      <c r="Z114" s="10">
        <f t="shared" si="21"/>
        <v>0</v>
      </c>
      <c r="AA114" s="10">
        <f t="shared" si="22"/>
        <v>0</v>
      </c>
      <c r="AB114" s="10">
        <f t="shared" si="23"/>
        <v>0</v>
      </c>
      <c r="AC114" s="10">
        <f t="shared" si="24"/>
        <v>0</v>
      </c>
      <c r="AD114" s="10">
        <f t="shared" si="25"/>
        <v>0</v>
      </c>
      <c r="AE114" s="10">
        <f t="shared" si="26"/>
        <v>0</v>
      </c>
      <c r="AF114" s="10">
        <f t="shared" si="27"/>
        <v>0</v>
      </c>
      <c r="AG114" s="10">
        <f t="shared" si="28"/>
        <v>0</v>
      </c>
      <c r="AH114" s="10">
        <f t="shared" si="29"/>
        <v>0</v>
      </c>
      <c r="AI114" s="10">
        <f t="shared" si="30"/>
        <v>0</v>
      </c>
      <c r="AJ114" s="10">
        <f t="shared" si="31"/>
        <v>0</v>
      </c>
      <c r="AK114" s="11" t="str">
        <f>VLOOKUP(Q114,THU!$A$2:$F$194,6,FALSE)</f>
        <v>$5.50 select 20 oz. draft beers and $6.50 select wines by the glass, specialty cocktails, and featured Manhattans or Old Fashioneds; select food menu (not served in the main dining room)</v>
      </c>
      <c r="AL114" s="9" t="str">
        <f>VLOOKUP(Q114,THU!$A$2:$D$194,4,FALSE)</f>
        <v>whitechocolategrill.com/</v>
      </c>
      <c r="AP114" s="9" t="str">
        <f t="shared" si="32"/>
        <v>true</v>
      </c>
      <c r="AQ114" s="12" t="s">
        <v>1016</v>
      </c>
    </row>
    <row r="115" spans="1:43" x14ac:dyDescent="0.35">
      <c r="A115" s="9" t="s">
        <v>457</v>
      </c>
      <c r="B115" s="10">
        <v>0</v>
      </c>
      <c r="D115" s="10">
        <v>0.625</v>
      </c>
      <c r="E115" s="10">
        <v>0.75</v>
      </c>
      <c r="F115" s="10">
        <v>0.625</v>
      </c>
      <c r="G115" s="10">
        <v>0.75</v>
      </c>
      <c r="H115" s="10">
        <v>0.625</v>
      </c>
      <c r="I115" s="10">
        <v>0.75</v>
      </c>
      <c r="J115" s="10">
        <v>0.625</v>
      </c>
      <c r="K115" s="10">
        <v>0.75</v>
      </c>
      <c r="L115" s="10">
        <v>0.625</v>
      </c>
      <c r="M115" s="10">
        <v>0.75</v>
      </c>
      <c r="N115" s="10">
        <v>0</v>
      </c>
      <c r="Q115" s="9" t="str">
        <f t="shared" si="17"/>
        <v>Wyman's No. 5</v>
      </c>
      <c r="R115" s="9" t="str">
        <f>VLOOKUP(Q115,THU!$A$2:$D$194,2,FALSE)</f>
        <v>Southeast</v>
      </c>
      <c r="S115" s="9" t="e">
        <f>VLOOKUP(R115,THU!$A$2:$D$194,2,FALSE)</f>
        <v>#N/A</v>
      </c>
      <c r="T115" s="9" t="e">
        <f>VLOOKUP(S115,THU!$A$2:$D$194,2,FALSE)</f>
        <v>#N/A</v>
      </c>
      <c r="U115" s="9" t="e">
        <f>VLOOKUP(T115,THU!$A$2:$D$194,2,FALSE)</f>
        <v>#N/A</v>
      </c>
      <c r="V115" s="9" t="str">
        <f>VLOOKUP(Q115,THU!$A$2:$D$194,3,FALSE)</f>
        <v>2033 E 13th Avenue (13th and Vine)</v>
      </c>
      <c r="W115" s="10">
        <f t="shared" si="18"/>
        <v>0</v>
      </c>
      <c r="X115" s="10">
        <f t="shared" si="19"/>
        <v>0</v>
      </c>
      <c r="Y115" s="10">
        <f t="shared" si="20"/>
        <v>0.625</v>
      </c>
      <c r="Z115" s="10">
        <f t="shared" si="21"/>
        <v>0.75</v>
      </c>
      <c r="AA115" s="10">
        <f t="shared" si="22"/>
        <v>0.625</v>
      </c>
      <c r="AB115" s="10">
        <f t="shared" si="23"/>
        <v>0.75</v>
      </c>
      <c r="AC115" s="10">
        <f t="shared" si="24"/>
        <v>0.625</v>
      </c>
      <c r="AD115" s="10">
        <f t="shared" si="25"/>
        <v>0.75</v>
      </c>
      <c r="AE115" s="10">
        <f t="shared" si="26"/>
        <v>0.625</v>
      </c>
      <c r="AF115" s="10">
        <f t="shared" si="27"/>
        <v>0.75</v>
      </c>
      <c r="AG115" s="10">
        <f t="shared" si="28"/>
        <v>0.625</v>
      </c>
      <c r="AH115" s="10">
        <f t="shared" si="29"/>
        <v>0.75</v>
      </c>
      <c r="AI115" s="10">
        <f t="shared" si="30"/>
        <v>0</v>
      </c>
      <c r="AJ115" s="10">
        <f t="shared" si="31"/>
        <v>0</v>
      </c>
      <c r="AK115" s="11">
        <f>VLOOKUP(Q115,THU!$A$2:$F$194,6,FALSE)</f>
        <v>0</v>
      </c>
      <c r="AL115" s="9" t="str">
        <f>VLOOKUP(Q115,THU!$A$2:$D$194,4,FALSE)</f>
        <v>wymansno5.com</v>
      </c>
      <c r="AP115" s="9" t="str">
        <f t="shared" si="32"/>
        <v>false</v>
      </c>
      <c r="AQ115" s="12" t="s">
        <v>1015</v>
      </c>
    </row>
    <row r="116" spans="1:43" x14ac:dyDescent="0.35">
      <c r="A116" s="9" t="s">
        <v>458</v>
      </c>
      <c r="B116" s="10">
        <v>0.45833333333333331</v>
      </c>
      <c r="C116" s="10">
        <v>0.79166666666666663</v>
      </c>
      <c r="D116" s="10">
        <v>0.45833333333333331</v>
      </c>
      <c r="E116" s="10">
        <v>0.79166666666666663</v>
      </c>
      <c r="F116" s="10">
        <v>0.45833333333333331</v>
      </c>
      <c r="G116" s="10">
        <v>0.79166666666666663</v>
      </c>
      <c r="H116" s="10">
        <v>0.45833333333333331</v>
      </c>
      <c r="I116" s="10">
        <v>0.79166666666666663</v>
      </c>
      <c r="J116" s="10">
        <v>0.45833333333333331</v>
      </c>
      <c r="K116" s="10">
        <v>0.79166666666666663</v>
      </c>
      <c r="L116" s="10">
        <v>0.45833333333333331</v>
      </c>
      <c r="M116" s="10">
        <v>0.79166666666666663</v>
      </c>
      <c r="N116" s="10">
        <v>0.45833333333333331</v>
      </c>
      <c r="O116" s="10">
        <v>0.79166666666666663</v>
      </c>
      <c r="Q116" s="9" t="str">
        <f t="shared" si="17"/>
        <v>Yard House</v>
      </c>
      <c r="R116" s="9" t="str">
        <f>VLOOKUP(Q116,THU!$A$2:$D$194,2,FALSE)</f>
        <v>Downtown</v>
      </c>
      <c r="S116" s="9" t="e">
        <f>VLOOKUP(R116,THU!$A$2:$D$194,2,FALSE)</f>
        <v>#N/A</v>
      </c>
      <c r="T116" s="9" t="e">
        <f>VLOOKUP(S116,THU!$A$2:$D$194,2,FALSE)</f>
        <v>#N/A</v>
      </c>
      <c r="U116" s="9" t="e">
        <f>VLOOKUP(T116,THU!$A$2:$D$194,2,FALSE)</f>
        <v>#N/A</v>
      </c>
      <c r="V116" s="9" t="str">
        <f>VLOOKUP(Q116,THU!$A$2:$D$194,3,FALSE)</f>
        <v>1555 Court Place (15th and Court)</v>
      </c>
      <c r="W116" s="10">
        <f t="shared" si="18"/>
        <v>0.45833333333333331</v>
      </c>
      <c r="X116" s="10">
        <f t="shared" si="19"/>
        <v>0.79166666666666663</v>
      </c>
      <c r="Y116" s="10">
        <f t="shared" si="20"/>
        <v>0.45833333333333331</v>
      </c>
      <c r="Z116" s="10">
        <f t="shared" si="21"/>
        <v>0.79166666666666663</v>
      </c>
      <c r="AA116" s="10">
        <f t="shared" si="22"/>
        <v>0.45833333333333331</v>
      </c>
      <c r="AB116" s="10">
        <f t="shared" si="23"/>
        <v>0.79166666666666663</v>
      </c>
      <c r="AC116" s="10">
        <f t="shared" si="24"/>
        <v>0.45833333333333331</v>
      </c>
      <c r="AD116" s="10">
        <f t="shared" si="25"/>
        <v>0.79166666666666663</v>
      </c>
      <c r="AE116" s="10">
        <f t="shared" si="26"/>
        <v>0.45833333333333331</v>
      </c>
      <c r="AF116" s="10">
        <f t="shared" si="27"/>
        <v>0.79166666666666663</v>
      </c>
      <c r="AG116" s="10">
        <f t="shared" si="28"/>
        <v>0.45833333333333331</v>
      </c>
      <c r="AH116" s="10">
        <f t="shared" si="29"/>
        <v>0.79166666666666663</v>
      </c>
      <c r="AI116" s="10">
        <f t="shared" si="30"/>
        <v>0.45833333333333331</v>
      </c>
      <c r="AJ116" s="10">
        <f t="shared" si="31"/>
        <v>0.79166666666666663</v>
      </c>
      <c r="AK116" s="11" t="str">
        <f>VLOOKUP(Q116,THU!$A$2:$F$194,6,FALSE)</f>
        <v>Food and drink specials  </v>
      </c>
      <c r="AL116" s="9" t="str">
        <f>VLOOKUP(Q116,THU!$A$2:$D$194,4,FALSE)</f>
        <v>yardhouse.com</v>
      </c>
      <c r="AP116" s="9" t="str">
        <f t="shared" si="32"/>
        <v>true</v>
      </c>
      <c r="AQ116" s="12" t="s">
        <v>1016</v>
      </c>
    </row>
    <row r="117" spans="1:43" x14ac:dyDescent="0.35">
      <c r="A117" s="9" t="s">
        <v>459</v>
      </c>
      <c r="B117" s="10" t="e">
        <v>#N/A</v>
      </c>
      <c r="D117" s="10">
        <v>0.66666666666666663</v>
      </c>
      <c r="E117" s="10">
        <v>0.75</v>
      </c>
      <c r="F117" s="10">
        <v>0.66666666666666663</v>
      </c>
      <c r="G117" s="10">
        <v>0.75</v>
      </c>
      <c r="H117" s="10">
        <v>0.66666666666666663</v>
      </c>
      <c r="I117" s="10">
        <v>0.75</v>
      </c>
      <c r="J117" s="10">
        <v>0.66666666666666663</v>
      </c>
      <c r="K117" s="10">
        <v>0.75</v>
      </c>
      <c r="L117" s="10">
        <v>0.66666666666666663</v>
      </c>
      <c r="M117" s="10">
        <v>0.75</v>
      </c>
      <c r="N117" s="10" t="e">
        <v>#N/A</v>
      </c>
      <c r="Q117" s="9" t="str">
        <f t="shared" si="17"/>
        <v>Zanzibar Billiards Bar and Grill</v>
      </c>
      <c r="R117" s="9" t="str">
        <f>VLOOKUP(Q117,THU!$A$2:$D$194,2,FALSE)</f>
        <v>Northwest</v>
      </c>
      <c r="S117" s="9" t="e">
        <f>VLOOKUP(R117,THU!$A$2:$D$194,2,FALSE)</f>
        <v>#N/A</v>
      </c>
      <c r="T117" s="9" t="e">
        <f>VLOOKUP(S117,THU!$A$2:$D$194,2,FALSE)</f>
        <v>#N/A</v>
      </c>
      <c r="U117" s="9" t="e">
        <f>VLOOKUP(T117,THU!$A$2:$D$194,2,FALSE)</f>
        <v>#N/A</v>
      </c>
      <c r="V117" s="9" t="str">
        <f>VLOOKUP(Q117,THU!$A$2:$D$194,3,FALSE)</f>
        <v>2046 Larimer Street (21st and Larimer)</v>
      </c>
      <c r="W117" s="10" t="e">
        <f t="shared" si="18"/>
        <v>#N/A</v>
      </c>
      <c r="X117" s="10">
        <f t="shared" si="19"/>
        <v>0</v>
      </c>
      <c r="Y117" s="10">
        <f t="shared" si="20"/>
        <v>0.66666666666666663</v>
      </c>
      <c r="Z117" s="10">
        <f t="shared" si="21"/>
        <v>0.75</v>
      </c>
      <c r="AA117" s="10">
        <f t="shared" si="22"/>
        <v>0.66666666666666663</v>
      </c>
      <c r="AB117" s="10">
        <f t="shared" si="23"/>
        <v>0.75</v>
      </c>
      <c r="AC117" s="10">
        <f t="shared" si="24"/>
        <v>0.66666666666666663</v>
      </c>
      <c r="AD117" s="10">
        <f t="shared" si="25"/>
        <v>0.75</v>
      </c>
      <c r="AE117" s="10">
        <f t="shared" si="26"/>
        <v>0.66666666666666663</v>
      </c>
      <c r="AF117" s="10">
        <f t="shared" si="27"/>
        <v>0.75</v>
      </c>
      <c r="AG117" s="10">
        <f t="shared" si="28"/>
        <v>0.66666666666666663</v>
      </c>
      <c r="AH117" s="10">
        <f t="shared" si="29"/>
        <v>0.75</v>
      </c>
      <c r="AI117" s="10" t="e">
        <f t="shared" si="30"/>
        <v>#N/A</v>
      </c>
      <c r="AJ117" s="10">
        <f t="shared" si="31"/>
        <v>0</v>
      </c>
      <c r="AK117" s="11" t="str">
        <f>VLOOKUP(Q117,THU!$A$2:$F$194,6,FALSE)</f>
        <v>$3 domestic beers, $4 single wells, $5 daily shot special, and $6 double wells and Long Islands; half priced apps and free pool with purchase</v>
      </c>
      <c r="AL117" s="9" t="str">
        <f>VLOOKUP(Q117,THU!$A$2:$D$194,4,FALSE)</f>
        <v>zanzibarbilliards.com</v>
      </c>
      <c r="AP117" s="9" t="str">
        <f t="shared" si="32"/>
        <v>true</v>
      </c>
      <c r="AQ117" s="12" t="s">
        <v>1016</v>
      </c>
    </row>
    <row r="118" spans="1:43" x14ac:dyDescent="0.35">
      <c r="A118" s="9" t="s">
        <v>318</v>
      </c>
      <c r="B118" s="10" t="e">
        <v>#N/A</v>
      </c>
      <c r="D118" s="10">
        <v>0.66666666666666663</v>
      </c>
      <c r="E118" s="10">
        <v>0.75</v>
      </c>
      <c r="F118" s="10">
        <v>0.66666666666666663</v>
      </c>
      <c r="G118" s="10">
        <v>0.75</v>
      </c>
      <c r="H118" s="10">
        <v>0.66666666666666663</v>
      </c>
      <c r="I118" s="10">
        <v>0.75</v>
      </c>
      <c r="J118" s="10">
        <v>0.66666666666666663</v>
      </c>
      <c r="K118" s="10">
        <v>0.75</v>
      </c>
      <c r="L118" s="10">
        <v>0.66666666666666663</v>
      </c>
      <c r="M118" s="10">
        <v>0.75</v>
      </c>
      <c r="N118" s="10" t="e">
        <v>#N/A</v>
      </c>
      <c r="Q118" s="9" t="str">
        <f t="shared" si="17"/>
        <v>16Mix</v>
      </c>
      <c r="R118" s="9" t="str">
        <f>VLOOKUP(Q118,THU!$A$2:$D$194,2,FALSE)</f>
        <v>Downtown</v>
      </c>
      <c r="S118" s="9" t="e">
        <f>VLOOKUP(R118,THU!$A$2:$D$194,2,FALSE)</f>
        <v>#N/A</v>
      </c>
      <c r="T118" s="9" t="e">
        <f>VLOOKUP(S118,THU!$A$2:$D$194,2,FALSE)</f>
        <v>#N/A</v>
      </c>
      <c r="U118" s="9" t="e">
        <f>VLOOKUP(T118,THU!$A$2:$D$194,2,FALSE)</f>
        <v>#N/A</v>
      </c>
      <c r="V118" s="9" t="str">
        <f>VLOOKUP(Q118,THU!$A$2:$D$194,3,FALSE)</f>
        <v>1550 Court Place (16th and Court)</v>
      </c>
      <c r="W118" s="10" t="e">
        <f t="shared" si="18"/>
        <v>#N/A</v>
      </c>
      <c r="X118" s="10">
        <f t="shared" si="19"/>
        <v>0</v>
      </c>
      <c r="Y118" s="10">
        <f t="shared" si="20"/>
        <v>0.66666666666666663</v>
      </c>
      <c r="Z118" s="10">
        <f t="shared" si="21"/>
        <v>0.75</v>
      </c>
      <c r="AA118" s="10">
        <f t="shared" si="22"/>
        <v>0.66666666666666663</v>
      </c>
      <c r="AB118" s="10">
        <f t="shared" si="23"/>
        <v>0.75</v>
      </c>
      <c r="AC118" s="10">
        <f t="shared" si="24"/>
        <v>0.66666666666666663</v>
      </c>
      <c r="AD118" s="10">
        <f t="shared" si="25"/>
        <v>0.75</v>
      </c>
      <c r="AE118" s="10">
        <f t="shared" si="26"/>
        <v>0.66666666666666663</v>
      </c>
      <c r="AF118" s="10">
        <f t="shared" si="27"/>
        <v>0.75</v>
      </c>
      <c r="AG118" s="10">
        <f t="shared" si="28"/>
        <v>0.66666666666666663</v>
      </c>
      <c r="AH118" s="10">
        <f t="shared" si="29"/>
        <v>0.75</v>
      </c>
      <c r="AI118" s="10" t="e">
        <f t="shared" si="30"/>
        <v>#N/A</v>
      </c>
      <c r="AJ118" s="10">
        <f t="shared" si="31"/>
        <v>0</v>
      </c>
      <c r="AK118" s="11" t="str">
        <f>VLOOKUP(Q118,THU!$A$2:$F$194,6,FALSE)</f>
        <v>$4 draft beers, $5 wells, and $6 house wines; $5 and $6 select shareables  </v>
      </c>
      <c r="AL118" s="9" t="str">
        <f>VLOOKUP(Q118,THU!$A$2:$D$194,4,FALSE)</f>
        <v>www.sheratondenverdowntown.com/16-mix-downtown-denver-bars</v>
      </c>
      <c r="AP118" s="9" t="str">
        <f t="shared" si="32"/>
        <v>true</v>
      </c>
      <c r="AQ118" s="12" t="s">
        <v>1016</v>
      </c>
    </row>
    <row r="119" spans="1:43" ht="29" x14ac:dyDescent="0.35">
      <c r="A119" s="9" t="s">
        <v>321</v>
      </c>
      <c r="B119" s="10" t="e">
        <v>#N/A</v>
      </c>
      <c r="D119" s="10">
        <v>0.625</v>
      </c>
      <c r="E119" s="10">
        <v>0.79166666666666663</v>
      </c>
      <c r="F119" s="10">
        <v>0.625</v>
      </c>
      <c r="G119" s="10">
        <v>0.79166666666666663</v>
      </c>
      <c r="H119" s="10">
        <v>0.625</v>
      </c>
      <c r="I119" s="10">
        <v>0.79166666666666663</v>
      </c>
      <c r="J119" s="10">
        <v>0.625</v>
      </c>
      <c r="K119" s="10">
        <v>0.79166666666666663</v>
      </c>
      <c r="L119" s="10">
        <v>0.625</v>
      </c>
      <c r="M119" s="10">
        <v>0.79166666666666663</v>
      </c>
      <c r="N119" s="10">
        <v>0.45833333333333331</v>
      </c>
      <c r="O119" s="10">
        <v>0.70833333333333337</v>
      </c>
      <c r="Q119" s="9" t="str">
        <f t="shared" si="17"/>
        <v>Ace Eat Serve</v>
      </c>
      <c r="R119" s="9" t="str">
        <f>VLOOKUP(Q119,THU!$A$2:$D$194,2,FALSE)</f>
        <v>Uptown</v>
      </c>
      <c r="S119" s="9" t="e">
        <f>VLOOKUP(R119,THU!$A$2:$D$194,2,FALSE)</f>
        <v>#N/A</v>
      </c>
      <c r="T119" s="9" t="e">
        <f>VLOOKUP(S119,THU!$A$2:$D$194,2,FALSE)</f>
        <v>#N/A</v>
      </c>
      <c r="U119" s="9" t="e">
        <f>VLOOKUP(T119,THU!$A$2:$D$194,2,FALSE)</f>
        <v>#N/A</v>
      </c>
      <c r="V119" s="9" t="str">
        <f>VLOOKUP(Q119,THU!$A$2:$D$194,3,FALSE)</f>
        <v>501 E. 17th Avenue (17th and Pennsylvania)</v>
      </c>
      <c r="W119" s="10" t="e">
        <f t="shared" si="18"/>
        <v>#N/A</v>
      </c>
      <c r="X119" s="10">
        <f t="shared" si="19"/>
        <v>0</v>
      </c>
      <c r="Y119" s="10">
        <f t="shared" si="20"/>
        <v>0.625</v>
      </c>
      <c r="Z119" s="10">
        <f t="shared" si="21"/>
        <v>0.79166666666666663</v>
      </c>
      <c r="AA119" s="10">
        <f t="shared" si="22"/>
        <v>0.625</v>
      </c>
      <c r="AB119" s="10">
        <f t="shared" si="23"/>
        <v>0.79166666666666663</v>
      </c>
      <c r="AC119" s="10">
        <f t="shared" si="24"/>
        <v>0.625</v>
      </c>
      <c r="AD119" s="10">
        <f t="shared" si="25"/>
        <v>0.79166666666666663</v>
      </c>
      <c r="AE119" s="10">
        <f t="shared" si="26"/>
        <v>0.625</v>
      </c>
      <c r="AF119" s="10">
        <f t="shared" si="27"/>
        <v>0.79166666666666663</v>
      </c>
      <c r="AG119" s="10">
        <f t="shared" si="28"/>
        <v>0.625</v>
      </c>
      <c r="AH119" s="10">
        <f t="shared" si="29"/>
        <v>0.79166666666666663</v>
      </c>
      <c r="AI119" s="10">
        <f t="shared" si="30"/>
        <v>0.45833333333333331</v>
      </c>
      <c r="AJ119" s="10">
        <f t="shared" si="31"/>
        <v>0.70833333333333337</v>
      </c>
      <c r="AK119" s="11" t="str">
        <f>VLOOKUP(Q119,THU!$A$2:$F$194,6,FALSE)</f>
        <v>$5 highballs, choose a spirit and soda to create your own highball, $3.50 PBRs, $5 all draft pints and house wines, $4 Vietnamese Coffee Shots and Tanuki Sake; $1 snacks, $2-6 small plates and $11 drink and a ramen bowl</v>
      </c>
      <c r="AL119" s="9" t="str">
        <f>VLOOKUP(Q119,THU!$A$2:$D$194,4,FALSE)</f>
        <v>www.aceeatserve.com/</v>
      </c>
      <c r="AM119" s="9" t="s">
        <v>1018</v>
      </c>
      <c r="AP119" s="9" t="str">
        <f t="shared" si="32"/>
        <v>true</v>
      </c>
      <c r="AQ119" s="12" t="s">
        <v>1016</v>
      </c>
    </row>
    <row r="120" spans="1:43" x14ac:dyDescent="0.35">
      <c r="A120" s="9" t="s">
        <v>324</v>
      </c>
      <c r="B120" s="10" t="e">
        <v>#N/A</v>
      </c>
      <c r="D120" s="10">
        <v>0.70833333333333337</v>
      </c>
      <c r="E120" s="10">
        <v>0.77083333333333337</v>
      </c>
      <c r="F120" s="10">
        <v>0.70833333333333337</v>
      </c>
      <c r="G120" s="10">
        <v>0.77083333333333337</v>
      </c>
      <c r="H120" s="10">
        <v>0.70833333333333337</v>
      </c>
      <c r="I120" s="10">
        <v>0.77083333333333337</v>
      </c>
      <c r="J120" s="10">
        <v>0.70833333333333337</v>
      </c>
      <c r="K120" s="10">
        <v>0.77083333333333337</v>
      </c>
      <c r="L120" s="10">
        <v>0.70833333333333337</v>
      </c>
      <c r="M120" s="10">
        <v>0.77083333333333337</v>
      </c>
      <c r="N120" s="10" t="e">
        <v>#N/A</v>
      </c>
      <c r="Q120" s="9" t="str">
        <f t="shared" si="17"/>
        <v>Bayou Bob's</v>
      </c>
      <c r="R120" s="9" t="str">
        <f>VLOOKUP(Q120,THU!$A$2:$D$194,2,FALSE)</f>
        <v>Downtown</v>
      </c>
      <c r="S120" s="9" t="e">
        <f>VLOOKUP(R120,THU!$A$2:$D$194,2,FALSE)</f>
        <v>#N/A</v>
      </c>
      <c r="T120" s="9" t="e">
        <f>VLOOKUP(S120,THU!$A$2:$D$194,2,FALSE)</f>
        <v>#N/A</v>
      </c>
      <c r="U120" s="9" t="e">
        <f>VLOOKUP(T120,THU!$A$2:$D$194,2,FALSE)</f>
        <v>#N/A</v>
      </c>
      <c r="V120" s="9" t="str">
        <f>VLOOKUP(Q120,THU!$A$2:$D$194,3,FALSE)</f>
        <v>1635 Glenarm Pl. (16th and Glenarm)</v>
      </c>
      <c r="W120" s="10" t="e">
        <f t="shared" si="18"/>
        <v>#N/A</v>
      </c>
      <c r="X120" s="10">
        <f t="shared" si="19"/>
        <v>0</v>
      </c>
      <c r="Y120" s="10">
        <f t="shared" si="20"/>
        <v>0.70833333333333337</v>
      </c>
      <c r="Z120" s="10">
        <f t="shared" si="21"/>
        <v>0.77083333333333337</v>
      </c>
      <c r="AA120" s="10">
        <f t="shared" si="22"/>
        <v>0.70833333333333337</v>
      </c>
      <c r="AB120" s="10">
        <f t="shared" si="23"/>
        <v>0.77083333333333337</v>
      </c>
      <c r="AC120" s="10">
        <f t="shared" si="24"/>
        <v>0.70833333333333337</v>
      </c>
      <c r="AD120" s="10">
        <f t="shared" si="25"/>
        <v>0.77083333333333337</v>
      </c>
      <c r="AE120" s="10">
        <f t="shared" si="26"/>
        <v>0.70833333333333337</v>
      </c>
      <c r="AF120" s="10">
        <f t="shared" si="27"/>
        <v>0.77083333333333337</v>
      </c>
      <c r="AG120" s="10">
        <f t="shared" si="28"/>
        <v>0.70833333333333337</v>
      </c>
      <c r="AH120" s="10">
        <f t="shared" si="29"/>
        <v>0.77083333333333337</v>
      </c>
      <c r="AI120" s="10" t="e">
        <f t="shared" si="30"/>
        <v>#N/A</v>
      </c>
      <c r="AJ120" s="10">
        <f t="shared" si="31"/>
        <v>0</v>
      </c>
      <c r="AK120" s="11" t="str">
        <f>VLOOKUP(Q120,THU!$A$2:$F$194,6,FALSE)</f>
        <v>Food and drink specials</v>
      </c>
      <c r="AL120" s="9" t="str">
        <f>VLOOKUP(Q120,THU!$A$2:$D$194,4,FALSE)</f>
        <v>www.bayoubobs.com</v>
      </c>
      <c r="AP120" s="9" t="str">
        <f t="shared" si="32"/>
        <v>true</v>
      </c>
      <c r="AQ120" s="12" t="s">
        <v>1016</v>
      </c>
    </row>
    <row r="121" spans="1:43" x14ac:dyDescent="0.35">
      <c r="A121" s="9" t="s">
        <v>327</v>
      </c>
      <c r="B121" s="10" t="e">
        <v>#N/A</v>
      </c>
      <c r="D121" s="10">
        <v>0.66666666666666663</v>
      </c>
      <c r="E121" s="10">
        <v>0.75</v>
      </c>
      <c r="F121" s="10">
        <v>0.66666666666666663</v>
      </c>
      <c r="G121" s="10">
        <v>0.75</v>
      </c>
      <c r="H121" s="10">
        <v>0.66666666666666663</v>
      </c>
      <c r="I121" s="10">
        <v>0.75</v>
      </c>
      <c r="J121" s="10">
        <v>0.66666666666666663</v>
      </c>
      <c r="K121" s="10">
        <v>0.75</v>
      </c>
      <c r="L121" s="10">
        <v>0.66666666666666663</v>
      </c>
      <c r="M121" s="10">
        <v>0.75</v>
      </c>
      <c r="N121" s="10" t="e">
        <v>#N/A</v>
      </c>
      <c r="Q121" s="9" t="str">
        <f t="shared" si="17"/>
        <v>Beatrice &amp; Woodsley</v>
      </c>
      <c r="R121" s="9" t="str">
        <f>VLOOKUP(Q121,THU!$A$2:$D$194,2,FALSE)</f>
        <v>Southwest</v>
      </c>
      <c r="S121" s="9" t="e">
        <f>VLOOKUP(R121,THU!$A$2:$D$194,2,FALSE)</f>
        <v>#N/A</v>
      </c>
      <c r="T121" s="9" t="e">
        <f>VLOOKUP(S121,THU!$A$2:$D$194,2,FALSE)</f>
        <v>#N/A</v>
      </c>
      <c r="U121" s="9" t="e">
        <f>VLOOKUP(T121,THU!$A$2:$D$194,2,FALSE)</f>
        <v>#N/A</v>
      </c>
      <c r="V121" s="9" t="str">
        <f>VLOOKUP(Q121,THU!$A$2:$D$194,3,FALSE)</f>
        <v>38 S Broadway (S Broadway and Archer)</v>
      </c>
      <c r="W121" s="10" t="e">
        <f t="shared" si="18"/>
        <v>#N/A</v>
      </c>
      <c r="X121" s="10">
        <f t="shared" si="19"/>
        <v>0</v>
      </c>
      <c r="Y121" s="10">
        <f t="shared" si="20"/>
        <v>0.66666666666666663</v>
      </c>
      <c r="Z121" s="10">
        <f t="shared" si="21"/>
        <v>0.75</v>
      </c>
      <c r="AA121" s="10">
        <f t="shared" si="22"/>
        <v>0.66666666666666663</v>
      </c>
      <c r="AB121" s="10">
        <f t="shared" si="23"/>
        <v>0.75</v>
      </c>
      <c r="AC121" s="10">
        <f t="shared" si="24"/>
        <v>0.66666666666666663</v>
      </c>
      <c r="AD121" s="10">
        <f t="shared" si="25"/>
        <v>0.75</v>
      </c>
      <c r="AE121" s="10">
        <f t="shared" si="26"/>
        <v>0.66666666666666663</v>
      </c>
      <c r="AF121" s="10">
        <f t="shared" si="27"/>
        <v>0.75</v>
      </c>
      <c r="AG121" s="10">
        <f t="shared" si="28"/>
        <v>0.66666666666666663</v>
      </c>
      <c r="AH121" s="10">
        <f t="shared" si="29"/>
        <v>0.75</v>
      </c>
      <c r="AI121" s="10" t="e">
        <f t="shared" si="30"/>
        <v>#N/A</v>
      </c>
      <c r="AJ121" s="10">
        <f t="shared" si="31"/>
        <v>0</v>
      </c>
      <c r="AK121" s="11" t="str">
        <f>VLOOKUP(Q121,THU!$A$2:$F$194,6,FALSE)</f>
        <v>$4 draft specials and $5 specialty 'Tails and select wines; $6 small plates or $15 for three (served at the Counter)</v>
      </c>
      <c r="AL121" s="9" t="str">
        <f>VLOOKUP(Q121,THU!$A$2:$D$194,4,FALSE)</f>
        <v>beatriceandwoodsley.com</v>
      </c>
      <c r="AP121" s="9" t="str">
        <f t="shared" si="32"/>
        <v>true</v>
      </c>
      <c r="AQ121" s="12" t="s">
        <v>1016</v>
      </c>
    </row>
    <row r="122" spans="1:43" x14ac:dyDescent="0.35">
      <c r="A122" s="9" t="s">
        <v>330</v>
      </c>
      <c r="B122" s="10" t="e">
        <v>#N/A</v>
      </c>
      <c r="D122" s="10">
        <v>0.625</v>
      </c>
      <c r="E122" s="10">
        <v>0.79166666666666663</v>
      </c>
      <c r="F122" s="10">
        <v>0.625</v>
      </c>
      <c r="G122" s="10">
        <v>0.79166666666666663</v>
      </c>
      <c r="H122" s="10">
        <v>0.625</v>
      </c>
      <c r="I122" s="10">
        <v>0.79166666666666663</v>
      </c>
      <c r="J122" s="10">
        <v>0.625</v>
      </c>
      <c r="K122" s="10">
        <v>0.79166666666666663</v>
      </c>
      <c r="L122" s="10">
        <v>0.625</v>
      </c>
      <c r="M122" s="10">
        <v>0.79166666666666663</v>
      </c>
      <c r="N122" s="10">
        <v>0.625</v>
      </c>
      <c r="O122" s="10">
        <v>0.79166666666666663</v>
      </c>
      <c r="Q122" s="9" t="str">
        <f t="shared" si="17"/>
        <v>Berkeley Untapped</v>
      </c>
      <c r="R122" s="9" t="str">
        <f>VLOOKUP(Q122,THU!$A$2:$D$194,2,FALSE)</f>
        <v>Northwest</v>
      </c>
      <c r="S122" s="9" t="e">
        <f>VLOOKUP(R122,THU!$A$2:$D$194,2,FALSE)</f>
        <v>#N/A</v>
      </c>
      <c r="T122" s="9" t="e">
        <f>VLOOKUP(S122,THU!$A$2:$D$194,2,FALSE)</f>
        <v>#N/A</v>
      </c>
      <c r="U122" s="9" t="e">
        <f>VLOOKUP(T122,THU!$A$2:$D$194,2,FALSE)</f>
        <v>#N/A</v>
      </c>
      <c r="V122" s="9" t="str">
        <f>VLOOKUP(Q122,THU!$A$2:$D$194,3,FALSE)</f>
        <v>4267 Tennyson St. (43rd &amp; Tennyson)</v>
      </c>
      <c r="W122" s="10" t="e">
        <f t="shared" si="18"/>
        <v>#N/A</v>
      </c>
      <c r="X122" s="10">
        <f t="shared" si="19"/>
        <v>0</v>
      </c>
      <c r="Y122" s="10">
        <f t="shared" si="20"/>
        <v>0.625</v>
      </c>
      <c r="Z122" s="10">
        <f t="shared" si="21"/>
        <v>0.79166666666666663</v>
      </c>
      <c r="AA122" s="10">
        <f t="shared" si="22"/>
        <v>0.625</v>
      </c>
      <c r="AB122" s="10">
        <f t="shared" si="23"/>
        <v>0.79166666666666663</v>
      </c>
      <c r="AC122" s="10">
        <f t="shared" si="24"/>
        <v>0.625</v>
      </c>
      <c r="AD122" s="10">
        <f t="shared" si="25"/>
        <v>0.79166666666666663</v>
      </c>
      <c r="AE122" s="10">
        <f t="shared" si="26"/>
        <v>0.625</v>
      </c>
      <c r="AF122" s="10">
        <f t="shared" si="27"/>
        <v>0.79166666666666663</v>
      </c>
      <c r="AG122" s="10">
        <f t="shared" si="28"/>
        <v>0.625</v>
      </c>
      <c r="AH122" s="10">
        <f t="shared" si="29"/>
        <v>0.79166666666666663</v>
      </c>
      <c r="AI122" s="10">
        <f t="shared" si="30"/>
        <v>0.625</v>
      </c>
      <c r="AJ122" s="10">
        <f t="shared" si="31"/>
        <v>0.79166666666666663</v>
      </c>
      <c r="AK122" s="11" t="str">
        <f>VLOOKUP(Q122,THU!$A$2:$F$194,6,FALSE)</f>
        <v>$1 off all alcohol</v>
      </c>
      <c r="AL122" s="9" t="str">
        <f>VLOOKUP(Q122,THU!$A$2:$D$194,4,FALSE)</f>
        <v>berkeleyuntapped.com/</v>
      </c>
      <c r="AP122" s="9" t="str">
        <f t="shared" si="32"/>
        <v>true</v>
      </c>
      <c r="AQ122" s="12" t="s">
        <v>1015</v>
      </c>
    </row>
    <row r="123" spans="1:43" x14ac:dyDescent="0.35">
      <c r="A123" s="9" t="s">
        <v>333</v>
      </c>
      <c r="B123" s="10" t="e">
        <v>#N/A</v>
      </c>
      <c r="D123" s="10">
        <v>0.625</v>
      </c>
      <c r="E123" s="10">
        <v>0.75</v>
      </c>
      <c r="F123" s="10">
        <v>0.625</v>
      </c>
      <c r="G123" s="10">
        <v>0.75</v>
      </c>
      <c r="H123" s="10">
        <v>0.625</v>
      </c>
      <c r="I123" s="10">
        <v>0.75</v>
      </c>
      <c r="J123" s="10">
        <v>0.625</v>
      </c>
      <c r="K123" s="10">
        <v>0.75</v>
      </c>
      <c r="L123" s="10">
        <v>0.625</v>
      </c>
      <c r="M123" s="10">
        <v>0.75</v>
      </c>
      <c r="N123" s="10">
        <v>0</v>
      </c>
      <c r="Q123" s="9" t="str">
        <f t="shared" si="17"/>
        <v>Blake Street Vault</v>
      </c>
      <c r="R123" s="9" t="str">
        <f>VLOOKUP(Q123,THU!$A$2:$D$194,2,FALSE)</f>
        <v>LoDo</v>
      </c>
      <c r="S123" s="9" t="e">
        <f>VLOOKUP(R123,THU!$A$2:$D$194,2,FALSE)</f>
        <v>#N/A</v>
      </c>
      <c r="T123" s="9" t="e">
        <f>VLOOKUP(S123,THU!$A$2:$D$194,2,FALSE)</f>
        <v>#N/A</v>
      </c>
      <c r="U123" s="9" t="e">
        <f>VLOOKUP(T123,THU!$A$2:$D$194,2,FALSE)</f>
        <v>#N/A</v>
      </c>
      <c r="V123" s="9" t="str">
        <f>VLOOKUP(Q123,THU!$A$2:$D$194,3,FALSE)</f>
        <v>1526 Blake Street (15th and Blake)</v>
      </c>
      <c r="W123" s="10" t="e">
        <f t="shared" si="18"/>
        <v>#N/A</v>
      </c>
      <c r="X123" s="10">
        <f t="shared" si="19"/>
        <v>0</v>
      </c>
      <c r="Y123" s="10">
        <f t="shared" si="20"/>
        <v>0.625</v>
      </c>
      <c r="Z123" s="10">
        <f t="shared" si="21"/>
        <v>0.75</v>
      </c>
      <c r="AA123" s="10">
        <f t="shared" si="22"/>
        <v>0.625</v>
      </c>
      <c r="AB123" s="10">
        <f t="shared" si="23"/>
        <v>0.75</v>
      </c>
      <c r="AC123" s="10">
        <f t="shared" si="24"/>
        <v>0.625</v>
      </c>
      <c r="AD123" s="10">
        <f t="shared" si="25"/>
        <v>0.75</v>
      </c>
      <c r="AE123" s="10">
        <f t="shared" si="26"/>
        <v>0.625</v>
      </c>
      <c r="AF123" s="10">
        <f t="shared" si="27"/>
        <v>0.75</v>
      </c>
      <c r="AG123" s="10">
        <f t="shared" si="28"/>
        <v>0.625</v>
      </c>
      <c r="AH123" s="10">
        <f t="shared" si="29"/>
        <v>0.75</v>
      </c>
      <c r="AI123" s="10">
        <f t="shared" si="30"/>
        <v>0</v>
      </c>
      <c r="AJ123" s="10">
        <f t="shared" si="31"/>
        <v>0</v>
      </c>
      <c r="AK123" s="11" t="str">
        <f>VLOOKUP(Q123,THU!$A$2:$F$194,6,FALSE)</f>
        <v>$1 off draft beers, $4 wells, $5 house wines and select cocktails; $5-7 food menu</v>
      </c>
      <c r="AL123" s="9" t="str">
        <f>VLOOKUP(Q123,THU!$A$2:$D$194,4,FALSE)</f>
        <v>blakestreetvault.com</v>
      </c>
      <c r="AP123" s="9" t="str">
        <f t="shared" si="32"/>
        <v>true</v>
      </c>
      <c r="AQ123" s="12" t="s">
        <v>1016</v>
      </c>
    </row>
    <row r="124" spans="1:43" ht="29" x14ac:dyDescent="0.35">
      <c r="A124" s="9" t="s">
        <v>336</v>
      </c>
      <c r="B124" s="10" t="e">
        <v>#N/A</v>
      </c>
      <c r="D124" s="10">
        <v>0.625</v>
      </c>
      <c r="E124" s="10">
        <v>0.75</v>
      </c>
      <c r="F124" s="10">
        <v>0.625</v>
      </c>
      <c r="G124" s="10">
        <v>0.75</v>
      </c>
      <c r="H124" s="10">
        <v>0.625</v>
      </c>
      <c r="I124" s="10">
        <v>0.75</v>
      </c>
      <c r="J124" s="10">
        <v>0.625</v>
      </c>
      <c r="K124" s="10">
        <v>0.75</v>
      </c>
      <c r="L124" s="10">
        <v>0.625</v>
      </c>
      <c r="M124" s="10">
        <v>0.75</v>
      </c>
      <c r="N124" s="10" t="e">
        <v>#N/A</v>
      </c>
      <c r="Q124" s="9" t="str">
        <f t="shared" si="17"/>
        <v>Blue Bonnet</v>
      </c>
      <c r="R124" s="9" t="s">
        <v>7</v>
      </c>
      <c r="S124" s="9" t="e">
        <f>VLOOKUP(R124,THU!$A$2:$D$194,2,FALSE)</f>
        <v>#N/A</v>
      </c>
      <c r="T124" s="9" t="e">
        <f>VLOOKUP(S124,THU!$A$2:$D$194,2,FALSE)</f>
        <v>#N/A</v>
      </c>
      <c r="U124" s="9" t="e">
        <f>VLOOKUP(T124,THU!$A$2:$D$194,2,FALSE)</f>
        <v>#N/A</v>
      </c>
      <c r="V124" s="9" t="str">
        <f>VLOOKUP(Q124,THU!$A$2:$D$194,3,FALSE)</f>
        <v>457 S. Broadway (Virginia &amp; Broadway)</v>
      </c>
      <c r="W124" s="10" t="e">
        <f t="shared" si="18"/>
        <v>#N/A</v>
      </c>
      <c r="X124" s="10">
        <f t="shared" si="19"/>
        <v>0</v>
      </c>
      <c r="Y124" s="10">
        <f t="shared" si="20"/>
        <v>0.625</v>
      </c>
      <c r="Z124" s="10">
        <f t="shared" si="21"/>
        <v>0.75</v>
      </c>
      <c r="AA124" s="10">
        <f t="shared" si="22"/>
        <v>0.625</v>
      </c>
      <c r="AB124" s="10">
        <f t="shared" si="23"/>
        <v>0.75</v>
      </c>
      <c r="AC124" s="10">
        <f t="shared" si="24"/>
        <v>0.625</v>
      </c>
      <c r="AD124" s="10">
        <f t="shared" si="25"/>
        <v>0.75</v>
      </c>
      <c r="AE124" s="10">
        <f t="shared" si="26"/>
        <v>0.625</v>
      </c>
      <c r="AF124" s="10">
        <f t="shared" si="27"/>
        <v>0.75</v>
      </c>
      <c r="AG124" s="10">
        <f t="shared" si="28"/>
        <v>0.625</v>
      </c>
      <c r="AH124" s="10">
        <f t="shared" si="29"/>
        <v>0.75</v>
      </c>
      <c r="AI124" s="10" t="e">
        <f t="shared" si="30"/>
        <v>#N/A</v>
      </c>
      <c r="AJ124" s="10">
        <f t="shared" si="31"/>
        <v>0</v>
      </c>
      <c r="AK124" s="11" t="str">
        <f>VLOOKUP(Q124,THU!$A$2:$F$194,6,FALSE)</f>
        <v>$2 domestic drafts, $2.75 Mexican drafts, $3.50 house wines, $4.25 select margaritas, and specially priced cordials; $2.50 appetizers and tacos and $3-5 seasonal specials  </v>
      </c>
      <c r="AL124" s="9" t="str">
        <f>VLOOKUP(Q124,THU!$A$2:$D$194,4,FALSE)</f>
        <v>bluebonnetrestaurant.com/</v>
      </c>
      <c r="AP124" s="9" t="str">
        <f t="shared" si="32"/>
        <v>true</v>
      </c>
      <c r="AQ124" s="12" t="s">
        <v>1016</v>
      </c>
    </row>
    <row r="125" spans="1:43" x14ac:dyDescent="0.35">
      <c r="A125" s="9" t="s">
        <v>339</v>
      </c>
      <c r="B125" s="10" t="e">
        <v>#N/A</v>
      </c>
      <c r="D125" s="10">
        <v>0.625</v>
      </c>
      <c r="E125" s="10">
        <v>0.79166666666666663</v>
      </c>
      <c r="F125" s="10">
        <v>0.625</v>
      </c>
      <c r="G125" s="10">
        <v>0.79166666666666663</v>
      </c>
      <c r="H125" s="10">
        <v>0.625</v>
      </c>
      <c r="I125" s="10">
        <v>0.79166666666666663</v>
      </c>
      <c r="J125" s="10">
        <v>0.625</v>
      </c>
      <c r="K125" s="10">
        <v>0.79166666666666663</v>
      </c>
      <c r="L125" s="10" t="e">
        <v>#N/A</v>
      </c>
      <c r="N125" s="10" t="e">
        <v>#N/A</v>
      </c>
      <c r="Q125" s="9" t="str">
        <f t="shared" si="17"/>
        <v>Blue Spruce Brewing</v>
      </c>
      <c r="R125" s="9">
        <f>VLOOKUP(Q125,THU!$A$2:$D$194,2,FALSE)</f>
        <v>0</v>
      </c>
      <c r="S125" s="9" t="e">
        <f>VLOOKUP(R125,THU!$A$2:$D$194,2,FALSE)</f>
        <v>#N/A</v>
      </c>
      <c r="T125" s="9" t="e">
        <f>VLOOKUP(S125,THU!$A$2:$D$194,2,FALSE)</f>
        <v>#N/A</v>
      </c>
      <c r="U125" s="9" t="e">
        <f>VLOOKUP(T125,THU!$A$2:$D$194,2,FALSE)</f>
        <v>#N/A</v>
      </c>
      <c r="V125" s="9" t="str">
        <f>VLOOKUP(Q125,THU!$A$2:$D$194,3,FALSE)</f>
        <v>4151 E. County Line Rd. Unit G (Colorado Blvd. &amp; County line)</v>
      </c>
      <c r="W125" s="10" t="e">
        <f t="shared" si="18"/>
        <v>#N/A</v>
      </c>
      <c r="X125" s="10">
        <f t="shared" si="19"/>
        <v>0</v>
      </c>
      <c r="Y125" s="10">
        <f t="shared" si="20"/>
        <v>0.625</v>
      </c>
      <c r="Z125" s="10">
        <f t="shared" si="21"/>
        <v>0.79166666666666663</v>
      </c>
      <c r="AA125" s="10">
        <f t="shared" si="22"/>
        <v>0.625</v>
      </c>
      <c r="AB125" s="10">
        <f t="shared" si="23"/>
        <v>0.79166666666666663</v>
      </c>
      <c r="AC125" s="10">
        <f t="shared" si="24"/>
        <v>0.625</v>
      </c>
      <c r="AD125" s="10">
        <f t="shared" si="25"/>
        <v>0.79166666666666663</v>
      </c>
      <c r="AE125" s="10">
        <f t="shared" si="26"/>
        <v>0.625</v>
      </c>
      <c r="AF125" s="10">
        <f t="shared" si="27"/>
        <v>0.79166666666666663</v>
      </c>
      <c r="AG125" s="10" t="e">
        <f t="shared" si="28"/>
        <v>#N/A</v>
      </c>
      <c r="AH125" s="10">
        <f t="shared" si="29"/>
        <v>0</v>
      </c>
      <c r="AI125" s="10" t="e">
        <f t="shared" si="30"/>
        <v>#N/A</v>
      </c>
      <c r="AJ125" s="10">
        <f t="shared" si="31"/>
        <v>0</v>
      </c>
      <c r="AK125" s="11" t="str">
        <f>VLOOKUP(Q125,THU!$A$2:$F$194,6,FALSE)</f>
        <v>$1 off Blue Spruce beers and La Famiglia wines, food specials</v>
      </c>
      <c r="AL125" s="9" t="str">
        <f>VLOOKUP(Q125,THU!$A$2:$D$194,4,FALSE)</f>
        <v>www.bluesprucebrewing.com/</v>
      </c>
      <c r="AP125" s="9" t="str">
        <f t="shared" si="32"/>
        <v>true</v>
      </c>
      <c r="AQ125" s="12" t="s">
        <v>1016</v>
      </c>
    </row>
    <row r="126" spans="1:43" x14ac:dyDescent="0.35">
      <c r="A126" s="9" t="s">
        <v>342</v>
      </c>
      <c r="B126" s="10" t="e">
        <v>#N/A</v>
      </c>
      <c r="D126" s="10">
        <v>0.70833333333333337</v>
      </c>
      <c r="E126" s="10">
        <v>0.75</v>
      </c>
      <c r="F126" s="10">
        <v>0.70833333333333337</v>
      </c>
      <c r="G126" s="10">
        <v>0.75</v>
      </c>
      <c r="H126" s="10">
        <v>0.625</v>
      </c>
      <c r="I126" s="10">
        <v>0.75</v>
      </c>
      <c r="J126" s="10">
        <v>0.625</v>
      </c>
      <c r="K126" s="10">
        <v>0.75</v>
      </c>
      <c r="L126" s="10">
        <v>0.625</v>
      </c>
      <c r="M126" s="10">
        <v>0.75</v>
      </c>
      <c r="N126" s="10" t="e">
        <v>#N/A</v>
      </c>
      <c r="Q126" s="9" t="str">
        <f t="shared" si="17"/>
        <v>Celtic on Market, The</v>
      </c>
      <c r="R126" s="9" t="str">
        <f>VLOOKUP(Q126,THU!$A$2:$D$194,2,FALSE)</f>
        <v>LoDo</v>
      </c>
      <c r="S126" s="9" t="e">
        <f>VLOOKUP(R126,THU!$A$2:$D$194,2,FALSE)</f>
        <v>#N/A</v>
      </c>
      <c r="T126" s="9" t="e">
        <f>VLOOKUP(S126,THU!$A$2:$D$194,2,FALSE)</f>
        <v>#N/A</v>
      </c>
      <c r="U126" s="9" t="e">
        <f>VLOOKUP(T126,THU!$A$2:$D$194,2,FALSE)</f>
        <v>#N/A</v>
      </c>
      <c r="V126" s="9" t="str">
        <f>VLOOKUP(Q126,THU!$A$2:$D$194,3,FALSE)</f>
        <v>1400 Market Street (14th &amp; Market)</v>
      </c>
      <c r="W126" s="10" t="e">
        <f t="shared" si="18"/>
        <v>#N/A</v>
      </c>
      <c r="X126" s="10">
        <f t="shared" si="19"/>
        <v>0</v>
      </c>
      <c r="Y126" s="10">
        <f t="shared" si="20"/>
        <v>0.70833333333333337</v>
      </c>
      <c r="Z126" s="10">
        <f t="shared" si="21"/>
        <v>0.75</v>
      </c>
      <c r="AA126" s="10">
        <f t="shared" si="22"/>
        <v>0.70833333333333337</v>
      </c>
      <c r="AB126" s="10">
        <f t="shared" si="23"/>
        <v>0.75</v>
      </c>
      <c r="AC126" s="10">
        <f t="shared" si="24"/>
        <v>0.625</v>
      </c>
      <c r="AD126" s="10">
        <f t="shared" si="25"/>
        <v>0.75</v>
      </c>
      <c r="AE126" s="10">
        <f t="shared" si="26"/>
        <v>0.625</v>
      </c>
      <c r="AF126" s="10">
        <f t="shared" si="27"/>
        <v>0.75</v>
      </c>
      <c r="AG126" s="10">
        <f t="shared" si="28"/>
        <v>0.625</v>
      </c>
      <c r="AH126" s="10">
        <f t="shared" si="29"/>
        <v>0.75</v>
      </c>
      <c r="AI126" s="10" t="e">
        <f t="shared" si="30"/>
        <v>#N/A</v>
      </c>
      <c r="AJ126" s="10">
        <f t="shared" si="31"/>
        <v>0</v>
      </c>
      <c r="AK126" s="11" t="str">
        <f>VLOOKUP(Q126,THU!$A$2:$F$194,6,FALSE)</f>
        <v>$3.50 domestic drafts and $4 well drinks and house wines; special food menu</v>
      </c>
      <c r="AL126" s="9" t="str">
        <f>VLOOKUP(Q126,THU!$A$2:$D$194,4,FALSE)</f>
        <v>www.celticonmarket.com/</v>
      </c>
      <c r="AP126" s="9" t="str">
        <f t="shared" si="32"/>
        <v>true</v>
      </c>
      <c r="AQ126" s="12" t="s">
        <v>1016</v>
      </c>
    </row>
    <row r="127" spans="1:43" x14ac:dyDescent="0.35">
      <c r="A127" s="9" t="s">
        <v>345</v>
      </c>
      <c r="B127" s="10" t="e">
        <v>#N/A</v>
      </c>
      <c r="D127" s="10">
        <v>0.66666666666666663</v>
      </c>
      <c r="E127" s="10">
        <v>0.79166666666666663</v>
      </c>
      <c r="F127" s="10">
        <v>0.66666666666666663</v>
      </c>
      <c r="G127" s="10">
        <v>0.79166666666666663</v>
      </c>
      <c r="H127" s="10">
        <v>0.66666666666666663</v>
      </c>
      <c r="I127" s="10">
        <v>0.79166666666666663</v>
      </c>
      <c r="J127" s="10">
        <v>0.66666666666666663</v>
      </c>
      <c r="K127" s="10">
        <v>0.79166666666666663</v>
      </c>
      <c r="L127" s="10">
        <v>0.66666666666666663</v>
      </c>
      <c r="M127" s="10">
        <v>0.79166666666666663</v>
      </c>
      <c r="N127" s="10" t="e">
        <v>#N/A</v>
      </c>
      <c r="Q127" s="9" t="str">
        <f t="shared" si="17"/>
        <v>Cheluna Brewing</v>
      </c>
      <c r="R127" s="9" t="str">
        <f>VLOOKUP(Q127,THU!$A$2:$D$194,2,FALSE)</f>
        <v>Northeast</v>
      </c>
      <c r="S127" s="9" t="e">
        <f>VLOOKUP(R127,THU!$A$2:$D$194,2,FALSE)</f>
        <v>#N/A</v>
      </c>
      <c r="T127" s="9" t="e">
        <f>VLOOKUP(S127,THU!$A$2:$D$194,2,FALSE)</f>
        <v>#N/A</v>
      </c>
      <c r="U127" s="9" t="e">
        <f>VLOOKUP(T127,THU!$A$2:$D$194,2,FALSE)</f>
        <v>#N/A</v>
      </c>
      <c r="V127" s="9" t="str">
        <f>VLOOKUP(Q127,THU!$A$2:$D$194,3,FALSE)</f>
        <v>2501 Dallas St. (25th &amp; Dallas)</v>
      </c>
      <c r="W127" s="10" t="e">
        <f t="shared" si="18"/>
        <v>#N/A</v>
      </c>
      <c r="X127" s="10">
        <f t="shared" si="19"/>
        <v>0</v>
      </c>
      <c r="Y127" s="10">
        <f t="shared" si="20"/>
        <v>0.66666666666666663</v>
      </c>
      <c r="Z127" s="10">
        <f t="shared" si="21"/>
        <v>0.79166666666666663</v>
      </c>
      <c r="AA127" s="10">
        <f t="shared" si="22"/>
        <v>0.66666666666666663</v>
      </c>
      <c r="AB127" s="10">
        <f t="shared" si="23"/>
        <v>0.79166666666666663</v>
      </c>
      <c r="AC127" s="10">
        <f t="shared" si="24"/>
        <v>0.66666666666666663</v>
      </c>
      <c r="AD127" s="10">
        <f t="shared" si="25"/>
        <v>0.79166666666666663</v>
      </c>
      <c r="AE127" s="10">
        <f t="shared" si="26"/>
        <v>0.66666666666666663</v>
      </c>
      <c r="AF127" s="10">
        <f t="shared" si="27"/>
        <v>0.79166666666666663</v>
      </c>
      <c r="AG127" s="10">
        <f t="shared" si="28"/>
        <v>0.66666666666666663</v>
      </c>
      <c r="AH127" s="10">
        <f t="shared" si="29"/>
        <v>0.79166666666666663</v>
      </c>
      <c r="AI127" s="10" t="e">
        <f t="shared" si="30"/>
        <v>#N/A</v>
      </c>
      <c r="AJ127" s="10">
        <f t="shared" si="31"/>
        <v>0</v>
      </c>
      <c r="AK127" s="11" t="str">
        <f>VLOOKUP(Q127,THU!$A$2:$F$194,6,FALSE)</f>
        <v>$1 off all pints</v>
      </c>
      <c r="AL127" s="9" t="str">
        <f>VLOOKUP(Q127,THU!$A$2:$D$194,4,FALSE)</f>
        <v>www.cheluna.com/</v>
      </c>
      <c r="AP127" s="9" t="str">
        <f t="shared" si="32"/>
        <v>true</v>
      </c>
      <c r="AQ127" s="12" t="s">
        <v>1015</v>
      </c>
    </row>
    <row r="128" spans="1:43" x14ac:dyDescent="0.35">
      <c r="A128" s="9" t="s">
        <v>348</v>
      </c>
      <c r="B128" s="10" t="e">
        <v>#N/A</v>
      </c>
      <c r="D128" s="10">
        <v>0.625</v>
      </c>
      <c r="E128" s="10">
        <v>0.75</v>
      </c>
      <c r="F128" s="10">
        <v>0.625</v>
      </c>
      <c r="G128" s="10">
        <v>0.75</v>
      </c>
      <c r="H128" s="10">
        <v>0.625</v>
      </c>
      <c r="I128" s="10">
        <v>0.75</v>
      </c>
      <c r="J128" s="10">
        <v>0.625</v>
      </c>
      <c r="K128" s="10">
        <v>0.75</v>
      </c>
      <c r="L128" s="10">
        <v>0.625</v>
      </c>
      <c r="M128" s="10">
        <v>0.75</v>
      </c>
      <c r="N128" s="10" t="e">
        <v>#N/A</v>
      </c>
      <c r="Q128" s="9" t="str">
        <f t="shared" si="17"/>
        <v>Chuy's Westminster</v>
      </c>
      <c r="R128" s="9" t="str">
        <f>VLOOKUP(Q128,THU!$A$2:$D$194,2,FALSE)</f>
        <v>Westminster</v>
      </c>
      <c r="S128" s="9" t="e">
        <f>VLOOKUP(R128,THU!$A$2:$D$194,2,FALSE)</f>
        <v>#N/A</v>
      </c>
      <c r="T128" s="9" t="e">
        <f>VLOOKUP(S128,THU!$A$2:$D$194,2,FALSE)</f>
        <v>#N/A</v>
      </c>
      <c r="U128" s="9" t="e">
        <f>VLOOKUP(T128,THU!$A$2:$D$194,2,FALSE)</f>
        <v>#N/A</v>
      </c>
      <c r="V128" s="9" t="str">
        <f>VLOOKUP(Q128,THU!$A$2:$D$194,3,FALSE)</f>
        <v>6596 W. 104th Ave. (104th &amp; Westminster Blvd.)</v>
      </c>
      <c r="W128" s="10" t="e">
        <f t="shared" si="18"/>
        <v>#N/A</v>
      </c>
      <c r="X128" s="10">
        <f t="shared" si="19"/>
        <v>0</v>
      </c>
      <c r="Y128" s="10">
        <f t="shared" si="20"/>
        <v>0.625</v>
      </c>
      <c r="Z128" s="10">
        <f t="shared" si="21"/>
        <v>0.75</v>
      </c>
      <c r="AA128" s="10">
        <f t="shared" si="22"/>
        <v>0.625</v>
      </c>
      <c r="AB128" s="10">
        <f t="shared" si="23"/>
        <v>0.75</v>
      </c>
      <c r="AC128" s="10">
        <f t="shared" si="24"/>
        <v>0.625</v>
      </c>
      <c r="AD128" s="10">
        <f t="shared" si="25"/>
        <v>0.75</v>
      </c>
      <c r="AE128" s="10">
        <f t="shared" si="26"/>
        <v>0.625</v>
      </c>
      <c r="AF128" s="10">
        <f t="shared" si="27"/>
        <v>0.75</v>
      </c>
      <c r="AG128" s="10">
        <f t="shared" si="28"/>
        <v>0.625</v>
      </c>
      <c r="AH128" s="10">
        <f t="shared" si="29"/>
        <v>0.75</v>
      </c>
      <c r="AI128" s="10" t="e">
        <f t="shared" si="30"/>
        <v>#N/A</v>
      </c>
      <c r="AJ128" s="10">
        <f t="shared" si="31"/>
        <v>0</v>
      </c>
      <c r="AK128" s="11" t="str">
        <f>VLOOKUP(Q128,THU!$A$2:$F$194,6,FALSE)</f>
        <v>$3.25 domestic beers, $5.25 craft beers, $5 House Ritas, $8 Grand House Ritas and $9.50 Texas Martinis; Food specials</v>
      </c>
      <c r="AL128" s="9" t="str">
        <f>VLOOKUP(Q128,THU!$A$2:$D$194,4,FALSE)</f>
        <v>www.chuys.com/</v>
      </c>
      <c r="AP128" s="9" t="str">
        <f t="shared" si="32"/>
        <v>true</v>
      </c>
      <c r="AQ128" s="12" t="s">
        <v>1016</v>
      </c>
    </row>
    <row r="129" spans="1:43" ht="29" x14ac:dyDescent="0.35">
      <c r="A129" s="9" t="s">
        <v>352</v>
      </c>
      <c r="B129" s="10" t="e">
        <v>#N/A</v>
      </c>
      <c r="D129" s="10">
        <v>0.625</v>
      </c>
      <c r="E129" s="10">
        <v>0.75</v>
      </c>
      <c r="F129" s="10">
        <v>0.625</v>
      </c>
      <c r="G129" s="10">
        <v>0.75</v>
      </c>
      <c r="H129" s="10">
        <v>0.625</v>
      </c>
      <c r="I129" s="10">
        <v>0.75</v>
      </c>
      <c r="J129" s="10">
        <v>0.625</v>
      </c>
      <c r="K129" s="10">
        <v>0.75</v>
      </c>
      <c r="L129" s="10">
        <v>0.625</v>
      </c>
      <c r="M129" s="10">
        <v>0.75</v>
      </c>
      <c r="N129" s="10" t="e">
        <v>#N/A</v>
      </c>
      <c r="Q129" s="9" t="str">
        <f t="shared" si="17"/>
        <v>Comida Cantina - Stanley Marketplace</v>
      </c>
      <c r="R129" s="9" t="str">
        <f>VLOOKUP(Q129,THU!$A$2:$D$194,2,FALSE)</f>
        <v>Northeast</v>
      </c>
      <c r="S129" s="9" t="e">
        <f>VLOOKUP(R129,THU!$A$2:$D$194,2,FALSE)</f>
        <v>#N/A</v>
      </c>
      <c r="T129" s="9" t="e">
        <f>VLOOKUP(S129,THU!$A$2:$D$194,2,FALSE)</f>
        <v>#N/A</v>
      </c>
      <c r="U129" s="9" t="e">
        <f>VLOOKUP(T129,THU!$A$2:$D$194,2,FALSE)</f>
        <v>#N/A</v>
      </c>
      <c r="V129" s="9" t="str">
        <f>VLOOKUP(Q129,THU!$A$2:$D$194,3,FALSE)</f>
        <v>2501 Dallas St. (25th &amp; Dallas)</v>
      </c>
      <c r="W129" s="10" t="e">
        <f t="shared" si="18"/>
        <v>#N/A</v>
      </c>
      <c r="X129" s="10">
        <f t="shared" si="19"/>
        <v>0</v>
      </c>
      <c r="Y129" s="10">
        <f t="shared" si="20"/>
        <v>0.625</v>
      </c>
      <c r="Z129" s="10">
        <f t="shared" si="21"/>
        <v>0.75</v>
      </c>
      <c r="AA129" s="10">
        <f t="shared" si="22"/>
        <v>0.625</v>
      </c>
      <c r="AB129" s="10">
        <f t="shared" si="23"/>
        <v>0.75</v>
      </c>
      <c r="AC129" s="10">
        <f t="shared" si="24"/>
        <v>0.625</v>
      </c>
      <c r="AD129" s="10">
        <f t="shared" si="25"/>
        <v>0.75</v>
      </c>
      <c r="AE129" s="10">
        <f t="shared" si="26"/>
        <v>0.625</v>
      </c>
      <c r="AF129" s="10">
        <f t="shared" si="27"/>
        <v>0.75</v>
      </c>
      <c r="AG129" s="10">
        <f t="shared" si="28"/>
        <v>0.625</v>
      </c>
      <c r="AH129" s="10">
        <f t="shared" si="29"/>
        <v>0.75</v>
      </c>
      <c r="AI129" s="10" t="e">
        <f t="shared" si="30"/>
        <v>#N/A</v>
      </c>
      <c r="AJ129" s="10">
        <f t="shared" si="31"/>
        <v>0</v>
      </c>
      <c r="AK129" s="11" t="str">
        <f>VLOOKUP(Q129,THU!$A$2:$F$194,6,FALSE)</f>
        <v>$2 beers (add a shot of tequila for $3), $5 Margaritas, cocktails and house wines, $18 by the jar; $#5 street snacks menu and three griddled tacos for $5</v>
      </c>
      <c r="AL129" s="9" t="str">
        <f>VLOOKUP(Q129,THU!$A$2:$D$194,4,FALSE)</f>
        <v>www.eatcomida.com/</v>
      </c>
      <c r="AP129" s="9" t="str">
        <f t="shared" si="32"/>
        <v>true</v>
      </c>
      <c r="AQ129" s="12" t="s">
        <v>1016</v>
      </c>
    </row>
    <row r="130" spans="1:43" ht="29" x14ac:dyDescent="0.35">
      <c r="A130" s="9" t="s">
        <v>354</v>
      </c>
      <c r="B130" s="10" t="e">
        <v>#N/A</v>
      </c>
      <c r="D130" s="10">
        <v>0.58333333333333337</v>
      </c>
      <c r="E130" s="10">
        <v>0.70833333333333337</v>
      </c>
      <c r="F130" s="10">
        <v>0.58333333333333337</v>
      </c>
      <c r="G130" s="10">
        <v>0.70833333333333337</v>
      </c>
      <c r="H130" s="10">
        <v>0.58333333333333337</v>
      </c>
      <c r="I130" s="10">
        <v>0.70833333333333337</v>
      </c>
      <c r="J130" s="10">
        <v>0.58333333333333337</v>
      </c>
      <c r="K130" s="10">
        <v>0.70833333333333337</v>
      </c>
      <c r="L130" s="10">
        <v>0.58333333333333337</v>
      </c>
      <c r="M130" s="10">
        <v>0.70833333333333337</v>
      </c>
      <c r="N130" s="10" t="e">
        <v>#N/A</v>
      </c>
      <c r="Q130" s="9" t="str">
        <f t="shared" si="17"/>
        <v>Comida Cantina - The Source</v>
      </c>
      <c r="R130" s="9" t="str">
        <f>VLOOKUP(Q130,THU!$A$2:$D$194,2,FALSE)</f>
        <v>RiNo</v>
      </c>
      <c r="S130" s="9" t="e">
        <f>VLOOKUP(R130,THU!$A$2:$D$194,2,FALSE)</f>
        <v>#N/A</v>
      </c>
      <c r="T130" s="9" t="e">
        <f>VLOOKUP(S130,THU!$A$2:$D$194,2,FALSE)</f>
        <v>#N/A</v>
      </c>
      <c r="U130" s="9" t="e">
        <f>VLOOKUP(T130,THU!$A$2:$D$194,2,FALSE)</f>
        <v>#N/A</v>
      </c>
      <c r="V130" s="9" t="str">
        <f>VLOOKUP(Q130,THU!$A$2:$D$194,3,FALSE)</f>
        <v>3350 Brighton Blvd., Unit 105 (33rd &amp; Brighton)</v>
      </c>
      <c r="W130" s="10" t="e">
        <f t="shared" si="18"/>
        <v>#N/A</v>
      </c>
      <c r="X130" s="10">
        <f t="shared" si="19"/>
        <v>0</v>
      </c>
      <c r="Y130" s="10">
        <f t="shared" si="20"/>
        <v>0.58333333333333337</v>
      </c>
      <c r="Z130" s="10">
        <f t="shared" si="21"/>
        <v>0.70833333333333337</v>
      </c>
      <c r="AA130" s="10">
        <f t="shared" si="22"/>
        <v>0.58333333333333337</v>
      </c>
      <c r="AB130" s="10">
        <f t="shared" si="23"/>
        <v>0.70833333333333337</v>
      </c>
      <c r="AC130" s="10">
        <f t="shared" si="24"/>
        <v>0.58333333333333337</v>
      </c>
      <c r="AD130" s="10">
        <f t="shared" si="25"/>
        <v>0.70833333333333337</v>
      </c>
      <c r="AE130" s="10">
        <f t="shared" si="26"/>
        <v>0.58333333333333337</v>
      </c>
      <c r="AF130" s="10">
        <f t="shared" si="27"/>
        <v>0.70833333333333337</v>
      </c>
      <c r="AG130" s="10">
        <f t="shared" si="28"/>
        <v>0.58333333333333337</v>
      </c>
      <c r="AH130" s="10">
        <f t="shared" si="29"/>
        <v>0.70833333333333337</v>
      </c>
      <c r="AI130" s="10" t="e">
        <f t="shared" si="30"/>
        <v>#N/A</v>
      </c>
      <c r="AJ130" s="10">
        <f t="shared" si="31"/>
        <v>0</v>
      </c>
      <c r="AK130" s="11" t="str">
        <f>VLOOKUP(Q130,THU!$A$2:$F$194,6,FALSE)</f>
        <v>$2 beers (add a shot of tequila for $3), $5 Margaritas, cocktails and house wines, $18 by the jar; $#5 street snacks menu and three griddled tacos for $5</v>
      </c>
      <c r="AL130" s="9" t="str">
        <f>VLOOKUP(Q130,THU!$A$2:$D$194,4,FALSE)</f>
        <v>www.eatcomida.com/</v>
      </c>
      <c r="AM130" s="9" t="s">
        <v>1018</v>
      </c>
      <c r="AP130" s="9" t="str">
        <f t="shared" si="32"/>
        <v>true</v>
      </c>
      <c r="AQ130" s="12" t="s">
        <v>1016</v>
      </c>
    </row>
    <row r="131" spans="1:43" x14ac:dyDescent="0.35">
      <c r="A131" s="9" t="s">
        <v>356</v>
      </c>
      <c r="B131" s="10" t="e">
        <v>#N/A</v>
      </c>
      <c r="D131" s="10">
        <v>0.66666666666666663</v>
      </c>
      <c r="E131" s="10">
        <v>0.77083333333333337</v>
      </c>
      <c r="F131" s="10">
        <v>0.66666666666666663</v>
      </c>
      <c r="G131" s="10">
        <v>0.77083333333333337</v>
      </c>
      <c r="H131" s="10">
        <v>0.66666666666666663</v>
      </c>
      <c r="I131" s="10">
        <v>0.77083333333333337</v>
      </c>
      <c r="J131" s="10">
        <v>0.66666666666666663</v>
      </c>
      <c r="K131" s="10">
        <v>0.77083333333333337</v>
      </c>
      <c r="L131" s="10">
        <v>0.66666666666666663</v>
      </c>
      <c r="M131" s="10">
        <v>0.77083333333333337</v>
      </c>
      <c r="N131" s="10" t="e">
        <v>#N/A</v>
      </c>
      <c r="Q131" s="9" t="str">
        <f t="shared" ref="Q131:Q190" si="33">A131</f>
        <v>Corner Office, The</v>
      </c>
      <c r="R131" s="9" t="str">
        <f>VLOOKUP(Q131,THU!$A$2:$D$194,2,FALSE)</f>
        <v>Northwest</v>
      </c>
      <c r="S131" s="9" t="e">
        <f>VLOOKUP(R131,THU!$A$2:$D$194,2,FALSE)</f>
        <v>#N/A</v>
      </c>
      <c r="T131" s="9" t="e">
        <f>VLOOKUP(S131,THU!$A$2:$D$194,2,FALSE)</f>
        <v>#N/A</v>
      </c>
      <c r="U131" s="9" t="e">
        <f>VLOOKUP(T131,THU!$A$2:$D$194,2,FALSE)</f>
        <v>#N/A</v>
      </c>
      <c r="V131" s="9" t="str">
        <f>VLOOKUP(Q131,THU!$A$2:$D$194,3,FALSE)</f>
        <v>1401 Curtis Street (14th and Curtis)</v>
      </c>
      <c r="W131" s="10" t="e">
        <f t="shared" ref="W131:W190" si="34">B131</f>
        <v>#N/A</v>
      </c>
      <c r="X131" s="10">
        <f t="shared" ref="X131:X193" si="35">C131</f>
        <v>0</v>
      </c>
      <c r="Y131" s="10">
        <f t="shared" ref="Y131:Y193" si="36">D131</f>
        <v>0.66666666666666663</v>
      </c>
      <c r="Z131" s="10">
        <f t="shared" ref="Z131:Z193" si="37">E131</f>
        <v>0.77083333333333337</v>
      </c>
      <c r="AA131" s="10">
        <f t="shared" ref="AA131:AA193" si="38">F131</f>
        <v>0.66666666666666663</v>
      </c>
      <c r="AB131" s="10">
        <f t="shared" ref="AB131:AB193" si="39">G131</f>
        <v>0.77083333333333337</v>
      </c>
      <c r="AC131" s="10">
        <f t="shared" ref="AC131:AC193" si="40">H131</f>
        <v>0.66666666666666663</v>
      </c>
      <c r="AD131" s="10">
        <f t="shared" ref="AD131:AD193" si="41">I131</f>
        <v>0.77083333333333337</v>
      </c>
      <c r="AE131" s="10">
        <f t="shared" ref="AE131:AE193" si="42">J131</f>
        <v>0.66666666666666663</v>
      </c>
      <c r="AF131" s="10">
        <f t="shared" ref="AF131:AF193" si="43">K131</f>
        <v>0.77083333333333337</v>
      </c>
      <c r="AG131" s="10">
        <f t="shared" ref="AG131:AG193" si="44">L131</f>
        <v>0.66666666666666663</v>
      </c>
      <c r="AH131" s="10">
        <f t="shared" ref="AH131:AH193" si="45">M131</f>
        <v>0.77083333333333337</v>
      </c>
      <c r="AI131" s="10" t="e">
        <f t="shared" ref="AI131:AI193" si="46">N131</f>
        <v>#N/A</v>
      </c>
      <c r="AJ131" s="10">
        <f t="shared" ref="AJ131:AJ193" si="47">O131</f>
        <v>0</v>
      </c>
      <c r="AK131" s="11" t="str">
        <f>VLOOKUP(Q131,THU!$A$2:$F$194,6,FALSE)</f>
        <v>$3 Coors Lights, $5 house wines and Boilermakers, and $7 select cocktails; $5-6 food menu (bar and lounge only)</v>
      </c>
      <c r="AL131" s="9" t="str">
        <f>VLOOKUP(Q131,THU!$A$2:$D$194,4,FALSE)</f>
        <v>thecornerofficedenver.com</v>
      </c>
      <c r="AP131" s="9" t="str">
        <f t="shared" ref="AP131:AP193" si="48">IF(AK131&gt;0,"true","false")</f>
        <v>true</v>
      </c>
      <c r="AQ131" s="12" t="s">
        <v>1016</v>
      </c>
    </row>
    <row r="132" spans="1:43" x14ac:dyDescent="0.35">
      <c r="A132" s="9" t="s">
        <v>359</v>
      </c>
      <c r="B132" s="10" t="e">
        <v>#N/A</v>
      </c>
      <c r="D132" s="10">
        <v>0.66666666666666663</v>
      </c>
      <c r="E132" s="10">
        <v>0.79166666666666663</v>
      </c>
      <c r="F132" s="10">
        <v>0.66666666666666663</v>
      </c>
      <c r="G132" s="10">
        <v>0.79166666666666663</v>
      </c>
      <c r="H132" s="10">
        <v>0.66666666666666663</v>
      </c>
      <c r="I132" s="10">
        <v>0.79166666666666663</v>
      </c>
      <c r="J132" s="10">
        <v>0.66666666666666663</v>
      </c>
      <c r="K132" s="10">
        <v>0.79166666666666663</v>
      </c>
      <c r="L132" s="10">
        <v>0.66666666666666663</v>
      </c>
      <c r="M132" s="10">
        <v>0.79166666666666663</v>
      </c>
      <c r="N132" s="10" t="e">
        <v>#N/A</v>
      </c>
      <c r="Q132" s="9" t="str">
        <f t="shared" si="33"/>
        <v>Cru Wine Bar</v>
      </c>
      <c r="R132" s="9" t="str">
        <f>VLOOKUP(Q132,THU!$A$2:$D$194,2,FALSE)</f>
        <v>Larimer Square</v>
      </c>
      <c r="S132" s="9" t="e">
        <f>VLOOKUP(R132,THU!$A$2:$D$194,2,FALSE)</f>
        <v>#N/A</v>
      </c>
      <c r="T132" s="9" t="e">
        <f>VLOOKUP(S132,THU!$A$2:$D$194,2,FALSE)</f>
        <v>#N/A</v>
      </c>
      <c r="U132" s="9" t="e">
        <f>VLOOKUP(T132,THU!$A$2:$D$194,2,FALSE)</f>
        <v>#N/A</v>
      </c>
      <c r="V132" s="9" t="str">
        <f>VLOOKUP(Q132,THU!$A$2:$D$194,3,FALSE)</f>
        <v>1442 Larimer Street (15th and Larimer)</v>
      </c>
      <c r="W132" s="10" t="e">
        <f t="shared" si="34"/>
        <v>#N/A</v>
      </c>
      <c r="X132" s="10">
        <f t="shared" si="35"/>
        <v>0</v>
      </c>
      <c r="Y132" s="10">
        <f t="shared" si="36"/>
        <v>0.66666666666666663</v>
      </c>
      <c r="Z132" s="10">
        <f t="shared" si="37"/>
        <v>0.79166666666666663</v>
      </c>
      <c r="AA132" s="10">
        <f t="shared" si="38"/>
        <v>0.66666666666666663</v>
      </c>
      <c r="AB132" s="10">
        <f t="shared" si="39"/>
        <v>0.79166666666666663</v>
      </c>
      <c r="AC132" s="10">
        <f t="shared" si="40"/>
        <v>0.66666666666666663</v>
      </c>
      <c r="AD132" s="10">
        <f t="shared" si="41"/>
        <v>0.79166666666666663</v>
      </c>
      <c r="AE132" s="10">
        <f t="shared" si="42"/>
        <v>0.66666666666666663</v>
      </c>
      <c r="AF132" s="10">
        <f t="shared" si="43"/>
        <v>0.79166666666666663</v>
      </c>
      <c r="AG132" s="10">
        <f t="shared" si="44"/>
        <v>0.66666666666666663</v>
      </c>
      <c r="AH132" s="10">
        <f t="shared" si="45"/>
        <v>0.79166666666666663</v>
      </c>
      <c r="AI132" s="10" t="e">
        <f t="shared" si="46"/>
        <v>#N/A</v>
      </c>
      <c r="AJ132" s="10">
        <f t="shared" si="47"/>
        <v>0</v>
      </c>
      <c r="AK132" s="11" t="str">
        <f>VLOOKUP(Q132,THU!$A$2:$F$194,6,FALSE)</f>
        <v>$3 off all wine flights and wines by the glass; $4-6 small plates</v>
      </c>
      <c r="AL132" s="9" t="str">
        <f>VLOOKUP(Q132,THU!$A$2:$D$194,4,FALSE)</f>
        <v>cruawinebar.com</v>
      </c>
      <c r="AP132" s="9" t="str">
        <f t="shared" si="48"/>
        <v>true</v>
      </c>
      <c r="AQ132" s="12" t="s">
        <v>1016</v>
      </c>
    </row>
    <row r="133" spans="1:43" ht="29" x14ac:dyDescent="0.35">
      <c r="A133" s="9" t="s">
        <v>362</v>
      </c>
      <c r="B133" s="10" t="e">
        <v>#N/A</v>
      </c>
      <c r="D133" s="10">
        <v>0.66666666666666663</v>
      </c>
      <c r="E133" s="10">
        <v>0.75</v>
      </c>
      <c r="F133" s="10">
        <v>0.66666666666666663</v>
      </c>
      <c r="G133" s="10">
        <v>0.75</v>
      </c>
      <c r="H133" s="10">
        <v>0.66666666666666663</v>
      </c>
      <c r="I133" s="10">
        <v>0.75</v>
      </c>
      <c r="J133" s="10">
        <v>0.66666666666666663</v>
      </c>
      <c r="K133" s="10">
        <v>0.75</v>
      </c>
      <c r="L133" s="10">
        <v>0.66666666666666663</v>
      </c>
      <c r="M133" s="10">
        <v>0.75</v>
      </c>
      <c r="N133" s="10" t="e">
        <v>#N/A</v>
      </c>
      <c r="Q133" s="9" t="str">
        <f t="shared" si="33"/>
        <v>Denver ChopHouse</v>
      </c>
      <c r="R133" s="9" t="str">
        <f>VLOOKUP(Q133,THU!$A$2:$D$194,2,FALSE)</f>
        <v>LoDo</v>
      </c>
      <c r="S133" s="9" t="e">
        <f>VLOOKUP(R133,THU!$A$2:$D$194,2,FALSE)</f>
        <v>#N/A</v>
      </c>
      <c r="T133" s="9" t="e">
        <f>VLOOKUP(S133,THU!$A$2:$D$194,2,FALSE)</f>
        <v>#N/A</v>
      </c>
      <c r="U133" s="9" t="e">
        <f>VLOOKUP(T133,THU!$A$2:$D$194,2,FALSE)</f>
        <v>#N/A</v>
      </c>
      <c r="V133" s="9" t="str">
        <f>VLOOKUP(Q133,THU!$A$2:$D$194,3,FALSE)</f>
        <v>1735 19th Street (19th and Wynkoop)</v>
      </c>
      <c r="W133" s="10" t="e">
        <f t="shared" si="34"/>
        <v>#N/A</v>
      </c>
      <c r="X133" s="10">
        <f t="shared" si="35"/>
        <v>0</v>
      </c>
      <c r="Y133" s="10">
        <f t="shared" si="36"/>
        <v>0.66666666666666663</v>
      </c>
      <c r="Z133" s="10">
        <f t="shared" si="37"/>
        <v>0.75</v>
      </c>
      <c r="AA133" s="10">
        <f t="shared" si="38"/>
        <v>0.66666666666666663</v>
      </c>
      <c r="AB133" s="10">
        <f t="shared" si="39"/>
        <v>0.75</v>
      </c>
      <c r="AC133" s="10">
        <f t="shared" si="40"/>
        <v>0.66666666666666663</v>
      </c>
      <c r="AD133" s="10">
        <f t="shared" si="41"/>
        <v>0.75</v>
      </c>
      <c r="AE133" s="10">
        <f t="shared" si="42"/>
        <v>0.66666666666666663</v>
      </c>
      <c r="AF133" s="10">
        <f t="shared" si="43"/>
        <v>0.75</v>
      </c>
      <c r="AG133" s="10">
        <f t="shared" si="44"/>
        <v>0.66666666666666663</v>
      </c>
      <c r="AH133" s="10">
        <f t="shared" si="45"/>
        <v>0.75</v>
      </c>
      <c r="AI133" s="10" t="e">
        <f t="shared" si="46"/>
        <v>#N/A</v>
      </c>
      <c r="AJ133" s="10">
        <f t="shared" si="47"/>
        <v>0</v>
      </c>
      <c r="AK133" s="11" t="str">
        <f>VLOOKUP(Q133,THU!$A$2:$F$194,6,FALSE)</f>
        <v>$3.50 handcrafted beers and $4.75 Bourbon Stout, $5 premium wells and house wines by the glass, and $6 specialty cocktails; $6.99-9.99 starters, $7.59-12.99 medium plates and $4.99 sides</v>
      </c>
      <c r="AL133" s="9" t="str">
        <f>VLOOKUP(Q133,THU!$A$2:$D$194,4,FALSE)</f>
        <v>denverchophouse.com</v>
      </c>
      <c r="AP133" s="9" t="str">
        <f t="shared" si="48"/>
        <v>true</v>
      </c>
      <c r="AQ133" s="12" t="s">
        <v>1016</v>
      </c>
    </row>
    <row r="134" spans="1:43" x14ac:dyDescent="0.35">
      <c r="A134" s="9" t="s">
        <v>365</v>
      </c>
      <c r="B134" s="10" t="e">
        <v>#N/A</v>
      </c>
      <c r="D134" s="10">
        <v>0.625</v>
      </c>
      <c r="E134" s="10">
        <v>0.79166666666666663</v>
      </c>
      <c r="F134" s="10">
        <v>0.625</v>
      </c>
      <c r="G134" s="10">
        <v>0.79166666666666663</v>
      </c>
      <c r="H134" s="10">
        <v>0.625</v>
      </c>
      <c r="I134" s="10">
        <v>0.79166666666666663</v>
      </c>
      <c r="J134" s="10">
        <v>0.625</v>
      </c>
      <c r="K134" s="10">
        <v>0.79166666666666663</v>
      </c>
      <c r="L134" s="10">
        <v>0.625</v>
      </c>
      <c r="M134" s="10">
        <v>0.79166666666666663</v>
      </c>
      <c r="N134" s="10" t="e">
        <v>#N/A</v>
      </c>
      <c r="Q134" s="9" t="str">
        <f t="shared" si="33"/>
        <v>Dio Mio</v>
      </c>
      <c r="R134" s="9" t="str">
        <f>VLOOKUP(Q134,THU!$A$2:$D$194,2,FALSE)</f>
        <v>RiNo</v>
      </c>
      <c r="S134" s="9" t="e">
        <f>VLOOKUP(R134,THU!$A$2:$D$194,2,FALSE)</f>
        <v>#N/A</v>
      </c>
      <c r="T134" s="9" t="e">
        <f>VLOOKUP(S134,THU!$A$2:$D$194,2,FALSE)</f>
        <v>#N/A</v>
      </c>
      <c r="U134" s="9" t="e">
        <f>VLOOKUP(T134,THU!$A$2:$D$194,2,FALSE)</f>
        <v>#N/A</v>
      </c>
      <c r="V134" s="9" t="str">
        <f>VLOOKUP(Q134,THU!$A$2:$D$194,3,FALSE)</f>
        <v>3264 Larimer St. (33rd &amp; Larimer)</v>
      </c>
      <c r="W134" s="10" t="e">
        <f t="shared" si="34"/>
        <v>#N/A</v>
      </c>
      <c r="X134" s="10">
        <f t="shared" si="35"/>
        <v>0</v>
      </c>
      <c r="Y134" s="10">
        <f t="shared" si="36"/>
        <v>0.625</v>
      </c>
      <c r="Z134" s="10">
        <f t="shared" si="37"/>
        <v>0.79166666666666663</v>
      </c>
      <c r="AA134" s="10">
        <f t="shared" si="38"/>
        <v>0.625</v>
      </c>
      <c r="AB134" s="10">
        <f t="shared" si="39"/>
        <v>0.79166666666666663</v>
      </c>
      <c r="AC134" s="10">
        <f t="shared" si="40"/>
        <v>0.625</v>
      </c>
      <c r="AD134" s="10">
        <f t="shared" si="41"/>
        <v>0.79166666666666663</v>
      </c>
      <c r="AE134" s="10">
        <f t="shared" si="42"/>
        <v>0.625</v>
      </c>
      <c r="AF134" s="10">
        <f t="shared" si="43"/>
        <v>0.79166666666666663</v>
      </c>
      <c r="AG134" s="10">
        <f t="shared" si="44"/>
        <v>0.625</v>
      </c>
      <c r="AH134" s="10">
        <f t="shared" si="45"/>
        <v>0.79166666666666663</v>
      </c>
      <c r="AI134" s="10" t="e">
        <f t="shared" si="46"/>
        <v>#N/A</v>
      </c>
      <c r="AJ134" s="10">
        <f t="shared" si="47"/>
        <v>0</v>
      </c>
      <c r="AK134" s="11" t="str">
        <f>VLOOKUP(Q134,THU!$A$2:$F$194,6,FALSE)</f>
        <v>Two beers for $5, Two wines for $6, and all cocktails $7; $5 apps and $10 pasta</v>
      </c>
      <c r="AL134" s="9" t="str">
        <f>VLOOKUP(Q134,THU!$A$2:$D$194,4,FALSE)</f>
        <v>www.diomiopasta.com/</v>
      </c>
      <c r="AP134" s="9" t="str">
        <f t="shared" si="48"/>
        <v>true</v>
      </c>
      <c r="AQ134" s="12" t="s">
        <v>1016</v>
      </c>
    </row>
    <row r="135" spans="1:43" x14ac:dyDescent="0.35">
      <c r="A135" s="9" t="s">
        <v>368</v>
      </c>
      <c r="B135" s="10" t="e">
        <v>#N/A</v>
      </c>
      <c r="D135" s="10">
        <v>0.66666666666666663</v>
      </c>
      <c r="E135" s="10">
        <v>0.79166666666666663</v>
      </c>
      <c r="F135" s="10">
        <v>0.66666666666666663</v>
      </c>
      <c r="G135" s="10">
        <v>0.79166666666666663</v>
      </c>
      <c r="H135" s="10">
        <v>0.66666666666666663</v>
      </c>
      <c r="I135" s="10">
        <v>0.79166666666666663</v>
      </c>
      <c r="J135" s="10">
        <v>0.66666666666666663</v>
      </c>
      <c r="K135" s="10">
        <v>0.79166666666666663</v>
      </c>
      <c r="L135" s="10">
        <v>0.66666666666666663</v>
      </c>
      <c r="M135" s="10">
        <v>0.79166666666666663</v>
      </c>
      <c r="N135" s="10" t="e">
        <v>#N/A</v>
      </c>
      <c r="Q135" s="9" t="str">
        <f t="shared" si="33"/>
        <v>Dive Lounge at the Downtown Aquarium</v>
      </c>
      <c r="R135" s="9" t="str">
        <f>VLOOKUP(Q135,THU!$A$2:$D$194,2,FALSE)</f>
        <v>Highlands</v>
      </c>
      <c r="S135" s="9" t="e">
        <f>VLOOKUP(R135,THU!$A$2:$D$194,2,FALSE)</f>
        <v>#N/A</v>
      </c>
      <c r="T135" s="9" t="e">
        <f>VLOOKUP(S135,THU!$A$2:$D$194,2,FALSE)</f>
        <v>#N/A</v>
      </c>
      <c r="U135" s="9" t="e">
        <f>VLOOKUP(T135,THU!$A$2:$D$194,2,FALSE)</f>
        <v>#N/A</v>
      </c>
      <c r="V135" s="9" t="str">
        <f>VLOOKUP(Q135,THU!$A$2:$D$194,3,FALSE)</f>
        <v>700 Water St (W 23Rd Avenue and Water St.)</v>
      </c>
      <c r="W135" s="10" t="e">
        <f t="shared" si="34"/>
        <v>#N/A</v>
      </c>
      <c r="X135" s="10">
        <f t="shared" si="35"/>
        <v>0</v>
      </c>
      <c r="Y135" s="10">
        <f t="shared" si="36"/>
        <v>0.66666666666666663</v>
      </c>
      <c r="Z135" s="10">
        <f t="shared" si="37"/>
        <v>0.79166666666666663</v>
      </c>
      <c r="AA135" s="10">
        <f t="shared" si="38"/>
        <v>0.66666666666666663</v>
      </c>
      <c r="AB135" s="10">
        <f t="shared" si="39"/>
        <v>0.79166666666666663</v>
      </c>
      <c r="AC135" s="10">
        <f t="shared" si="40"/>
        <v>0.66666666666666663</v>
      </c>
      <c r="AD135" s="10">
        <f t="shared" si="41"/>
        <v>0.79166666666666663</v>
      </c>
      <c r="AE135" s="10">
        <f t="shared" si="42"/>
        <v>0.66666666666666663</v>
      </c>
      <c r="AF135" s="10">
        <f t="shared" si="43"/>
        <v>0.79166666666666663</v>
      </c>
      <c r="AG135" s="10">
        <f t="shared" si="44"/>
        <v>0.66666666666666663</v>
      </c>
      <c r="AH135" s="10">
        <f t="shared" si="45"/>
        <v>0.79166666666666663</v>
      </c>
      <c r="AI135" s="10" t="e">
        <f t="shared" si="46"/>
        <v>#N/A</v>
      </c>
      <c r="AJ135" s="10">
        <f t="shared" si="47"/>
        <v>0</v>
      </c>
      <c r="AK135" s="11" t="str">
        <f>VLOOKUP(Q135,THU!$A$2:$F$194,6,FALSE)</f>
        <v>$3 domestic drafts, $4 specialty drafts, wines by the glass and Ritas and Tinis, and $5 premium wells; $5, $6 and $7 munchies</v>
      </c>
      <c r="AL135" s="9" t="str">
        <f>VLOOKUP(Q135,THU!$A$2:$D$194,4,FALSE)</f>
        <v>www.aquariumrestaurants.com/downtownaquariumdenver/dining.asp</v>
      </c>
      <c r="AP135" s="9" t="str">
        <f t="shared" si="48"/>
        <v>true</v>
      </c>
      <c r="AQ135" s="12" t="s">
        <v>1016</v>
      </c>
    </row>
    <row r="136" spans="1:43" x14ac:dyDescent="0.35">
      <c r="A136" s="9" t="s">
        <v>371</v>
      </c>
      <c r="B136" s="10" t="e">
        <v>#N/A</v>
      </c>
      <c r="D136" s="10">
        <v>0.70833333333333337</v>
      </c>
      <c r="E136" s="10">
        <v>0.83333333333333337</v>
      </c>
      <c r="F136" s="10">
        <v>0.70833333333333337</v>
      </c>
      <c r="G136" s="10">
        <v>0.83333333333333337</v>
      </c>
      <c r="H136" s="10">
        <v>0.70833333333333337</v>
      </c>
      <c r="I136" s="10">
        <v>0.83333333333333337</v>
      </c>
      <c r="J136" s="10">
        <v>0.70833333333333337</v>
      </c>
      <c r="K136" s="10">
        <v>0.83333333333333337</v>
      </c>
      <c r="L136" s="10">
        <v>0.70833333333333337</v>
      </c>
      <c r="M136" s="10">
        <v>0.83333333333333337</v>
      </c>
      <c r="N136" s="10" t="e">
        <v>#N/A</v>
      </c>
      <c r="Q136" s="9" t="str">
        <f t="shared" si="33"/>
        <v>Dougherty's Restaurant &amp; Pub</v>
      </c>
      <c r="R136" s="9" t="s">
        <v>261</v>
      </c>
      <c r="S136" s="9" t="e">
        <f>VLOOKUP(R136,THU!$A$2:$D$194,2,FALSE)</f>
        <v>#N/A</v>
      </c>
      <c r="T136" s="9" t="e">
        <f>VLOOKUP(S136,THU!$A$2:$D$194,2,FALSE)</f>
        <v>#N/A</v>
      </c>
      <c r="U136" s="9" t="e">
        <f>VLOOKUP(T136,THU!$A$2:$D$194,2,FALSE)</f>
        <v>#N/A</v>
      </c>
      <c r="V136" s="9" t="str">
        <f>VLOOKUP(Q136,THU!$A$2:$D$194,3,FALSE)</f>
        <v>5 E. Ellsworth Ave. (Broadway &amp; Ellsworth)</v>
      </c>
      <c r="W136" s="10" t="e">
        <f t="shared" si="34"/>
        <v>#N/A</v>
      </c>
      <c r="X136" s="10">
        <f t="shared" si="35"/>
        <v>0</v>
      </c>
      <c r="Y136" s="10">
        <f t="shared" si="36"/>
        <v>0.70833333333333337</v>
      </c>
      <c r="Z136" s="10">
        <f t="shared" si="37"/>
        <v>0.83333333333333337</v>
      </c>
      <c r="AA136" s="10">
        <f t="shared" si="38"/>
        <v>0.70833333333333337</v>
      </c>
      <c r="AB136" s="10">
        <f t="shared" si="39"/>
        <v>0.83333333333333337</v>
      </c>
      <c r="AC136" s="10">
        <f t="shared" si="40"/>
        <v>0.70833333333333337</v>
      </c>
      <c r="AD136" s="10">
        <f t="shared" si="41"/>
        <v>0.83333333333333337</v>
      </c>
      <c r="AE136" s="10">
        <f t="shared" si="42"/>
        <v>0.70833333333333337</v>
      </c>
      <c r="AF136" s="10">
        <f t="shared" si="43"/>
        <v>0.83333333333333337</v>
      </c>
      <c r="AG136" s="10">
        <f t="shared" si="44"/>
        <v>0.70833333333333337</v>
      </c>
      <c r="AH136" s="10">
        <f t="shared" si="45"/>
        <v>0.83333333333333337</v>
      </c>
      <c r="AI136" s="10" t="e">
        <f t="shared" si="46"/>
        <v>#N/A</v>
      </c>
      <c r="AJ136" s="10">
        <f t="shared" si="47"/>
        <v>0</v>
      </c>
      <c r="AK136" s="11" t="str">
        <f>VLOOKUP(Q136,THU!$A$2:$F$194,6,FALSE)</f>
        <v>2-for-1 drafts, $3 wells, two pints of Guinness for $8, and half off all wines; $0.50 wings and select food menu</v>
      </c>
      <c r="AL136" s="9" t="str">
        <f>VLOOKUP(Q136,THU!$A$2:$D$194,4,FALSE)</f>
        <v>doughertysrestaurant.com/</v>
      </c>
      <c r="AP136" s="9" t="str">
        <f t="shared" si="48"/>
        <v>true</v>
      </c>
      <c r="AQ136" s="12" t="s">
        <v>1016</v>
      </c>
    </row>
    <row r="137" spans="1:43" x14ac:dyDescent="0.35">
      <c r="A137" s="9" t="s">
        <v>374</v>
      </c>
      <c r="B137" s="10" t="e">
        <v>#N/A</v>
      </c>
      <c r="D137" s="10">
        <v>0.66666666666666663</v>
      </c>
      <c r="E137" s="10">
        <v>0.75</v>
      </c>
      <c r="F137" s="10">
        <v>0.66666666666666663</v>
      </c>
      <c r="G137" s="10">
        <v>0.75</v>
      </c>
      <c r="H137" s="10">
        <v>0.66666666666666663</v>
      </c>
      <c r="I137" s="10">
        <v>0.75</v>
      </c>
      <c r="J137" s="10">
        <v>0.66666666666666663</v>
      </c>
      <c r="K137" s="10">
        <v>0.75</v>
      </c>
      <c r="L137" s="10">
        <v>0.66666666666666663</v>
      </c>
      <c r="M137" s="10">
        <v>0.75</v>
      </c>
      <c r="N137" s="10" t="e">
        <v>#N/A</v>
      </c>
      <c r="Q137" s="9" t="str">
        <f t="shared" si="33"/>
        <v>Drink, The</v>
      </c>
      <c r="R137" s="9" t="str">
        <f>VLOOKUP(Q137,THU!$A$2:$D$194,2,FALSE)</f>
        <v>LoDo</v>
      </c>
      <c r="S137" s="9" t="e">
        <f>VLOOKUP(R137,THU!$A$2:$D$194,2,FALSE)</f>
        <v>#N/A</v>
      </c>
      <c r="T137" s="9" t="e">
        <f>VLOOKUP(S137,THU!$A$2:$D$194,2,FALSE)</f>
        <v>#N/A</v>
      </c>
      <c r="U137" s="9" t="e">
        <f>VLOOKUP(T137,THU!$A$2:$D$194,2,FALSE)</f>
        <v>#N/A</v>
      </c>
      <c r="V137" s="9" t="str">
        <f>VLOOKUP(Q137,THU!$A$2:$D$194,3,FALSE)</f>
        <v>1320 15th Street (15th and Market)</v>
      </c>
      <c r="W137" s="10" t="e">
        <f t="shared" si="34"/>
        <v>#N/A</v>
      </c>
      <c r="X137" s="10">
        <f t="shared" si="35"/>
        <v>0</v>
      </c>
      <c r="Y137" s="10">
        <f t="shared" si="36"/>
        <v>0.66666666666666663</v>
      </c>
      <c r="Z137" s="10">
        <f t="shared" si="37"/>
        <v>0.75</v>
      </c>
      <c r="AA137" s="10">
        <f t="shared" si="38"/>
        <v>0.66666666666666663</v>
      </c>
      <c r="AB137" s="10">
        <f t="shared" si="39"/>
        <v>0.75</v>
      </c>
      <c r="AC137" s="10">
        <f t="shared" si="40"/>
        <v>0.66666666666666663</v>
      </c>
      <c r="AD137" s="10">
        <f t="shared" si="41"/>
        <v>0.75</v>
      </c>
      <c r="AE137" s="10">
        <f t="shared" si="42"/>
        <v>0.66666666666666663</v>
      </c>
      <c r="AF137" s="10">
        <f t="shared" si="43"/>
        <v>0.75</v>
      </c>
      <c r="AG137" s="10">
        <f t="shared" si="44"/>
        <v>0.66666666666666663</v>
      </c>
      <c r="AH137" s="10">
        <f t="shared" si="45"/>
        <v>0.75</v>
      </c>
      <c r="AI137" s="10" t="e">
        <f t="shared" si="46"/>
        <v>#N/A</v>
      </c>
      <c r="AJ137" s="10">
        <f t="shared" si="47"/>
        <v>0</v>
      </c>
      <c r="AK137" s="11" t="str">
        <f>VLOOKUP(Q137,THU!$A$2:$F$194,6,FALSE)</f>
        <v>Drink specials</v>
      </c>
      <c r="AL137" s="9" t="str">
        <f>VLOOKUP(Q137,THU!$A$2:$D$194,4,FALSE)</f>
        <v>thedrinkdenver.com</v>
      </c>
      <c r="AP137" s="9" t="str">
        <f t="shared" si="48"/>
        <v>true</v>
      </c>
      <c r="AQ137" s="12" t="s">
        <v>1015</v>
      </c>
    </row>
    <row r="138" spans="1:43" x14ac:dyDescent="0.35">
      <c r="A138" s="9" t="s">
        <v>377</v>
      </c>
      <c r="B138" s="10" t="e">
        <v>#N/A</v>
      </c>
      <c r="D138" s="10">
        <v>0.625</v>
      </c>
      <c r="E138" s="10">
        <v>0.75</v>
      </c>
      <c r="F138" s="10">
        <v>0.625</v>
      </c>
      <c r="G138" s="10">
        <v>0.75</v>
      </c>
      <c r="H138" s="10">
        <v>0.625</v>
      </c>
      <c r="I138" s="10">
        <v>0.75</v>
      </c>
      <c r="J138" s="10">
        <v>0.625</v>
      </c>
      <c r="K138" s="10">
        <v>0.75</v>
      </c>
      <c r="L138" s="10">
        <v>0.625</v>
      </c>
      <c r="M138" s="10">
        <v>0.75</v>
      </c>
      <c r="N138" s="10" t="e">
        <v>#N/A</v>
      </c>
      <c r="Q138" s="9" t="str">
        <f t="shared" si="33"/>
        <v>EDGE</v>
      </c>
      <c r="R138" s="9" t="str">
        <f>VLOOKUP(Q138,THU!$A$2:$D$194,2,FALSE)</f>
        <v>Downtown</v>
      </c>
      <c r="S138" s="9" t="e">
        <f>VLOOKUP(R138,THU!$A$2:$D$194,2,FALSE)</f>
        <v>#N/A</v>
      </c>
      <c r="T138" s="9" t="e">
        <f>VLOOKUP(S138,THU!$A$2:$D$194,2,FALSE)</f>
        <v>#N/A</v>
      </c>
      <c r="U138" s="9" t="e">
        <f>VLOOKUP(T138,THU!$A$2:$D$194,2,FALSE)</f>
        <v>#N/A</v>
      </c>
      <c r="V138" s="9" t="str">
        <f>VLOOKUP(Q138,THU!$A$2:$D$194,3,FALSE)</f>
        <v>1111 14th Street (14th and Larwrence)</v>
      </c>
      <c r="W138" s="10" t="e">
        <f t="shared" si="34"/>
        <v>#N/A</v>
      </c>
      <c r="X138" s="10">
        <f t="shared" si="35"/>
        <v>0</v>
      </c>
      <c r="Y138" s="10">
        <f t="shared" si="36"/>
        <v>0.625</v>
      </c>
      <c r="Z138" s="10">
        <f t="shared" si="37"/>
        <v>0.75</v>
      </c>
      <c r="AA138" s="10">
        <f t="shared" si="38"/>
        <v>0.625</v>
      </c>
      <c r="AB138" s="10">
        <f t="shared" si="39"/>
        <v>0.75</v>
      </c>
      <c r="AC138" s="10">
        <f t="shared" si="40"/>
        <v>0.625</v>
      </c>
      <c r="AD138" s="10">
        <f t="shared" si="41"/>
        <v>0.75</v>
      </c>
      <c r="AE138" s="10">
        <f t="shared" si="42"/>
        <v>0.625</v>
      </c>
      <c r="AF138" s="10">
        <f t="shared" si="43"/>
        <v>0.75</v>
      </c>
      <c r="AG138" s="10">
        <f t="shared" si="44"/>
        <v>0.625</v>
      </c>
      <c r="AH138" s="10">
        <f t="shared" si="45"/>
        <v>0.75</v>
      </c>
      <c r="AI138" s="10" t="e">
        <f t="shared" si="46"/>
        <v>#N/A</v>
      </c>
      <c r="AJ138" s="10">
        <f t="shared" si="47"/>
        <v>0</v>
      </c>
      <c r="AK138" s="11" t="str">
        <f>VLOOKUP(Q138,THU!$A$2:$F$194,6,FALSE)</f>
        <v>$3 select craft beers, $4 draft beers, $5 house wines, and $7 select cocktails; Food specials</v>
      </c>
      <c r="AL138" s="9" t="str">
        <f>VLOOKUP(Q138,THU!$A$2:$D$194,4,FALSE)</f>
        <v>edgerestaurantdenver.com</v>
      </c>
      <c r="AP138" s="9" t="str">
        <f t="shared" si="48"/>
        <v>true</v>
      </c>
      <c r="AQ138" s="12" t="s">
        <v>1016</v>
      </c>
    </row>
    <row r="139" spans="1:43" ht="29" x14ac:dyDescent="0.35">
      <c r="A139" s="9" t="s">
        <v>380</v>
      </c>
      <c r="B139" s="10" t="e">
        <v>#N/A</v>
      </c>
      <c r="D139" s="10">
        <v>0</v>
      </c>
      <c r="F139" s="10">
        <v>0.625</v>
      </c>
      <c r="G139" s="10">
        <v>0.75</v>
      </c>
      <c r="H139" s="10">
        <v>0.625</v>
      </c>
      <c r="I139" s="10">
        <v>0.75</v>
      </c>
      <c r="J139" s="10">
        <v>0.625</v>
      </c>
      <c r="K139" s="10">
        <v>0.75</v>
      </c>
      <c r="L139" s="10">
        <v>0.625</v>
      </c>
      <c r="M139" s="10">
        <v>0.75</v>
      </c>
      <c r="N139" s="10" t="e">
        <v>#N/A</v>
      </c>
      <c r="Q139" s="9" t="str">
        <f t="shared" si="33"/>
        <v>French 75</v>
      </c>
      <c r="R139" s="9" t="str">
        <f>VLOOKUP(Q139,THU!$A$2:$D$194,2,FALSE)</f>
        <v>Downtown</v>
      </c>
      <c r="S139" s="9" t="e">
        <f>VLOOKUP(R139,THU!$A$2:$D$194,2,FALSE)</f>
        <v>#N/A</v>
      </c>
      <c r="T139" s="9" t="e">
        <f>VLOOKUP(S139,THU!$A$2:$D$194,2,FALSE)</f>
        <v>#N/A</v>
      </c>
      <c r="U139" s="9" t="e">
        <f>VLOOKUP(T139,THU!$A$2:$D$194,2,FALSE)</f>
        <v>#N/A</v>
      </c>
      <c r="V139" s="9" t="str">
        <f>VLOOKUP(Q139,THU!$A$2:$D$194,3,FALSE)</f>
        <v>717 17th St. (17th &amp; Stout)</v>
      </c>
      <c r="W139" s="10" t="e">
        <f t="shared" si="34"/>
        <v>#N/A</v>
      </c>
      <c r="X139" s="10">
        <f t="shared" si="35"/>
        <v>0</v>
      </c>
      <c r="Y139" s="10">
        <f t="shared" si="36"/>
        <v>0</v>
      </c>
      <c r="Z139" s="10">
        <f t="shared" si="37"/>
        <v>0</v>
      </c>
      <c r="AA139" s="10">
        <f t="shared" si="38"/>
        <v>0.625</v>
      </c>
      <c r="AB139" s="10">
        <f t="shared" si="39"/>
        <v>0.75</v>
      </c>
      <c r="AC139" s="10">
        <f t="shared" si="40"/>
        <v>0.625</v>
      </c>
      <c r="AD139" s="10">
        <f t="shared" si="41"/>
        <v>0.75</v>
      </c>
      <c r="AE139" s="10">
        <f t="shared" si="42"/>
        <v>0.625</v>
      </c>
      <c r="AF139" s="10">
        <f t="shared" si="43"/>
        <v>0.75</v>
      </c>
      <c r="AG139" s="10">
        <f t="shared" si="44"/>
        <v>0.625</v>
      </c>
      <c r="AH139" s="10">
        <f t="shared" si="45"/>
        <v>0.75</v>
      </c>
      <c r="AI139" s="10" t="e">
        <f t="shared" si="46"/>
        <v>#N/A</v>
      </c>
      <c r="AJ139" s="10">
        <f t="shared" si="47"/>
        <v>0</v>
      </c>
      <c r="AK139" s="11" t="str">
        <f>VLOOKUP(Q139,THU!$A$2:$F$194,6,FALSE)</f>
        <v>Green Hour: $5 draft beers, house wines and well spirits, $8 rotating specialty cocktails, half price Absinthe and $22 select wine bottles: $4-9 small plates</v>
      </c>
      <c r="AL139" s="9" t="str">
        <f>VLOOKUP(Q139,THU!$A$2:$D$194,4,FALSE)</f>
        <v>www.french75denver.com/</v>
      </c>
      <c r="AP139" s="9" t="str">
        <f t="shared" si="48"/>
        <v>true</v>
      </c>
      <c r="AQ139" s="12" t="s">
        <v>1016</v>
      </c>
    </row>
    <row r="140" spans="1:43" x14ac:dyDescent="0.35">
      <c r="A140" s="9" t="s">
        <v>383</v>
      </c>
      <c r="B140" s="10" t="e">
        <v>#N/A</v>
      </c>
      <c r="D140" s="10">
        <v>0.625</v>
      </c>
      <c r="E140" s="10">
        <v>0.75</v>
      </c>
      <c r="F140" s="10">
        <v>0.625</v>
      </c>
      <c r="G140" s="10">
        <v>0.75</v>
      </c>
      <c r="H140" s="10">
        <v>0.625</v>
      </c>
      <c r="I140" s="10">
        <v>0.75</v>
      </c>
      <c r="J140" s="10">
        <v>0.625</v>
      </c>
      <c r="K140" s="10">
        <v>0.75</v>
      </c>
      <c r="L140" s="10">
        <v>0.625</v>
      </c>
      <c r="M140" s="10">
        <v>0.75</v>
      </c>
      <c r="N140" s="10" t="e">
        <v>#N/A</v>
      </c>
      <c r="Q140" s="9" t="str">
        <f t="shared" si="33"/>
        <v>Gaetano's</v>
      </c>
      <c r="R140" s="9" t="str">
        <f>VLOOKUP(Q140,THU!$A$2:$D$194,2,FALSE)</f>
        <v>Northwest</v>
      </c>
      <c r="S140" s="9" t="e">
        <f>VLOOKUP(R140,THU!$A$2:$D$194,2,FALSE)</f>
        <v>#N/A</v>
      </c>
      <c r="T140" s="9" t="e">
        <f>VLOOKUP(S140,THU!$A$2:$D$194,2,FALSE)</f>
        <v>#N/A</v>
      </c>
      <c r="U140" s="9" t="e">
        <f>VLOOKUP(T140,THU!$A$2:$D$194,2,FALSE)</f>
        <v>#N/A</v>
      </c>
      <c r="V140" s="9" t="str">
        <f>VLOOKUP(Q140,THU!$A$2:$D$194,3,FALSE)</f>
        <v>3760 Tejon Street (38th and Tejon)</v>
      </c>
      <c r="W140" s="10" t="e">
        <f t="shared" si="34"/>
        <v>#N/A</v>
      </c>
      <c r="X140" s="10">
        <f t="shared" si="35"/>
        <v>0</v>
      </c>
      <c r="Y140" s="10">
        <f t="shared" si="36"/>
        <v>0.625</v>
      </c>
      <c r="Z140" s="10">
        <f t="shared" si="37"/>
        <v>0.75</v>
      </c>
      <c r="AA140" s="10">
        <f t="shared" si="38"/>
        <v>0.625</v>
      </c>
      <c r="AB140" s="10">
        <f t="shared" si="39"/>
        <v>0.75</v>
      </c>
      <c r="AC140" s="10">
        <f t="shared" si="40"/>
        <v>0.625</v>
      </c>
      <c r="AD140" s="10">
        <f t="shared" si="41"/>
        <v>0.75</v>
      </c>
      <c r="AE140" s="10">
        <f t="shared" si="42"/>
        <v>0.625</v>
      </c>
      <c r="AF140" s="10">
        <f t="shared" si="43"/>
        <v>0.75</v>
      </c>
      <c r="AG140" s="10">
        <f t="shared" si="44"/>
        <v>0.625</v>
      </c>
      <c r="AH140" s="10">
        <f t="shared" si="45"/>
        <v>0.75</v>
      </c>
      <c r="AI140" s="10" t="e">
        <f t="shared" si="46"/>
        <v>#N/A</v>
      </c>
      <c r="AJ140" s="10">
        <f t="shared" si="47"/>
        <v>0</v>
      </c>
      <c r="AK140" s="11" t="str">
        <f>VLOOKUP(Q140,THU!$A$2:$F$194,6,FALSE)</f>
        <v>$5 select draft beers and house wines, $6 select cocktails; $5 app menu  </v>
      </c>
      <c r="AL140" s="9" t="str">
        <f>VLOOKUP(Q140,THU!$A$2:$D$194,4,FALSE)</f>
        <v>gaetanositalian.com</v>
      </c>
      <c r="AP140" s="9" t="str">
        <f t="shared" si="48"/>
        <v>true</v>
      </c>
      <c r="AQ140" s="12" t="s">
        <v>1016</v>
      </c>
    </row>
    <row r="141" spans="1:43" x14ac:dyDescent="0.35">
      <c r="A141" s="9" t="s">
        <v>386</v>
      </c>
      <c r="B141" s="10" t="e">
        <v>#N/A</v>
      </c>
      <c r="D141" s="10">
        <v>0.625</v>
      </c>
      <c r="E141" s="10">
        <v>0.75</v>
      </c>
      <c r="F141" s="10">
        <v>0.625</v>
      </c>
      <c r="G141" s="10">
        <v>0.75</v>
      </c>
      <c r="H141" s="10">
        <v>0.625</v>
      </c>
      <c r="I141" s="10">
        <v>0.75</v>
      </c>
      <c r="J141" s="10">
        <v>0.625</v>
      </c>
      <c r="K141" s="10">
        <v>0.75</v>
      </c>
      <c r="L141" s="10">
        <v>0.625</v>
      </c>
      <c r="M141" s="10">
        <v>0.75</v>
      </c>
      <c r="N141" s="10" t="e">
        <v>#N/A</v>
      </c>
      <c r="Q141" s="9" t="str">
        <f t="shared" si="33"/>
        <v>Grist Brewing Company</v>
      </c>
      <c r="R141" s="9" t="str">
        <f>VLOOKUP(Q141,THU!$A$2:$D$194,2,FALSE)</f>
        <v>Highlands Ranch</v>
      </c>
      <c r="S141" s="9" t="e">
        <f>VLOOKUP(R141,THU!$A$2:$D$194,2,FALSE)</f>
        <v>#N/A</v>
      </c>
      <c r="T141" s="9" t="e">
        <f>VLOOKUP(S141,THU!$A$2:$D$194,2,FALSE)</f>
        <v>#N/A</v>
      </c>
      <c r="U141" s="9" t="e">
        <f>VLOOKUP(T141,THU!$A$2:$D$194,2,FALSE)</f>
        <v>#N/A</v>
      </c>
      <c r="V141" s="9" t="str">
        <f>VLOOKUP(Q141,THU!$A$2:$D$194,3,FALSE)</f>
        <v>9150 Commerce Center Cir, Suite 300 (W Town Center Dr and Commerce Center Cir)</v>
      </c>
      <c r="W141" s="10" t="e">
        <f t="shared" si="34"/>
        <v>#N/A</v>
      </c>
      <c r="X141" s="10">
        <f t="shared" si="35"/>
        <v>0</v>
      </c>
      <c r="Y141" s="10">
        <f t="shared" si="36"/>
        <v>0.625</v>
      </c>
      <c r="Z141" s="10">
        <f t="shared" si="37"/>
        <v>0.75</v>
      </c>
      <c r="AA141" s="10">
        <f t="shared" si="38"/>
        <v>0.625</v>
      </c>
      <c r="AB141" s="10">
        <f t="shared" si="39"/>
        <v>0.75</v>
      </c>
      <c r="AC141" s="10">
        <f t="shared" si="40"/>
        <v>0.625</v>
      </c>
      <c r="AD141" s="10">
        <f t="shared" si="41"/>
        <v>0.75</v>
      </c>
      <c r="AE141" s="10">
        <f t="shared" si="42"/>
        <v>0.625</v>
      </c>
      <c r="AF141" s="10">
        <f t="shared" si="43"/>
        <v>0.75</v>
      </c>
      <c r="AG141" s="10">
        <f t="shared" si="44"/>
        <v>0.625</v>
      </c>
      <c r="AH141" s="10">
        <f t="shared" si="45"/>
        <v>0.75</v>
      </c>
      <c r="AI141" s="10" t="e">
        <f t="shared" si="46"/>
        <v>#N/A</v>
      </c>
      <c r="AJ141" s="10">
        <f t="shared" si="47"/>
        <v>0</v>
      </c>
      <c r="AK141" s="11" t="str">
        <f>VLOOKUP(Q141,THU!$A$2:$F$194,6,FALSE)</f>
        <v>$1 Off Select Beers</v>
      </c>
      <c r="AL141" s="9" t="str">
        <f>VLOOKUP(Q141,THU!$A$2:$D$194,4,FALSE)</f>
        <v>www.gristbrewingcompany.com/</v>
      </c>
      <c r="AP141" s="9" t="str">
        <f t="shared" si="48"/>
        <v>true</v>
      </c>
      <c r="AQ141" s="12" t="s">
        <v>1015</v>
      </c>
    </row>
    <row r="142" spans="1:43" ht="29" x14ac:dyDescent="0.35">
      <c r="A142" s="9" t="s">
        <v>389</v>
      </c>
      <c r="B142" s="10" t="e">
        <v>#N/A</v>
      </c>
      <c r="D142" s="10">
        <v>0.625</v>
      </c>
      <c r="E142" s="10">
        <v>0.77083333333333337</v>
      </c>
      <c r="F142" s="10">
        <v>0.625</v>
      </c>
      <c r="G142" s="10">
        <v>0.77083333333333337</v>
      </c>
      <c r="H142" s="10">
        <v>0.625</v>
      </c>
      <c r="I142" s="10">
        <v>0.77083333333333337</v>
      </c>
      <c r="J142" s="10">
        <v>0.625</v>
      </c>
      <c r="K142" s="10">
        <v>0.77083333333333337</v>
      </c>
      <c r="L142" s="10">
        <v>0.625</v>
      </c>
      <c r="M142" s="10">
        <v>0.77083333333333337</v>
      </c>
      <c r="N142" s="10" t="e">
        <v>#N/A</v>
      </c>
      <c r="Q142" s="9" t="str">
        <f t="shared" si="33"/>
        <v>Guard &amp; Grace</v>
      </c>
      <c r="R142" s="9" t="str">
        <f>VLOOKUP(Q142,THU!$A$2:$D$194,2,FALSE)</f>
        <v>Uptown</v>
      </c>
      <c r="S142" s="9" t="e">
        <f>VLOOKUP(R142,THU!$A$2:$D$194,2,FALSE)</f>
        <v>#N/A</v>
      </c>
      <c r="T142" s="9" t="e">
        <f>VLOOKUP(S142,THU!$A$2:$D$194,2,FALSE)</f>
        <v>#N/A</v>
      </c>
      <c r="U142" s="9" t="e">
        <f>VLOOKUP(T142,THU!$A$2:$D$194,2,FALSE)</f>
        <v>#N/A</v>
      </c>
      <c r="V142" s="9" t="str">
        <f>VLOOKUP(Q142,THU!$A$2:$D$194,3,FALSE)</f>
        <v>1801 California St., 303-293-8500 (18th &amp; California)</v>
      </c>
      <c r="W142" s="10" t="e">
        <f t="shared" si="34"/>
        <v>#N/A</v>
      </c>
      <c r="X142" s="10">
        <f t="shared" si="35"/>
        <v>0</v>
      </c>
      <c r="Y142" s="10">
        <f t="shared" si="36"/>
        <v>0.625</v>
      </c>
      <c r="Z142" s="10">
        <f t="shared" si="37"/>
        <v>0.77083333333333337</v>
      </c>
      <c r="AA142" s="10">
        <f t="shared" si="38"/>
        <v>0.625</v>
      </c>
      <c r="AB142" s="10">
        <f t="shared" si="39"/>
        <v>0.77083333333333337</v>
      </c>
      <c r="AC142" s="10">
        <f t="shared" si="40"/>
        <v>0.625</v>
      </c>
      <c r="AD142" s="10">
        <f t="shared" si="41"/>
        <v>0.77083333333333337</v>
      </c>
      <c r="AE142" s="10">
        <f t="shared" si="42"/>
        <v>0.625</v>
      </c>
      <c r="AF142" s="10">
        <f t="shared" si="43"/>
        <v>0.77083333333333337</v>
      </c>
      <c r="AG142" s="10">
        <f t="shared" si="44"/>
        <v>0.625</v>
      </c>
      <c r="AH142" s="10">
        <f t="shared" si="45"/>
        <v>0.77083333333333337</v>
      </c>
      <c r="AI142" s="10" t="e">
        <f t="shared" si="46"/>
        <v>#N/A</v>
      </c>
      <c r="AJ142" s="10">
        <f t="shared" si="47"/>
        <v>0</v>
      </c>
      <c r="AK142" s="11" t="str">
        <f>VLOOKUP(Q142,THU!$A$2:$F$194,6,FALSE)</f>
        <v>$3-5.50 domestic beers, $6 well drinks, a shot and a beer and house wines, and $7-8 select cocktails; $2 each oysters and shrimp cocktail and $7-10 small bites</v>
      </c>
      <c r="AL142" s="9" t="str">
        <f>VLOOKUP(Q142,THU!$A$2:$D$194,4,FALSE)</f>
        <v>guardandgrace.com/</v>
      </c>
      <c r="AP142" s="9" t="str">
        <f t="shared" si="48"/>
        <v>true</v>
      </c>
      <c r="AQ142" s="12" t="s">
        <v>1016</v>
      </c>
    </row>
    <row r="143" spans="1:43" x14ac:dyDescent="0.35">
      <c r="A143" s="9" t="s">
        <v>392</v>
      </c>
      <c r="B143" s="10" t="e">
        <v>#N/A</v>
      </c>
      <c r="D143" s="10">
        <v>0.625</v>
      </c>
      <c r="E143" s="10">
        <v>0.77083333333333337</v>
      </c>
      <c r="F143" s="10">
        <v>0.625</v>
      </c>
      <c r="G143" s="10">
        <v>0.77083333333333337</v>
      </c>
      <c r="H143" s="10">
        <v>0.625</v>
      </c>
      <c r="I143" s="10">
        <v>0.77083333333333337</v>
      </c>
      <c r="J143" s="10">
        <v>0.625</v>
      </c>
      <c r="K143" s="10">
        <v>0.77083333333333337</v>
      </c>
      <c r="L143" s="10">
        <v>0.625</v>
      </c>
      <c r="M143" s="10">
        <v>0.77083333333333337</v>
      </c>
      <c r="N143" s="10" t="e">
        <v>#N/A</v>
      </c>
      <c r="Q143" s="9" t="str">
        <f t="shared" si="33"/>
        <v>Hopdoddy</v>
      </c>
      <c r="R143" s="9" t="str">
        <f>VLOOKUP(Q143,THU!$A$2:$D$194,2,FALSE)</f>
        <v>LoDo</v>
      </c>
      <c r="S143" s="9" t="e">
        <f>VLOOKUP(R143,THU!$A$2:$D$194,2,FALSE)</f>
        <v>#N/A</v>
      </c>
      <c r="T143" s="9" t="e">
        <f>VLOOKUP(S143,THU!$A$2:$D$194,2,FALSE)</f>
        <v>#N/A</v>
      </c>
      <c r="U143" s="9" t="e">
        <f>VLOOKUP(T143,THU!$A$2:$D$194,2,FALSE)</f>
        <v>#N/A</v>
      </c>
      <c r="V143" s="9" t="str">
        <f>VLOOKUP(Q143,THU!$A$2:$D$194,3,FALSE)</f>
        <v>1747 Wynkoop St. (17th &amp; Wynkoop)</v>
      </c>
      <c r="W143" s="10" t="e">
        <f t="shared" si="34"/>
        <v>#N/A</v>
      </c>
      <c r="X143" s="10">
        <f t="shared" si="35"/>
        <v>0</v>
      </c>
      <c r="Y143" s="10">
        <f t="shared" si="36"/>
        <v>0.625</v>
      </c>
      <c r="Z143" s="10">
        <f t="shared" si="37"/>
        <v>0.77083333333333337</v>
      </c>
      <c r="AA143" s="10">
        <f t="shared" si="38"/>
        <v>0.625</v>
      </c>
      <c r="AB143" s="10">
        <f t="shared" si="39"/>
        <v>0.77083333333333337</v>
      </c>
      <c r="AC143" s="10">
        <f t="shared" si="40"/>
        <v>0.625</v>
      </c>
      <c r="AD143" s="10">
        <f t="shared" si="41"/>
        <v>0.77083333333333337</v>
      </c>
      <c r="AE143" s="10">
        <f t="shared" si="42"/>
        <v>0.625</v>
      </c>
      <c r="AF143" s="10">
        <f t="shared" si="43"/>
        <v>0.77083333333333337</v>
      </c>
      <c r="AG143" s="10">
        <f t="shared" si="44"/>
        <v>0.625</v>
      </c>
      <c r="AH143" s="10">
        <f t="shared" si="45"/>
        <v>0.77083333333333337</v>
      </c>
      <c r="AI143" s="10" t="e">
        <f t="shared" si="46"/>
        <v>#N/A</v>
      </c>
      <c r="AJ143" s="10">
        <f t="shared" si="47"/>
        <v>0</v>
      </c>
      <c r="AK143" s="11" t="str">
        <f>VLOOKUP(Q143,THU!$A$2:$F$194,6,FALSE)</f>
        <v>$5 craft drafts, wine, and signature sips; $5 fries and seasonal select burgers</v>
      </c>
      <c r="AL143" s="9" t="str">
        <f>VLOOKUP(Q143,THU!$A$2:$D$194,4,FALSE)</f>
        <v>www.hopdoddy.com/</v>
      </c>
      <c r="AM143" s="9" t="s">
        <v>1018</v>
      </c>
      <c r="AN143" s="6" t="s">
        <v>1037</v>
      </c>
      <c r="AP143" s="9" t="str">
        <f t="shared" si="48"/>
        <v>true</v>
      </c>
      <c r="AQ143" s="12" t="s">
        <v>1016</v>
      </c>
    </row>
    <row r="144" spans="1:43" x14ac:dyDescent="0.35">
      <c r="A144" s="9" t="s">
        <v>395</v>
      </c>
      <c r="B144" s="10" t="e">
        <v>#N/A</v>
      </c>
      <c r="D144" s="10">
        <v>0.625</v>
      </c>
      <c r="E144" s="10">
        <v>0.75</v>
      </c>
      <c r="F144" s="10">
        <v>0.625</v>
      </c>
      <c r="G144" s="10">
        <v>0.75</v>
      </c>
      <c r="H144" s="10">
        <v>0.625</v>
      </c>
      <c r="I144" s="10">
        <v>0.75</v>
      </c>
      <c r="J144" s="10">
        <v>0.625</v>
      </c>
      <c r="K144" s="10">
        <v>0.66666666666666663</v>
      </c>
      <c r="L144" s="10">
        <v>0.625</v>
      </c>
      <c r="M144" s="10">
        <v>0.66666666666666663</v>
      </c>
      <c r="N144" s="10" t="e">
        <v>#N/A</v>
      </c>
      <c r="Q144" s="9" t="str">
        <f t="shared" si="33"/>
        <v>Hops &amp; Pie</v>
      </c>
      <c r="R144" s="9" t="str">
        <f>VLOOKUP(Q144,THU!$A$2:$D$194,2,FALSE)</f>
        <v>Northwest</v>
      </c>
      <c r="S144" s="9" t="e">
        <f>VLOOKUP(R144,THU!$A$2:$D$194,2,FALSE)</f>
        <v>#N/A</v>
      </c>
      <c r="T144" s="9" t="e">
        <f>VLOOKUP(S144,THU!$A$2:$D$194,2,FALSE)</f>
        <v>#N/A</v>
      </c>
      <c r="U144" s="9" t="e">
        <f>VLOOKUP(T144,THU!$A$2:$D$194,2,FALSE)</f>
        <v>#N/A</v>
      </c>
      <c r="V144" s="9" t="str">
        <f>VLOOKUP(Q144,THU!$A$2:$D$194,3,FALSE)</f>
        <v>3920 Tennyson Street (W 39th and Tennyson)</v>
      </c>
      <c r="W144" s="10" t="e">
        <f t="shared" si="34"/>
        <v>#N/A</v>
      </c>
      <c r="X144" s="10">
        <f t="shared" si="35"/>
        <v>0</v>
      </c>
      <c r="Y144" s="10">
        <f t="shared" si="36"/>
        <v>0.625</v>
      </c>
      <c r="Z144" s="10">
        <f t="shared" si="37"/>
        <v>0.75</v>
      </c>
      <c r="AA144" s="10">
        <f t="shared" si="38"/>
        <v>0.625</v>
      </c>
      <c r="AB144" s="10">
        <f t="shared" si="39"/>
        <v>0.75</v>
      </c>
      <c r="AC144" s="10">
        <f t="shared" si="40"/>
        <v>0.625</v>
      </c>
      <c r="AD144" s="10">
        <f t="shared" si="41"/>
        <v>0.75</v>
      </c>
      <c r="AE144" s="10">
        <f t="shared" si="42"/>
        <v>0.625</v>
      </c>
      <c r="AF144" s="10">
        <f t="shared" si="43"/>
        <v>0.66666666666666663</v>
      </c>
      <c r="AG144" s="10">
        <f t="shared" si="44"/>
        <v>0.625</v>
      </c>
      <c r="AH144" s="10">
        <f t="shared" si="45"/>
        <v>0.66666666666666663</v>
      </c>
      <c r="AI144" s="10" t="e">
        <f t="shared" si="46"/>
        <v>#N/A</v>
      </c>
      <c r="AJ144" s="10">
        <f t="shared" si="47"/>
        <v>0</v>
      </c>
      <c r="AK144" s="11" t="str">
        <f>VLOOKUP(Q144,THU!$A$2:$F$194,6,FALSE)</f>
        <v>$1 off drafts and slices</v>
      </c>
      <c r="AL144" s="9" t="str">
        <f>VLOOKUP(Q144,THU!$A$2:$D$194,4,FALSE)</f>
        <v>hopsandpie.com</v>
      </c>
      <c r="AP144" s="9" t="str">
        <f t="shared" si="48"/>
        <v>true</v>
      </c>
      <c r="AQ144" s="12" t="s">
        <v>1016</v>
      </c>
    </row>
    <row r="145" spans="1:43" x14ac:dyDescent="0.35">
      <c r="A145" s="9" t="s">
        <v>398</v>
      </c>
      <c r="B145" s="10" t="e">
        <v>#N/A</v>
      </c>
      <c r="D145" s="10">
        <v>0.625</v>
      </c>
      <c r="E145" s="10">
        <v>0.75</v>
      </c>
      <c r="F145" s="10">
        <v>0</v>
      </c>
      <c r="H145" s="10">
        <v>0.625</v>
      </c>
      <c r="I145" s="10">
        <v>0.75</v>
      </c>
      <c r="J145" s="10">
        <v>0</v>
      </c>
      <c r="L145" s="10">
        <v>0</v>
      </c>
      <c r="N145" s="10" t="e">
        <v>#N/A</v>
      </c>
      <c r="Q145" s="9" t="str">
        <f t="shared" si="33"/>
        <v>La Loma</v>
      </c>
      <c r="R145" s="9" t="str">
        <f>VLOOKUP(Q145,THU!$A$2:$D$194,2,FALSE)</f>
        <v>Highlands</v>
      </c>
      <c r="S145" s="9" t="e">
        <f>VLOOKUP(R145,THU!$A$2:$D$194,2,FALSE)</f>
        <v>#N/A</v>
      </c>
      <c r="T145" s="9" t="e">
        <f>VLOOKUP(S145,THU!$A$2:$D$194,2,FALSE)</f>
        <v>#N/A</v>
      </c>
      <c r="U145" s="9" t="e">
        <f>VLOOKUP(T145,THU!$A$2:$D$194,2,FALSE)</f>
        <v>#N/A</v>
      </c>
      <c r="V145" s="9" t="str">
        <f>VLOOKUP(Q145,THU!$A$2:$D$194,3,FALSE)</f>
        <v>1801 Broadway (18th &amp; Broadway)</v>
      </c>
      <c r="W145" s="10" t="e">
        <f t="shared" si="34"/>
        <v>#N/A</v>
      </c>
      <c r="X145" s="10">
        <f t="shared" si="35"/>
        <v>0</v>
      </c>
      <c r="Y145" s="10">
        <f t="shared" si="36"/>
        <v>0.625</v>
      </c>
      <c r="Z145" s="10">
        <f t="shared" si="37"/>
        <v>0.75</v>
      </c>
      <c r="AA145" s="10">
        <f t="shared" si="38"/>
        <v>0</v>
      </c>
      <c r="AB145" s="10">
        <f t="shared" si="39"/>
        <v>0</v>
      </c>
      <c r="AC145" s="10">
        <f t="shared" si="40"/>
        <v>0.625</v>
      </c>
      <c r="AD145" s="10">
        <f t="shared" si="41"/>
        <v>0.75</v>
      </c>
      <c r="AE145" s="10">
        <f t="shared" si="42"/>
        <v>0</v>
      </c>
      <c r="AF145" s="10">
        <f t="shared" si="43"/>
        <v>0</v>
      </c>
      <c r="AG145" s="10">
        <f t="shared" si="44"/>
        <v>0</v>
      </c>
      <c r="AH145" s="10">
        <f t="shared" si="45"/>
        <v>0</v>
      </c>
      <c r="AI145" s="10" t="e">
        <f t="shared" si="46"/>
        <v>#N/A</v>
      </c>
      <c r="AJ145" s="10">
        <f t="shared" si="47"/>
        <v>0</v>
      </c>
      <c r="AK145" s="11" t="str">
        <f>VLOOKUP(Q145,THU!$A$2:$F$194,6,FALSE)</f>
        <v>$3 drafts, $4 wells, $5 house wines, and house margaritas small $5 and large $8; $3.50-5 food menu</v>
      </c>
      <c r="AL145" s="9" t="str">
        <f>VLOOKUP(Q145,THU!$A$2:$D$194,4,FALSE)</f>
        <v>www.lalomamexican.com</v>
      </c>
      <c r="AP145" s="9" t="str">
        <f t="shared" si="48"/>
        <v>true</v>
      </c>
      <c r="AQ145" s="12" t="s">
        <v>1016</v>
      </c>
    </row>
    <row r="146" spans="1:43" x14ac:dyDescent="0.35">
      <c r="A146" s="9" t="s">
        <v>401</v>
      </c>
      <c r="B146" s="10" t="e">
        <v>#N/A</v>
      </c>
      <c r="D146" s="10">
        <v>0.66666666666666663</v>
      </c>
      <c r="E146" s="10">
        <v>0.77083333333333337</v>
      </c>
      <c r="F146" s="10">
        <v>0.66666666666666663</v>
      </c>
      <c r="G146" s="10">
        <v>0.77083333333333337</v>
      </c>
      <c r="H146" s="10">
        <v>0.66666666666666663</v>
      </c>
      <c r="I146" s="10">
        <v>0.77083333333333337</v>
      </c>
      <c r="J146" s="10">
        <v>0.66666666666666663</v>
      </c>
      <c r="K146" s="10">
        <v>0.77083333333333337</v>
      </c>
      <c r="L146" s="10">
        <v>0.66666666666666663</v>
      </c>
      <c r="M146" s="10">
        <v>0.77083333333333337</v>
      </c>
      <c r="N146" s="10" t="e">
        <v>#N/A</v>
      </c>
      <c r="Q146" s="9" t="str">
        <f t="shared" si="33"/>
        <v>Lime</v>
      </c>
      <c r="R146" s="9" t="str">
        <f>VLOOKUP(Q146,THU!$A$2:$D$194,2,FALSE)</f>
        <v>Downtown</v>
      </c>
      <c r="S146" s="9" t="e">
        <f>VLOOKUP(R146,THU!$A$2:$D$194,2,FALSE)</f>
        <v>#N/A</v>
      </c>
      <c r="T146" s="9" t="e">
        <f>VLOOKUP(S146,THU!$A$2:$D$194,2,FALSE)</f>
        <v>#N/A</v>
      </c>
      <c r="U146" s="9" t="e">
        <f>VLOOKUP(T146,THU!$A$2:$D$194,2,FALSE)</f>
        <v>#N/A</v>
      </c>
      <c r="V146" s="9" t="str">
        <f>VLOOKUP(Q146,THU!$A$2:$D$194,3,FALSE)</f>
        <v>500 16th St., #322 (Denver Pavilions)</v>
      </c>
      <c r="W146" s="10" t="e">
        <f t="shared" si="34"/>
        <v>#N/A</v>
      </c>
      <c r="X146" s="10">
        <f t="shared" si="35"/>
        <v>0</v>
      </c>
      <c r="Y146" s="10">
        <f t="shared" si="36"/>
        <v>0.66666666666666663</v>
      </c>
      <c r="Z146" s="10">
        <f t="shared" si="37"/>
        <v>0.77083333333333337</v>
      </c>
      <c r="AA146" s="10">
        <f t="shared" si="38"/>
        <v>0.66666666666666663</v>
      </c>
      <c r="AB146" s="10">
        <f t="shared" si="39"/>
        <v>0.77083333333333337</v>
      </c>
      <c r="AC146" s="10">
        <f t="shared" si="40"/>
        <v>0.66666666666666663</v>
      </c>
      <c r="AD146" s="10">
        <f t="shared" si="41"/>
        <v>0.77083333333333337</v>
      </c>
      <c r="AE146" s="10">
        <f t="shared" si="42"/>
        <v>0.66666666666666663</v>
      </c>
      <c r="AF146" s="10">
        <f t="shared" si="43"/>
        <v>0.77083333333333337</v>
      </c>
      <c r="AG146" s="10">
        <f t="shared" si="44"/>
        <v>0.66666666666666663</v>
      </c>
      <c r="AH146" s="10">
        <f t="shared" si="45"/>
        <v>0.77083333333333337</v>
      </c>
      <c r="AI146" s="10" t="e">
        <f t="shared" si="46"/>
        <v>#N/A</v>
      </c>
      <c r="AJ146" s="10">
        <f t="shared" si="47"/>
        <v>0</v>
      </c>
      <c r="AK146" s="11">
        <f>VLOOKUP(Q146,THU!$A$2:$F$194,6,FALSE)</f>
        <v>0</v>
      </c>
      <c r="AL146" s="9" t="str">
        <f>VLOOKUP(Q146,THU!$A$2:$D$194,4,FALSE)</f>
        <v>eatatlime.com</v>
      </c>
      <c r="AP146" s="9" t="str">
        <f t="shared" si="48"/>
        <v>false</v>
      </c>
      <c r="AQ146" s="12" t="s">
        <v>1015</v>
      </c>
    </row>
    <row r="147" spans="1:43" x14ac:dyDescent="0.35">
      <c r="A147" s="9" t="s">
        <v>404</v>
      </c>
      <c r="B147" s="10" t="e">
        <v>#N/A</v>
      </c>
      <c r="D147" s="10">
        <v>0.625</v>
      </c>
      <c r="E147" s="10">
        <v>0.75</v>
      </c>
      <c r="F147" s="10">
        <v>0.625</v>
      </c>
      <c r="G147" s="10">
        <v>0.75</v>
      </c>
      <c r="H147" s="10">
        <v>0.625</v>
      </c>
      <c r="I147" s="10">
        <v>0.75</v>
      </c>
      <c r="J147" s="10">
        <v>0.625</v>
      </c>
      <c r="K147" s="10">
        <v>0.75</v>
      </c>
      <c r="L147" s="10">
        <v>0.625</v>
      </c>
      <c r="M147" s="10">
        <v>0.75</v>
      </c>
      <c r="N147" s="10" t="e">
        <v>#N/A</v>
      </c>
      <c r="Q147" s="9" t="str">
        <f t="shared" si="33"/>
        <v>Linger</v>
      </c>
      <c r="R147" s="9" t="str">
        <f>VLOOKUP(Q147,THU!$A$2:$D$194,2,FALSE)</f>
        <v>LoHi</v>
      </c>
      <c r="S147" s="9" t="e">
        <f>VLOOKUP(R147,THU!$A$2:$D$194,2,FALSE)</f>
        <v>#N/A</v>
      </c>
      <c r="T147" s="9" t="e">
        <f>VLOOKUP(S147,THU!$A$2:$D$194,2,FALSE)</f>
        <v>#N/A</v>
      </c>
      <c r="U147" s="9" t="e">
        <f>VLOOKUP(T147,THU!$A$2:$D$194,2,FALSE)</f>
        <v>#N/A</v>
      </c>
      <c r="V147" s="9" t="str">
        <f>VLOOKUP(Q147,THU!$A$2:$D$194,3,FALSE)</f>
        <v>2030 W. 30th Avenue (30th and Tejon)</v>
      </c>
      <c r="W147" s="10" t="e">
        <f t="shared" si="34"/>
        <v>#N/A</v>
      </c>
      <c r="X147" s="10">
        <f t="shared" si="35"/>
        <v>0</v>
      </c>
      <c r="Y147" s="10">
        <f t="shared" si="36"/>
        <v>0.625</v>
      </c>
      <c r="Z147" s="10">
        <f t="shared" si="37"/>
        <v>0.75</v>
      </c>
      <c r="AA147" s="10">
        <f t="shared" si="38"/>
        <v>0.625</v>
      </c>
      <c r="AB147" s="10">
        <f t="shared" si="39"/>
        <v>0.75</v>
      </c>
      <c r="AC147" s="10">
        <f t="shared" si="40"/>
        <v>0.625</v>
      </c>
      <c r="AD147" s="10">
        <f t="shared" si="41"/>
        <v>0.75</v>
      </c>
      <c r="AE147" s="10">
        <f t="shared" si="42"/>
        <v>0.625</v>
      </c>
      <c r="AF147" s="10">
        <f t="shared" si="43"/>
        <v>0.75</v>
      </c>
      <c r="AG147" s="10">
        <f t="shared" si="44"/>
        <v>0.625</v>
      </c>
      <c r="AH147" s="10">
        <f t="shared" si="45"/>
        <v>0.75</v>
      </c>
      <c r="AI147" s="10" t="e">
        <f t="shared" si="46"/>
        <v>#N/A</v>
      </c>
      <c r="AJ147" s="10">
        <f t="shared" si="47"/>
        <v>0</v>
      </c>
      <c r="AK147" s="11" t="str">
        <f>VLOOKUP(Q147,THU!$A$2:$F$194,6,FALSE)</f>
        <v>$5 select craft draft beers and $6 select cocktails and wines by the glass; $5 food menu</v>
      </c>
      <c r="AL147" s="9" t="str">
        <f>VLOOKUP(Q147,THU!$A$2:$D$194,4,FALSE)</f>
        <v>lingerdenver.com</v>
      </c>
      <c r="AM147" s="9" t="s">
        <v>1018</v>
      </c>
      <c r="AP147" s="9" t="str">
        <f t="shared" si="48"/>
        <v>true</v>
      </c>
      <c r="AQ147" s="12" t="s">
        <v>1016</v>
      </c>
    </row>
    <row r="148" spans="1:43" x14ac:dyDescent="0.35">
      <c r="A148" s="9" t="s">
        <v>407</v>
      </c>
      <c r="B148" s="10" t="e">
        <v>#N/A</v>
      </c>
      <c r="D148" s="10">
        <v>0.625</v>
      </c>
      <c r="E148" s="10">
        <v>0.75</v>
      </c>
      <c r="F148" s="10">
        <v>0.625</v>
      </c>
      <c r="G148" s="10">
        <v>0.75</v>
      </c>
      <c r="H148" s="10">
        <v>0.625</v>
      </c>
      <c r="I148" s="10">
        <v>0.75</v>
      </c>
      <c r="J148" s="10">
        <v>0.625</v>
      </c>
      <c r="K148" s="10">
        <v>0.75</v>
      </c>
      <c r="L148" s="10">
        <v>0.625</v>
      </c>
      <c r="M148" s="10">
        <v>0.75</v>
      </c>
      <c r="N148" s="10" t="e">
        <v>#N/A</v>
      </c>
      <c r="Q148" s="9" t="str">
        <f t="shared" si="33"/>
        <v>Local 46 Bar &amp; Biergarten</v>
      </c>
      <c r="R148" s="9" t="str">
        <f>VLOOKUP(Q148,THU!$A$2:$D$194,2,FALSE)</f>
        <v>Northwest</v>
      </c>
      <c r="S148" s="9" t="e">
        <f>VLOOKUP(R148,THU!$A$2:$D$194,2,FALSE)</f>
        <v>#N/A</v>
      </c>
      <c r="T148" s="9" t="e">
        <f>VLOOKUP(S148,THU!$A$2:$D$194,2,FALSE)</f>
        <v>#N/A</v>
      </c>
      <c r="U148" s="9" t="e">
        <f>VLOOKUP(T148,THU!$A$2:$D$194,2,FALSE)</f>
        <v>#N/A</v>
      </c>
      <c r="V148" s="9" t="str">
        <f>VLOOKUP(Q148,THU!$A$2:$D$194,3,FALSE)</f>
        <v>4586 Tennyson St. (46th &amp; Tennyson)</v>
      </c>
      <c r="W148" s="10" t="e">
        <f t="shared" si="34"/>
        <v>#N/A</v>
      </c>
      <c r="X148" s="10">
        <f t="shared" si="35"/>
        <v>0</v>
      </c>
      <c r="Y148" s="10">
        <f t="shared" si="36"/>
        <v>0.625</v>
      </c>
      <c r="Z148" s="10">
        <f t="shared" si="37"/>
        <v>0.75</v>
      </c>
      <c r="AA148" s="10">
        <f t="shared" si="38"/>
        <v>0.625</v>
      </c>
      <c r="AB148" s="10">
        <f t="shared" si="39"/>
        <v>0.75</v>
      </c>
      <c r="AC148" s="10">
        <f t="shared" si="40"/>
        <v>0.625</v>
      </c>
      <c r="AD148" s="10">
        <f t="shared" si="41"/>
        <v>0.75</v>
      </c>
      <c r="AE148" s="10">
        <f t="shared" si="42"/>
        <v>0.625</v>
      </c>
      <c r="AF148" s="10">
        <f t="shared" si="43"/>
        <v>0.75</v>
      </c>
      <c r="AG148" s="10">
        <f t="shared" si="44"/>
        <v>0.625</v>
      </c>
      <c r="AH148" s="10">
        <f t="shared" si="45"/>
        <v>0.75</v>
      </c>
      <c r="AI148" s="10" t="e">
        <f t="shared" si="46"/>
        <v>#N/A</v>
      </c>
      <c r="AJ148" s="10">
        <f t="shared" si="47"/>
        <v>0</v>
      </c>
      <c r="AK148" s="11" t="str">
        <f>VLOOKUP(Q148,THU!$A$2:$F$194,6,FALSE)</f>
        <v>$3 and $4 drafts, $3 wells and $4 house wines</v>
      </c>
      <c r="AL148" s="9" t="str">
        <f>VLOOKUP(Q148,THU!$A$2:$D$194,4,FALSE)</f>
        <v>www.local46bar.com/</v>
      </c>
      <c r="AM148" s="9" t="s">
        <v>1018</v>
      </c>
      <c r="AP148" s="9" t="str">
        <f t="shared" si="48"/>
        <v>true</v>
      </c>
      <c r="AQ148" s="12" t="s">
        <v>1015</v>
      </c>
    </row>
    <row r="149" spans="1:43" x14ac:dyDescent="0.35">
      <c r="A149" s="9" t="s">
        <v>410</v>
      </c>
      <c r="B149" s="10" t="e">
        <v>#N/A</v>
      </c>
      <c r="D149" s="10">
        <v>0.75</v>
      </c>
      <c r="E149" s="10">
        <v>0.83333333333333337</v>
      </c>
      <c r="F149" s="10">
        <v>0.75</v>
      </c>
      <c r="G149" s="10">
        <v>0.83333333333333337</v>
      </c>
      <c r="H149" s="10">
        <v>0.75</v>
      </c>
      <c r="I149" s="10">
        <v>0.83333333333333337</v>
      </c>
      <c r="J149" s="10">
        <v>0.75</v>
      </c>
      <c r="K149" s="10">
        <v>0.83333333333333337</v>
      </c>
      <c r="L149" s="10">
        <v>0.75</v>
      </c>
      <c r="M149" s="10">
        <v>0.83333333333333337</v>
      </c>
      <c r="N149" s="10" t="e">
        <v>#N/A</v>
      </c>
      <c r="Q149" s="9" t="str">
        <f t="shared" si="33"/>
        <v>Los Chingones DTC</v>
      </c>
      <c r="R149" s="9" t="str">
        <f>VLOOKUP(Q149,THU!$A$2:$D$194,2,FALSE)</f>
        <v>DTC</v>
      </c>
      <c r="S149" s="9" t="e">
        <f>VLOOKUP(R149,THU!$A$2:$D$194,2,FALSE)</f>
        <v>#N/A</v>
      </c>
      <c r="T149" s="9" t="e">
        <f>VLOOKUP(S149,THU!$A$2:$D$194,2,FALSE)</f>
        <v>#N/A</v>
      </c>
      <c r="U149" s="9" t="e">
        <f>VLOOKUP(T149,THU!$A$2:$D$194,2,FALSE)</f>
        <v>#N/A</v>
      </c>
      <c r="V149" s="9" t="str">
        <f>VLOOKUP(Q149,THU!$A$2:$D$194,3,FALSE)</f>
        <v>4959 S. Newport St. (Newport &amp; Bellevue)</v>
      </c>
      <c r="W149" s="10" t="e">
        <f t="shared" si="34"/>
        <v>#N/A</v>
      </c>
      <c r="X149" s="10">
        <f t="shared" si="35"/>
        <v>0</v>
      </c>
      <c r="Y149" s="10">
        <f t="shared" si="36"/>
        <v>0.75</v>
      </c>
      <c r="Z149" s="10">
        <f t="shared" si="37"/>
        <v>0.83333333333333337</v>
      </c>
      <c r="AA149" s="10">
        <f t="shared" si="38"/>
        <v>0.75</v>
      </c>
      <c r="AB149" s="10">
        <f t="shared" si="39"/>
        <v>0.83333333333333337</v>
      </c>
      <c r="AC149" s="10">
        <f t="shared" si="40"/>
        <v>0.75</v>
      </c>
      <c r="AD149" s="10">
        <f t="shared" si="41"/>
        <v>0.83333333333333337</v>
      </c>
      <c r="AE149" s="10">
        <f t="shared" si="42"/>
        <v>0.75</v>
      </c>
      <c r="AF149" s="10">
        <f t="shared" si="43"/>
        <v>0.83333333333333337</v>
      </c>
      <c r="AG149" s="10">
        <f t="shared" si="44"/>
        <v>0.75</v>
      </c>
      <c r="AH149" s="10">
        <f t="shared" si="45"/>
        <v>0.83333333333333337</v>
      </c>
      <c r="AI149" s="10" t="e">
        <f t="shared" si="46"/>
        <v>#N/A</v>
      </c>
      <c r="AJ149" s="10">
        <f t="shared" si="47"/>
        <v>0</v>
      </c>
      <c r="AK149" s="11" t="str">
        <f>VLOOKUP(Q149,THU!$A$2:$F$194,6,FALSE)</f>
        <v>Food and drink specials</v>
      </c>
      <c r="AL149" s="9" t="str">
        <f>VLOOKUP(Q149,THU!$A$2:$D$194,4,FALSE)</f>
        <v>loschingonesmexican.com/</v>
      </c>
      <c r="AM149" s="9" t="s">
        <v>1018</v>
      </c>
      <c r="AP149" s="9" t="str">
        <f t="shared" si="48"/>
        <v>true</v>
      </c>
      <c r="AQ149" s="12" t="s">
        <v>1016</v>
      </c>
    </row>
    <row r="150" spans="1:43" x14ac:dyDescent="0.35">
      <c r="A150" s="9" t="s">
        <v>413</v>
      </c>
      <c r="B150" s="10" t="e">
        <v>#N/A</v>
      </c>
      <c r="D150" s="10">
        <v>0.45833333333333331</v>
      </c>
      <c r="E150" s="10">
        <v>0.75</v>
      </c>
      <c r="F150" s="10">
        <v>0.45833333333333331</v>
      </c>
      <c r="G150" s="10">
        <v>0.75</v>
      </c>
      <c r="H150" s="10">
        <v>0.45833333333333331</v>
      </c>
      <c r="I150" s="10">
        <v>0.75</v>
      </c>
      <c r="J150" s="10">
        <v>0.45833333333333331</v>
      </c>
      <c r="K150" s="10">
        <v>0.75</v>
      </c>
      <c r="L150" s="10">
        <v>0.45833333333333331</v>
      </c>
      <c r="M150" s="10">
        <v>0.75</v>
      </c>
      <c r="N150" s="10" t="e">
        <v>#N/A</v>
      </c>
      <c r="Q150" s="9" t="str">
        <f t="shared" si="33"/>
        <v>Lost Lake Lounge</v>
      </c>
      <c r="R150" s="9" t="str">
        <f>VLOOKUP(Q150,THU!$A$2:$D$194,2,FALSE)</f>
        <v>Northeast</v>
      </c>
      <c r="S150" s="9" t="e">
        <f>VLOOKUP(R150,THU!$A$2:$D$194,2,FALSE)</f>
        <v>#N/A</v>
      </c>
      <c r="T150" s="9" t="e">
        <f>VLOOKUP(S150,THU!$A$2:$D$194,2,FALSE)</f>
        <v>#N/A</v>
      </c>
      <c r="U150" s="9" t="e">
        <f>VLOOKUP(T150,THU!$A$2:$D$194,2,FALSE)</f>
        <v>#N/A</v>
      </c>
      <c r="V150" s="9" t="str">
        <f>VLOOKUP(Q150,THU!$A$2:$D$194,3,FALSE)</f>
        <v>3602 E Colfax Avenue (Colfax and Monroe)</v>
      </c>
      <c r="W150" s="10" t="e">
        <f t="shared" si="34"/>
        <v>#N/A</v>
      </c>
      <c r="X150" s="10">
        <f t="shared" si="35"/>
        <v>0</v>
      </c>
      <c r="Y150" s="10">
        <f t="shared" si="36"/>
        <v>0.45833333333333331</v>
      </c>
      <c r="Z150" s="10">
        <f t="shared" si="37"/>
        <v>0.75</v>
      </c>
      <c r="AA150" s="10">
        <f t="shared" si="38"/>
        <v>0.45833333333333331</v>
      </c>
      <c r="AB150" s="10">
        <f t="shared" si="39"/>
        <v>0.75</v>
      </c>
      <c r="AC150" s="10">
        <f t="shared" si="40"/>
        <v>0.45833333333333331</v>
      </c>
      <c r="AD150" s="10">
        <f t="shared" si="41"/>
        <v>0.75</v>
      </c>
      <c r="AE150" s="10">
        <f t="shared" si="42"/>
        <v>0.45833333333333331</v>
      </c>
      <c r="AF150" s="10">
        <f t="shared" si="43"/>
        <v>0.75</v>
      </c>
      <c r="AG150" s="10">
        <f t="shared" si="44"/>
        <v>0.45833333333333331</v>
      </c>
      <c r="AH150" s="10">
        <f t="shared" si="45"/>
        <v>0.75</v>
      </c>
      <c r="AI150" s="10" t="e">
        <f t="shared" si="46"/>
        <v>#N/A</v>
      </c>
      <c r="AJ150" s="10">
        <f t="shared" si="47"/>
        <v>0</v>
      </c>
      <c r="AK150" s="11" t="str">
        <f>VLOOKUP(Q150,THU!$A$2:$F$194,6,FALSE)</f>
        <v>Drink specials</v>
      </c>
      <c r="AL150" s="9" t="str">
        <f>VLOOKUP(Q150,THU!$A$2:$D$194,4,FALSE)</f>
        <v>lost-lake.com/</v>
      </c>
      <c r="AP150" s="9" t="str">
        <f t="shared" si="48"/>
        <v>true</v>
      </c>
      <c r="AQ150" s="12" t="s">
        <v>1015</v>
      </c>
    </row>
    <row r="151" spans="1:43" ht="29" x14ac:dyDescent="0.35">
      <c r="A151" s="9" t="s">
        <v>416</v>
      </c>
      <c r="B151" s="10" t="e">
        <v>#N/A</v>
      </c>
      <c r="D151" s="10">
        <v>0.45833333333333331</v>
      </c>
      <c r="E151" s="10">
        <v>0.75</v>
      </c>
      <c r="F151" s="10">
        <v>0.45833333333333331</v>
      </c>
      <c r="G151" s="10">
        <v>0.75</v>
      </c>
      <c r="H151" s="10">
        <v>0.45833333333333331</v>
      </c>
      <c r="I151" s="10">
        <v>0.75</v>
      </c>
      <c r="J151" s="10">
        <v>0.45833333333333331</v>
      </c>
      <c r="K151" s="10">
        <v>0.75</v>
      </c>
      <c r="L151" s="10">
        <v>0.45833333333333331</v>
      </c>
      <c r="M151" s="10">
        <v>0.75</v>
      </c>
      <c r="N151" s="10" t="e">
        <v>#N/A</v>
      </c>
      <c r="Q151" s="9" t="str">
        <f t="shared" si="33"/>
        <v>Machete Tequila + Tacos - Cherry Creek</v>
      </c>
      <c r="R151" s="9" t="str">
        <f>VLOOKUP(Q151,THU!$A$2:$D$194,2,FALSE)</f>
        <v>Cherry Creek</v>
      </c>
      <c r="S151" s="9" t="e">
        <f>VLOOKUP(R151,THU!$A$2:$D$194,2,FALSE)</f>
        <v>#N/A</v>
      </c>
      <c r="T151" s="9" t="e">
        <f>VLOOKUP(S151,THU!$A$2:$D$194,2,FALSE)</f>
        <v>#N/A</v>
      </c>
      <c r="U151" s="9" t="e">
        <f>VLOOKUP(T151,THU!$A$2:$D$194,2,FALSE)</f>
        <v>#N/A</v>
      </c>
      <c r="V151" s="9" t="str">
        <f>VLOOKUP(Q151,THU!$A$2:$D$194,3,FALSE)</f>
        <v>2817 E. 3rd Ave.</v>
      </c>
      <c r="W151" s="10" t="e">
        <f t="shared" si="34"/>
        <v>#N/A</v>
      </c>
      <c r="X151" s="10">
        <f t="shared" si="35"/>
        <v>0</v>
      </c>
      <c r="Y151" s="10">
        <f t="shared" si="36"/>
        <v>0.45833333333333331</v>
      </c>
      <c r="Z151" s="10">
        <f t="shared" si="37"/>
        <v>0.75</v>
      </c>
      <c r="AA151" s="10">
        <f t="shared" si="38"/>
        <v>0.45833333333333331</v>
      </c>
      <c r="AB151" s="10">
        <f t="shared" si="39"/>
        <v>0.75</v>
      </c>
      <c r="AC151" s="10">
        <f t="shared" si="40"/>
        <v>0.45833333333333331</v>
      </c>
      <c r="AD151" s="10">
        <f t="shared" si="41"/>
        <v>0.75</v>
      </c>
      <c r="AE151" s="10">
        <f t="shared" si="42"/>
        <v>0.45833333333333331</v>
      </c>
      <c r="AF151" s="10">
        <f t="shared" si="43"/>
        <v>0.75</v>
      </c>
      <c r="AG151" s="10">
        <f t="shared" si="44"/>
        <v>0.45833333333333331</v>
      </c>
      <c r="AH151" s="10">
        <f t="shared" si="45"/>
        <v>0.75</v>
      </c>
      <c r="AI151" s="10" t="e">
        <f t="shared" si="46"/>
        <v>#N/A</v>
      </c>
      <c r="AJ151" s="10">
        <f t="shared" si="47"/>
        <v>0</v>
      </c>
      <c r="AK151" s="11" t="str">
        <f>VLOOKUP(Q151,THU!$A$2:$F$194,6,FALSE)</f>
        <v>$6 Machete, Skinny and Coin Purse Margaritas; $3 Negra Modelo, Dos Equis and Doors Light drafts; $6 Corona "La Familiar"; $2.50 Tecate cans and $2.50 tacos</v>
      </c>
      <c r="AL151" s="9" t="str">
        <f>VLOOKUP(Q151,THU!$A$2:$D$194,4,FALSE)</f>
        <v>Machetedenver.com/</v>
      </c>
      <c r="AP151" s="9" t="str">
        <f t="shared" si="48"/>
        <v>true</v>
      </c>
      <c r="AQ151" s="12" t="s">
        <v>1016</v>
      </c>
    </row>
    <row r="152" spans="1:43" ht="29" x14ac:dyDescent="0.35">
      <c r="A152" s="9" t="s">
        <v>419</v>
      </c>
      <c r="B152" s="10" t="e">
        <v>#N/A</v>
      </c>
      <c r="D152" s="10">
        <v>0.625</v>
      </c>
      <c r="E152" s="10">
        <v>0.75</v>
      </c>
      <c r="F152" s="10">
        <v>0.625</v>
      </c>
      <c r="G152" s="10">
        <v>0.75</v>
      </c>
      <c r="H152" s="10">
        <v>0.625</v>
      </c>
      <c r="I152" s="10">
        <v>0.75</v>
      </c>
      <c r="J152" s="10">
        <v>0.625</v>
      </c>
      <c r="K152" s="10">
        <v>0.75</v>
      </c>
      <c r="L152" s="10">
        <v>0.625</v>
      </c>
      <c r="M152" s="10">
        <v>0.75</v>
      </c>
      <c r="N152" s="10" t="e">
        <v>#N/A</v>
      </c>
      <c r="Q152" s="9" t="str">
        <f t="shared" si="33"/>
        <v>Machete Tequila + Tacos - Downtown</v>
      </c>
      <c r="R152" s="9" t="str">
        <f>VLOOKUP(Q152,THU!$A$2:$D$194,2,FALSE)</f>
        <v>Downtown</v>
      </c>
      <c r="S152" s="9" t="e">
        <f>VLOOKUP(R152,THU!$A$2:$D$194,2,FALSE)</f>
        <v>#N/A</v>
      </c>
      <c r="T152" s="9" t="e">
        <f>VLOOKUP(S152,THU!$A$2:$D$194,2,FALSE)</f>
        <v>#N/A</v>
      </c>
      <c r="U152" s="9" t="e">
        <f>VLOOKUP(T152,THU!$A$2:$D$194,2,FALSE)</f>
        <v>#N/A</v>
      </c>
      <c r="V152" s="9" t="str">
        <f>VLOOKUP(Q152,THU!$A$2:$D$194,3,FALSE)</f>
        <v>1730 Wynkoop St.</v>
      </c>
      <c r="W152" s="10" t="e">
        <f t="shared" si="34"/>
        <v>#N/A</v>
      </c>
      <c r="X152" s="10">
        <f t="shared" si="35"/>
        <v>0</v>
      </c>
      <c r="Y152" s="10">
        <f t="shared" si="36"/>
        <v>0.625</v>
      </c>
      <c r="Z152" s="10">
        <f t="shared" si="37"/>
        <v>0.75</v>
      </c>
      <c r="AA152" s="10">
        <f t="shared" si="38"/>
        <v>0.625</v>
      </c>
      <c r="AB152" s="10">
        <f t="shared" si="39"/>
        <v>0.75</v>
      </c>
      <c r="AC152" s="10">
        <f t="shared" si="40"/>
        <v>0.625</v>
      </c>
      <c r="AD152" s="10">
        <f t="shared" si="41"/>
        <v>0.75</v>
      </c>
      <c r="AE152" s="10">
        <f t="shared" si="42"/>
        <v>0.625</v>
      </c>
      <c r="AF152" s="10">
        <f t="shared" si="43"/>
        <v>0.75</v>
      </c>
      <c r="AG152" s="10">
        <f t="shared" si="44"/>
        <v>0.625</v>
      </c>
      <c r="AH152" s="10">
        <f t="shared" si="45"/>
        <v>0.75</v>
      </c>
      <c r="AI152" s="10" t="e">
        <f t="shared" si="46"/>
        <v>#N/A</v>
      </c>
      <c r="AJ152" s="10">
        <f t="shared" si="47"/>
        <v>0</v>
      </c>
      <c r="AK152" s="11" t="str">
        <f>VLOOKUP(Q152,THU!$A$2:$F$194,6,FALSE)</f>
        <v>$6 Machete, Skinny and Coin Purse Margaritas; $3 Negra Modelo, Dos Equis and Doors Light drafts; $6 Corona "La Familiar"; $2.50 Tecate cans and $2.50 tacos</v>
      </c>
      <c r="AL152" s="9" t="str">
        <f>VLOOKUP(Q152,THU!$A$2:$D$194,4,FALSE)</f>
        <v>Machetedenver.com/</v>
      </c>
      <c r="AP152" s="9" t="str">
        <f t="shared" si="48"/>
        <v>true</v>
      </c>
      <c r="AQ152" s="12" t="s">
        <v>1016</v>
      </c>
    </row>
    <row r="153" spans="1:43" ht="29" x14ac:dyDescent="0.35">
      <c r="A153" s="9" t="s">
        <v>494</v>
      </c>
      <c r="B153" s="10" t="e">
        <v>#N/A</v>
      </c>
      <c r="D153" s="10">
        <v>0.66666666666666663</v>
      </c>
      <c r="E153" s="10">
        <v>0.75</v>
      </c>
      <c r="F153" s="10">
        <v>0.66666666666666663</v>
      </c>
      <c r="G153" s="10">
        <v>0.75</v>
      </c>
      <c r="H153" s="10">
        <v>0.66666666666666663</v>
      </c>
      <c r="I153" s="10">
        <v>0.75</v>
      </c>
      <c r="J153" s="10">
        <v>0.66666666666666663</v>
      </c>
      <c r="K153" s="10">
        <v>0.75</v>
      </c>
      <c r="L153" s="10">
        <v>0.66666666666666663</v>
      </c>
      <c r="M153" s="10">
        <v>0.75</v>
      </c>
      <c r="N153" s="10" t="e">
        <v>#N/A</v>
      </c>
      <c r="Q153" s="9" t="str">
        <f t="shared" si="33"/>
        <v>Marlowe's</v>
      </c>
      <c r="R153" s="9" t="str">
        <f>VLOOKUP(Q153,THU!$A$2:$D$194,2,FALSE)</f>
        <v>Northwest</v>
      </c>
      <c r="S153" s="9" t="e">
        <f>VLOOKUP(R153,THU!$A$2:$D$194,2,FALSE)</f>
        <v>#N/A</v>
      </c>
      <c r="T153" s="9" t="e">
        <f>VLOOKUP(S153,THU!$A$2:$D$194,2,FALSE)</f>
        <v>#N/A</v>
      </c>
      <c r="U153" s="9" t="e">
        <f>VLOOKUP(T153,THU!$A$2:$D$194,2,FALSE)</f>
        <v>#N/A</v>
      </c>
      <c r="V153" s="9" t="str">
        <f>VLOOKUP(Q153,THU!$A$2:$D$194,3,FALSE)</f>
        <v>501 16th Street (16th and Glenarm)</v>
      </c>
      <c r="W153" s="10" t="e">
        <f t="shared" si="34"/>
        <v>#N/A</v>
      </c>
      <c r="X153" s="10">
        <f t="shared" si="35"/>
        <v>0</v>
      </c>
      <c r="Y153" s="10">
        <f t="shared" si="36"/>
        <v>0.66666666666666663</v>
      </c>
      <c r="Z153" s="10">
        <f t="shared" si="37"/>
        <v>0.75</v>
      </c>
      <c r="AA153" s="10">
        <f t="shared" si="38"/>
        <v>0.66666666666666663</v>
      </c>
      <c r="AB153" s="10">
        <f t="shared" si="39"/>
        <v>0.75</v>
      </c>
      <c r="AC153" s="10">
        <f t="shared" si="40"/>
        <v>0.66666666666666663</v>
      </c>
      <c r="AD153" s="10">
        <f t="shared" si="41"/>
        <v>0.75</v>
      </c>
      <c r="AE153" s="10">
        <f t="shared" si="42"/>
        <v>0.66666666666666663</v>
      </c>
      <c r="AF153" s="10">
        <f t="shared" si="43"/>
        <v>0.75</v>
      </c>
      <c r="AG153" s="10">
        <f t="shared" si="44"/>
        <v>0.66666666666666663</v>
      </c>
      <c r="AH153" s="10">
        <f t="shared" si="45"/>
        <v>0.75</v>
      </c>
      <c r="AI153" s="10" t="e">
        <f t="shared" si="46"/>
        <v>#N/A</v>
      </c>
      <c r="AJ153" s="10">
        <f t="shared" si="47"/>
        <v>0</v>
      </c>
      <c r="AK153" s="11" t="str">
        <f>VLOOKUP(Q153,THU!$A$2:$F$194,6,FALSE)</f>
        <v>$6 classic Martinis, $5 Long Island Iced Teas, Martinis and wines by the glass, $4 premium well drinks, and half priced draft beers; $2 off select appetizers</v>
      </c>
      <c r="AL153" s="9" t="str">
        <f>VLOOKUP(Q153,THU!$A$2:$D$194,4,FALSE)</f>
        <v>marlowesdenver.com</v>
      </c>
      <c r="AP153" s="9" t="str">
        <f t="shared" si="48"/>
        <v>true</v>
      </c>
      <c r="AQ153" s="12" t="s">
        <v>1016</v>
      </c>
    </row>
    <row r="154" spans="1:43" x14ac:dyDescent="0.35">
      <c r="A154" s="9" t="s">
        <v>495</v>
      </c>
      <c r="B154" s="10" t="e">
        <v>#N/A</v>
      </c>
      <c r="D154" s="10">
        <v>0.45833333333333331</v>
      </c>
      <c r="E154" s="10">
        <v>0.79166666666666663</v>
      </c>
      <c r="F154" s="10">
        <v>0.45833333333333331</v>
      </c>
      <c r="G154" s="10">
        <v>0.79166666666666663</v>
      </c>
      <c r="H154" s="10">
        <v>0.45833333333333331</v>
      </c>
      <c r="I154" s="10">
        <v>0.79166666666666663</v>
      </c>
      <c r="J154" s="10">
        <v>0.45833333333333331</v>
      </c>
      <c r="K154" s="10">
        <v>0.79166666666666663</v>
      </c>
      <c r="L154" s="10">
        <v>0.45833333333333331</v>
      </c>
      <c r="M154" s="10">
        <v>0.79166666666666663</v>
      </c>
      <c r="N154" s="10" t="e">
        <v>#N/A</v>
      </c>
      <c r="Q154" s="9" t="str">
        <f t="shared" si="33"/>
        <v>Mellow Mushroom</v>
      </c>
      <c r="R154" s="9" t="str">
        <f>VLOOKUP(Q154,THU!$A$2:$D$194,2,FALSE)</f>
        <v>LoDo</v>
      </c>
      <c r="S154" s="9" t="e">
        <f>VLOOKUP(R154,THU!$A$2:$D$194,2,FALSE)</f>
        <v>#N/A</v>
      </c>
      <c r="T154" s="9" t="e">
        <f>VLOOKUP(S154,THU!$A$2:$D$194,2,FALSE)</f>
        <v>#N/A</v>
      </c>
      <c r="U154" s="9" t="e">
        <f>VLOOKUP(T154,THU!$A$2:$D$194,2,FALSE)</f>
        <v>#N/A</v>
      </c>
      <c r="V154" s="9" t="str">
        <f>VLOOKUP(Q154,THU!$A$2:$D$194,3,FALSE)</f>
        <v>1201 16th Street (16th and Lawrence)</v>
      </c>
      <c r="W154" s="10" t="e">
        <f t="shared" si="34"/>
        <v>#N/A</v>
      </c>
      <c r="X154" s="10">
        <f t="shared" si="35"/>
        <v>0</v>
      </c>
      <c r="Y154" s="10">
        <f t="shared" si="36"/>
        <v>0.45833333333333331</v>
      </c>
      <c r="Z154" s="10">
        <f t="shared" si="37"/>
        <v>0.79166666666666663</v>
      </c>
      <c r="AA154" s="10">
        <f t="shared" si="38"/>
        <v>0.45833333333333331</v>
      </c>
      <c r="AB154" s="10">
        <f t="shared" si="39"/>
        <v>0.79166666666666663</v>
      </c>
      <c r="AC154" s="10">
        <f t="shared" si="40"/>
        <v>0.45833333333333331</v>
      </c>
      <c r="AD154" s="10">
        <f t="shared" si="41"/>
        <v>0.79166666666666663</v>
      </c>
      <c r="AE154" s="10">
        <f t="shared" si="42"/>
        <v>0.45833333333333331</v>
      </c>
      <c r="AF154" s="10">
        <f t="shared" si="43"/>
        <v>0.79166666666666663</v>
      </c>
      <c r="AG154" s="10">
        <f t="shared" si="44"/>
        <v>0.45833333333333331</v>
      </c>
      <c r="AH154" s="10">
        <f t="shared" si="45"/>
        <v>0.79166666666666663</v>
      </c>
      <c r="AI154" s="10" t="e">
        <f t="shared" si="46"/>
        <v>#N/A</v>
      </c>
      <c r="AJ154" s="10">
        <f t="shared" si="47"/>
        <v>0</v>
      </c>
      <c r="AK154" s="11" t="str">
        <f>VLOOKUP(Q154,THU!$A$2:$F$194,6,FALSE)</f>
        <v>$3 Coors Light drafts; $4 select drafts, well drinks and house wines</v>
      </c>
      <c r="AL154" s="9" t="str">
        <f>VLOOKUP(Q154,THU!$A$2:$D$194,4,FALSE)</f>
        <v>mellowmushroom.com/</v>
      </c>
      <c r="AP154" s="9" t="str">
        <f t="shared" si="48"/>
        <v>true</v>
      </c>
      <c r="AQ154" s="12" t="s">
        <v>1015</v>
      </c>
    </row>
    <row r="155" spans="1:43" x14ac:dyDescent="0.35">
      <c r="A155" s="9" t="s">
        <v>496</v>
      </c>
      <c r="B155" s="10" t="e">
        <v>#N/A</v>
      </c>
      <c r="D155" s="10">
        <v>0.66666666666666663</v>
      </c>
      <c r="E155" s="10">
        <v>0.75</v>
      </c>
      <c r="F155" s="10">
        <v>0.70833333333333337</v>
      </c>
      <c r="G155" s="10">
        <v>0.75</v>
      </c>
      <c r="H155" s="10">
        <v>0.66666666666666663</v>
      </c>
      <c r="I155" s="10">
        <v>0.75</v>
      </c>
      <c r="J155" s="10">
        <v>0.66666666666666663</v>
      </c>
      <c r="K155" s="10">
        <v>0.75</v>
      </c>
      <c r="L155" s="10">
        <v>0.66666666666666663</v>
      </c>
      <c r="M155" s="10">
        <v>0.75</v>
      </c>
      <c r="N155" s="10" t="e">
        <v>#N/A</v>
      </c>
      <c r="Q155" s="9" t="str">
        <f t="shared" si="33"/>
        <v>Milo's Sports Tavern</v>
      </c>
      <c r="R155" s="9" t="str">
        <f>VLOOKUP(Q155,THU!$A$2:$D$194,2,FALSE)</f>
        <v>Southeast</v>
      </c>
      <c r="S155" s="9" t="e">
        <f>VLOOKUP(R155,THU!$A$2:$D$194,2,FALSE)</f>
        <v>#N/A</v>
      </c>
      <c r="T155" s="9" t="e">
        <f>VLOOKUP(S155,THU!$A$2:$D$194,2,FALSE)</f>
        <v>#N/A</v>
      </c>
      <c r="U155" s="9" t="e">
        <f>VLOOKUP(T155,THU!$A$2:$D$194,2,FALSE)</f>
        <v>#N/A</v>
      </c>
      <c r="V155" s="9" t="str">
        <f>VLOOKUP(Q155,THU!$A$2:$D$194,3,FALSE)</f>
        <v>6495 E. Evans Ave. (Monaco &amp; Evans)</v>
      </c>
      <c r="W155" s="10" t="e">
        <f t="shared" si="34"/>
        <v>#N/A</v>
      </c>
      <c r="X155" s="10">
        <f t="shared" si="35"/>
        <v>0</v>
      </c>
      <c r="Y155" s="10">
        <f t="shared" si="36"/>
        <v>0.66666666666666663</v>
      </c>
      <c r="Z155" s="10">
        <f t="shared" si="37"/>
        <v>0.75</v>
      </c>
      <c r="AA155" s="10">
        <f t="shared" si="38"/>
        <v>0.70833333333333337</v>
      </c>
      <c r="AB155" s="10">
        <f t="shared" si="39"/>
        <v>0.75</v>
      </c>
      <c r="AC155" s="10">
        <f t="shared" si="40"/>
        <v>0.66666666666666663</v>
      </c>
      <c r="AD155" s="10">
        <f t="shared" si="41"/>
        <v>0.75</v>
      </c>
      <c r="AE155" s="10">
        <f t="shared" si="42"/>
        <v>0.66666666666666663</v>
      </c>
      <c r="AF155" s="10">
        <f t="shared" si="43"/>
        <v>0.75</v>
      </c>
      <c r="AG155" s="10">
        <f t="shared" si="44"/>
        <v>0.66666666666666663</v>
      </c>
      <c r="AH155" s="10">
        <f t="shared" si="45"/>
        <v>0.75</v>
      </c>
      <c r="AI155" s="10" t="e">
        <f t="shared" si="46"/>
        <v>#N/A</v>
      </c>
      <c r="AJ155" s="10">
        <f t="shared" si="47"/>
        <v>0</v>
      </c>
      <c r="AK155" s="11" t="str">
        <f>VLOOKUP(Q155,THU!$A$2:$F$194,6,FALSE)</f>
        <v>$1 off domestic drafts, wells and wines, $3 Pinnacle Vodka flavors, $4 Jager and $5.50 mini-charges</v>
      </c>
      <c r="AL155" s="9" t="str">
        <f>VLOOKUP(Q155,THU!$A$2:$D$194,4,FALSE)</f>
        <v>www.milossportstavern.com/</v>
      </c>
      <c r="AP155" s="9" t="str">
        <f t="shared" si="48"/>
        <v>true</v>
      </c>
      <c r="AQ155" s="12" t="s">
        <v>1015</v>
      </c>
    </row>
    <row r="156" spans="1:43" x14ac:dyDescent="0.35">
      <c r="A156" s="9" t="s">
        <v>497</v>
      </c>
      <c r="B156" s="10" t="e">
        <v>#N/A</v>
      </c>
      <c r="D156" s="10">
        <v>0.64583333333333337</v>
      </c>
      <c r="E156" s="10">
        <v>0.75</v>
      </c>
      <c r="F156" s="10">
        <v>0.64583333333333337</v>
      </c>
      <c r="G156" s="10">
        <v>0.75</v>
      </c>
      <c r="H156" s="10">
        <v>0.64583333333333337</v>
      </c>
      <c r="I156" s="10">
        <v>0.75</v>
      </c>
      <c r="J156" s="10">
        <v>0.64583333333333337</v>
      </c>
      <c r="K156" s="10">
        <v>0.75</v>
      </c>
      <c r="L156" s="10">
        <v>0.64583333333333337</v>
      </c>
      <c r="M156" s="10">
        <v>0.75</v>
      </c>
      <c r="N156" s="10" t="e">
        <v>#N/A</v>
      </c>
      <c r="Q156" s="9" t="str">
        <f t="shared" si="33"/>
        <v>Mister Tuna</v>
      </c>
      <c r="R156" s="9" t="str">
        <f>VLOOKUP(Q156,THU!$A$2:$D$194,2,FALSE)</f>
        <v>RiNo</v>
      </c>
      <c r="S156" s="9" t="e">
        <f>VLOOKUP(R156,THU!$A$2:$D$194,2,FALSE)</f>
        <v>#N/A</v>
      </c>
      <c r="T156" s="9" t="e">
        <f>VLOOKUP(S156,THU!$A$2:$D$194,2,FALSE)</f>
        <v>#N/A</v>
      </c>
      <c r="U156" s="9" t="e">
        <f>VLOOKUP(T156,THU!$A$2:$D$194,2,FALSE)</f>
        <v>#N/A</v>
      </c>
      <c r="V156" s="9" t="str">
        <f>VLOOKUP(Q156,THU!$A$2:$D$194,3,FALSE)</f>
        <v>3033 Brighton Blvd. (31st &amp; Brighton)</v>
      </c>
      <c r="W156" s="10" t="e">
        <f t="shared" si="34"/>
        <v>#N/A</v>
      </c>
      <c r="X156" s="10">
        <f t="shared" si="35"/>
        <v>0</v>
      </c>
      <c r="Y156" s="10">
        <f t="shared" si="36"/>
        <v>0.64583333333333337</v>
      </c>
      <c r="Z156" s="10">
        <f t="shared" si="37"/>
        <v>0.75</v>
      </c>
      <c r="AA156" s="10">
        <f t="shared" si="38"/>
        <v>0.64583333333333337</v>
      </c>
      <c r="AB156" s="10">
        <f t="shared" si="39"/>
        <v>0.75</v>
      </c>
      <c r="AC156" s="10">
        <f t="shared" si="40"/>
        <v>0.64583333333333337</v>
      </c>
      <c r="AD156" s="10">
        <f t="shared" si="41"/>
        <v>0.75</v>
      </c>
      <c r="AE156" s="10">
        <f t="shared" si="42"/>
        <v>0.64583333333333337</v>
      </c>
      <c r="AF156" s="10">
        <f t="shared" si="43"/>
        <v>0.75</v>
      </c>
      <c r="AG156" s="10">
        <f t="shared" si="44"/>
        <v>0.64583333333333337</v>
      </c>
      <c r="AH156" s="10">
        <f t="shared" si="45"/>
        <v>0.75</v>
      </c>
      <c r="AI156" s="10" t="e">
        <f t="shared" si="46"/>
        <v>#N/A</v>
      </c>
      <c r="AJ156" s="10">
        <f t="shared" si="47"/>
        <v>0</v>
      </c>
      <c r="AK156" s="11" t="str">
        <f>VLOOKUP(Q156,THU!$A$2:$F$194,6,FALSE)</f>
        <v>$3 select beers, $5 select wines and well drinks, and $6 cocktail of the week; $3-6 food menu</v>
      </c>
      <c r="AL156" s="9" t="str">
        <f>VLOOKUP(Q156,THU!$A$2:$D$194,4,FALSE)</f>
        <v>www.mistertuna.com/</v>
      </c>
      <c r="AP156" s="9" t="str">
        <f t="shared" si="48"/>
        <v>true</v>
      </c>
      <c r="AQ156" s="12" t="s">
        <v>1016</v>
      </c>
    </row>
    <row r="157" spans="1:43" ht="29" x14ac:dyDescent="0.35">
      <c r="A157" s="9" t="s">
        <v>498</v>
      </c>
      <c r="B157" s="10" t="e">
        <v>#N/A</v>
      </c>
      <c r="D157" s="10">
        <v>0.64583333333333337</v>
      </c>
      <c r="E157" s="10">
        <v>0.75</v>
      </c>
      <c r="F157" s="10">
        <v>0.64583333333333337</v>
      </c>
      <c r="G157" s="10">
        <v>0.75</v>
      </c>
      <c r="H157" s="10">
        <v>0.64583333333333337</v>
      </c>
      <c r="I157" s="10">
        <v>0.75</v>
      </c>
      <c r="J157" s="10">
        <v>0.64583333333333337</v>
      </c>
      <c r="K157" s="10">
        <v>0.75</v>
      </c>
      <c r="L157" s="10">
        <v>0.64583333333333337</v>
      </c>
      <c r="M157" s="10">
        <v>0.75</v>
      </c>
      <c r="N157" s="10">
        <v>0.64583333333333337</v>
      </c>
      <c r="O157" s="10">
        <v>0.75</v>
      </c>
      <c r="Q157" s="9" t="str">
        <f t="shared" si="33"/>
        <v>Ocean Prime</v>
      </c>
      <c r="R157" s="9" t="str">
        <f>VLOOKUP(Q157,THU!$A$2:$D$194,2,FALSE)</f>
        <v>Larimer Square</v>
      </c>
      <c r="S157" s="9" t="e">
        <f>VLOOKUP(R157,THU!$A$2:$D$194,2,FALSE)</f>
        <v>#N/A</v>
      </c>
      <c r="T157" s="9" t="e">
        <f>VLOOKUP(S157,THU!$A$2:$D$194,2,FALSE)</f>
        <v>#N/A</v>
      </c>
      <c r="U157" s="9" t="e">
        <f>VLOOKUP(T157,THU!$A$2:$D$194,2,FALSE)</f>
        <v>#N/A</v>
      </c>
      <c r="V157" s="9" t="str">
        <f>VLOOKUP(Q157,THU!$A$2:$D$194,3,FALSE)</f>
        <v>1465 Larimer St. (15th &amp; Larimer)</v>
      </c>
      <c r="W157" s="10" t="e">
        <f t="shared" si="34"/>
        <v>#N/A</v>
      </c>
      <c r="X157" s="10">
        <f t="shared" si="35"/>
        <v>0</v>
      </c>
      <c r="Y157" s="10">
        <f t="shared" si="36"/>
        <v>0.64583333333333337</v>
      </c>
      <c r="Z157" s="10">
        <f t="shared" si="37"/>
        <v>0.75</v>
      </c>
      <c r="AA157" s="10">
        <f t="shared" si="38"/>
        <v>0.64583333333333337</v>
      </c>
      <c r="AB157" s="10">
        <f t="shared" si="39"/>
        <v>0.75</v>
      </c>
      <c r="AC157" s="10">
        <f t="shared" si="40"/>
        <v>0.64583333333333337</v>
      </c>
      <c r="AD157" s="10">
        <f t="shared" si="41"/>
        <v>0.75</v>
      </c>
      <c r="AE157" s="10">
        <f t="shared" si="42"/>
        <v>0.64583333333333337</v>
      </c>
      <c r="AF157" s="10">
        <f t="shared" si="43"/>
        <v>0.75</v>
      </c>
      <c r="AG157" s="10">
        <f t="shared" si="44"/>
        <v>0.64583333333333337</v>
      </c>
      <c r="AH157" s="10">
        <f t="shared" si="45"/>
        <v>0.75</v>
      </c>
      <c r="AI157" s="10">
        <f t="shared" si="46"/>
        <v>0.64583333333333337</v>
      </c>
      <c r="AJ157" s="10">
        <f t="shared" si="47"/>
        <v>0.75</v>
      </c>
      <c r="AK157" s="11" t="str">
        <f>VLOOKUP(Q157,THU!$A$2:$F$194,6,FALSE)</f>
        <v>$5 beers, $7 select spirits and wine and $10 specialty cocktails; $2 oysters on the half shell and $10 small plates and Chefâ€™s Feature Sushi Roll</v>
      </c>
      <c r="AL157" s="9" t="str">
        <f>VLOOKUP(Q157,THU!$A$2:$D$194,4,FALSE)</f>
        <v>www.ocean-prime.com/locations-menus/denver/menus</v>
      </c>
      <c r="AP157" s="9" t="str">
        <f t="shared" si="48"/>
        <v>true</v>
      </c>
      <c r="AQ157" s="12" t="s">
        <v>1016</v>
      </c>
    </row>
    <row r="158" spans="1:43" x14ac:dyDescent="0.35">
      <c r="A158" s="9" t="s">
        <v>435</v>
      </c>
      <c r="B158" s="10" t="e">
        <v>#N/A</v>
      </c>
      <c r="D158" s="10">
        <v>0.625</v>
      </c>
      <c r="E158" s="10">
        <v>0.75</v>
      </c>
      <c r="F158" s="10">
        <v>0.625</v>
      </c>
      <c r="G158" s="10">
        <v>0.75</v>
      </c>
      <c r="H158" s="10">
        <v>0.625</v>
      </c>
      <c r="I158" s="10">
        <v>0.75</v>
      </c>
      <c r="J158" s="10">
        <v>0.625</v>
      </c>
      <c r="K158" s="10">
        <v>0.75</v>
      </c>
      <c r="L158" s="10">
        <v>0.625</v>
      </c>
      <c r="M158" s="10">
        <v>0.75</v>
      </c>
      <c r="N158" s="10" t="e">
        <v>#N/A</v>
      </c>
      <c r="Q158" s="9" t="str">
        <f t="shared" si="33"/>
        <v>Ogden Sports Bar</v>
      </c>
      <c r="R158" s="9" t="str">
        <f>VLOOKUP(Q158,THU!$A$2:$D$194,2,FALSE)</f>
        <v>Southeast</v>
      </c>
      <c r="S158" s="9" t="e">
        <f>VLOOKUP(R158,THU!$A$2:$D$194,2,FALSE)</f>
        <v>#N/A</v>
      </c>
      <c r="T158" s="9" t="e">
        <f>VLOOKUP(S158,THU!$A$2:$D$194,2,FALSE)</f>
        <v>#N/A</v>
      </c>
      <c r="U158" s="9" t="e">
        <f>VLOOKUP(T158,THU!$A$2:$D$194,2,FALSE)</f>
        <v>#N/A</v>
      </c>
      <c r="V158" s="9" t="str">
        <f>VLOOKUP(Q158,THU!$A$2:$D$194,3,FALSE)</f>
        <v>103 S. Ogden St. (Bayaud &amp; Ogden)</v>
      </c>
      <c r="W158" s="10" t="e">
        <f t="shared" si="34"/>
        <v>#N/A</v>
      </c>
      <c r="X158" s="10">
        <f t="shared" si="35"/>
        <v>0</v>
      </c>
      <c r="Y158" s="10">
        <f t="shared" si="36"/>
        <v>0.625</v>
      </c>
      <c r="Z158" s="10">
        <f t="shared" si="37"/>
        <v>0.75</v>
      </c>
      <c r="AA158" s="10">
        <f t="shared" si="38"/>
        <v>0.625</v>
      </c>
      <c r="AB158" s="10">
        <f t="shared" si="39"/>
        <v>0.75</v>
      </c>
      <c r="AC158" s="10">
        <f t="shared" si="40"/>
        <v>0.625</v>
      </c>
      <c r="AD158" s="10">
        <f t="shared" si="41"/>
        <v>0.75</v>
      </c>
      <c r="AE158" s="10">
        <f t="shared" si="42"/>
        <v>0.625</v>
      </c>
      <c r="AF158" s="10">
        <f t="shared" si="43"/>
        <v>0.75</v>
      </c>
      <c r="AG158" s="10">
        <f t="shared" si="44"/>
        <v>0.625</v>
      </c>
      <c r="AH158" s="10">
        <f t="shared" si="45"/>
        <v>0.75</v>
      </c>
      <c r="AI158" s="10" t="e">
        <f t="shared" si="46"/>
        <v>#N/A</v>
      </c>
      <c r="AJ158" s="10">
        <f t="shared" si="47"/>
        <v>0</v>
      </c>
      <c r="AK158" s="11" t="str">
        <f>VLOOKUP(Q158,THU!$A$2:$F$194,6,FALSE)</f>
        <v>$4 drinks and beers and $5 apps</v>
      </c>
      <c r="AL158" s="9" t="str">
        <f>VLOOKUP(Q158,THU!$A$2:$D$194,4,FALSE)</f>
        <v>www.ogdenstsouth.com/</v>
      </c>
      <c r="AP158" s="9" t="str">
        <f t="shared" si="48"/>
        <v>true</v>
      </c>
      <c r="AQ158" s="12" t="s">
        <v>1016</v>
      </c>
    </row>
    <row r="159" spans="1:43" x14ac:dyDescent="0.35">
      <c r="A159" s="9" t="s">
        <v>499</v>
      </c>
      <c r="B159" s="10" t="e">
        <v>#N/A</v>
      </c>
      <c r="D159" s="10">
        <v>0.625</v>
      </c>
      <c r="E159" s="10">
        <v>0.75</v>
      </c>
      <c r="F159" s="10">
        <v>0.625</v>
      </c>
      <c r="G159" s="10">
        <v>0.75</v>
      </c>
      <c r="H159" s="10">
        <v>0.625</v>
      </c>
      <c r="I159" s="10">
        <v>0.75</v>
      </c>
      <c r="J159" s="10">
        <v>0.625</v>
      </c>
      <c r="K159" s="10">
        <v>0.75</v>
      </c>
      <c r="L159" s="10">
        <v>0.625</v>
      </c>
      <c r="M159" s="10">
        <v>0.75</v>
      </c>
      <c r="N159" s="10" t="e">
        <v>#N/A</v>
      </c>
      <c r="Q159" s="9" t="str">
        <f t="shared" si="33"/>
        <v>Old Chicago - Denver</v>
      </c>
      <c r="R159" s="9" t="str">
        <f>VLOOKUP(Q159,THU!$A$2:$D$194,2,FALSE)</f>
        <v>Southeast</v>
      </c>
      <c r="S159" s="9" t="e">
        <f>VLOOKUP(R159,THU!$A$2:$D$194,2,FALSE)</f>
        <v>#N/A</v>
      </c>
      <c r="T159" s="9" t="e">
        <f>VLOOKUP(S159,THU!$A$2:$D$194,2,FALSE)</f>
        <v>#N/A</v>
      </c>
      <c r="U159" s="9" t="e">
        <f>VLOOKUP(T159,THU!$A$2:$D$194,2,FALSE)</f>
        <v>#N/A</v>
      </c>
      <c r="V159" s="9" t="str">
        <f>VLOOKUP(Q159,THU!$A$2:$D$194,3,FALSE)</f>
        <v>1280 S. Colorado Blvd. (Louisiana &amp; Colorado)</v>
      </c>
      <c r="W159" s="10" t="e">
        <f t="shared" si="34"/>
        <v>#N/A</v>
      </c>
      <c r="X159" s="10">
        <f t="shared" si="35"/>
        <v>0</v>
      </c>
      <c r="Y159" s="10">
        <f t="shared" si="36"/>
        <v>0.625</v>
      </c>
      <c r="Z159" s="10">
        <f t="shared" si="37"/>
        <v>0.75</v>
      </c>
      <c r="AA159" s="10">
        <f t="shared" si="38"/>
        <v>0.625</v>
      </c>
      <c r="AB159" s="10">
        <f t="shared" si="39"/>
        <v>0.75</v>
      </c>
      <c r="AC159" s="10">
        <f t="shared" si="40"/>
        <v>0.625</v>
      </c>
      <c r="AD159" s="10">
        <f t="shared" si="41"/>
        <v>0.75</v>
      </c>
      <c r="AE159" s="10">
        <f t="shared" si="42"/>
        <v>0.625</v>
      </c>
      <c r="AF159" s="10">
        <f t="shared" si="43"/>
        <v>0.75</v>
      </c>
      <c r="AG159" s="10">
        <f t="shared" si="44"/>
        <v>0.625</v>
      </c>
      <c r="AH159" s="10">
        <f t="shared" si="45"/>
        <v>0.75</v>
      </c>
      <c r="AI159" s="10" t="e">
        <f t="shared" si="46"/>
        <v>#N/A</v>
      </c>
      <c r="AJ159" s="10">
        <f t="shared" si="47"/>
        <v>0</v>
      </c>
      <c r="AK159" s="11" t="str">
        <f>VLOOKUP(Q159,THU!$A$2:$F$194,6,FALSE)</f>
        <v>Get a tall draft beer for the price of a pint and $1 off all pints, $3 wells, $4 OC Iced Teas and house wines, $5 select cocktails; $3-6 food menu</v>
      </c>
      <c r="AL159" s="9" t="str">
        <f>VLOOKUP(Q159,THU!$A$2:$D$194,4,FALSE)</f>
        <v>oldchicago.com/locations/denver</v>
      </c>
      <c r="AP159" s="9" t="str">
        <f t="shared" si="48"/>
        <v>true</v>
      </c>
      <c r="AQ159" s="12" t="s">
        <v>1016</v>
      </c>
    </row>
    <row r="160" spans="1:43" x14ac:dyDescent="0.35">
      <c r="A160" s="9" t="s">
        <v>500</v>
      </c>
      <c r="B160" s="10" t="e">
        <v>#N/A</v>
      </c>
      <c r="D160" s="10">
        <v>0.625</v>
      </c>
      <c r="E160" s="10">
        <v>0.75</v>
      </c>
      <c r="F160" s="10">
        <v>0.625</v>
      </c>
      <c r="G160" s="10">
        <v>0.75</v>
      </c>
      <c r="H160" s="10">
        <v>0.625</v>
      </c>
      <c r="I160" s="10">
        <v>0.75</v>
      </c>
      <c r="J160" s="10">
        <v>0.625</v>
      </c>
      <c r="K160" s="10">
        <v>0.75</v>
      </c>
      <c r="L160" s="10">
        <v>0.625</v>
      </c>
      <c r="M160" s="10">
        <v>0.75</v>
      </c>
      <c r="N160" s="10" t="e">
        <v>#N/A</v>
      </c>
      <c r="Q160" s="9" t="str">
        <f t="shared" si="33"/>
        <v>Old Chicago - Lakewood</v>
      </c>
      <c r="R160" s="9" t="str">
        <f>VLOOKUP(Q160,THU!$A$2:$D$194,2,FALSE)</f>
        <v>Lakewood</v>
      </c>
      <c r="S160" s="9" t="e">
        <f>VLOOKUP(R160,THU!$A$2:$D$194,2,FALSE)</f>
        <v>#N/A</v>
      </c>
      <c r="T160" s="9" t="e">
        <f>VLOOKUP(S160,THU!$A$2:$D$194,2,FALSE)</f>
        <v>#N/A</v>
      </c>
      <c r="U160" s="9" t="e">
        <f>VLOOKUP(T160,THU!$A$2:$D$194,2,FALSE)</f>
        <v>#N/A</v>
      </c>
      <c r="V160" s="9" t="str">
        <f>VLOOKUP(Q160,THU!$A$2:$D$194,3,FALSE)</f>
        <v>3550 S. Wadsworth Blvd. (Hampden &amp; Wadsworth)</v>
      </c>
      <c r="W160" s="10" t="e">
        <f t="shared" si="34"/>
        <v>#N/A</v>
      </c>
      <c r="X160" s="10">
        <f t="shared" si="35"/>
        <v>0</v>
      </c>
      <c r="Y160" s="10">
        <f t="shared" si="36"/>
        <v>0.625</v>
      </c>
      <c r="Z160" s="10">
        <f t="shared" si="37"/>
        <v>0.75</v>
      </c>
      <c r="AA160" s="10">
        <f t="shared" si="38"/>
        <v>0.625</v>
      </c>
      <c r="AB160" s="10">
        <f t="shared" si="39"/>
        <v>0.75</v>
      </c>
      <c r="AC160" s="10">
        <f t="shared" si="40"/>
        <v>0.625</v>
      </c>
      <c r="AD160" s="10">
        <f t="shared" si="41"/>
        <v>0.75</v>
      </c>
      <c r="AE160" s="10">
        <f t="shared" si="42"/>
        <v>0.625</v>
      </c>
      <c r="AF160" s="10">
        <f t="shared" si="43"/>
        <v>0.75</v>
      </c>
      <c r="AG160" s="10">
        <f t="shared" si="44"/>
        <v>0.625</v>
      </c>
      <c r="AH160" s="10">
        <f t="shared" si="45"/>
        <v>0.75</v>
      </c>
      <c r="AI160" s="10" t="e">
        <f t="shared" si="46"/>
        <v>#N/A</v>
      </c>
      <c r="AJ160" s="10">
        <f t="shared" si="47"/>
        <v>0</v>
      </c>
      <c r="AK160" s="11" t="str">
        <f>VLOOKUP(Q160,THU!$A$2:$F$194,6,FALSE)</f>
        <v>Get a tall draft beer for the price of a pint and $1 off all pints, $3 wells, $4 OC Iced Teas and house wines, $5 select cocktails; $3-6 food menu</v>
      </c>
      <c r="AL160" s="9" t="str">
        <f>VLOOKUP(Q160,THU!$A$2:$D$194,4,FALSE)</f>
        <v>oldchicago.com/locations/lakewood</v>
      </c>
      <c r="AP160" s="9" t="str">
        <f t="shared" si="48"/>
        <v>true</v>
      </c>
      <c r="AQ160" s="12" t="s">
        <v>1016</v>
      </c>
    </row>
    <row r="161" spans="1:43" x14ac:dyDescent="0.35">
      <c r="A161" s="9" t="s">
        <v>501</v>
      </c>
      <c r="B161" s="10" t="e">
        <v>#N/A</v>
      </c>
      <c r="D161" s="10">
        <v>0.625</v>
      </c>
      <c r="E161" s="10">
        <v>0.75</v>
      </c>
      <c r="F161" s="10">
        <v>0.625</v>
      </c>
      <c r="G161" s="10">
        <v>0.75</v>
      </c>
      <c r="H161" s="10">
        <v>0.625</v>
      </c>
      <c r="I161" s="10">
        <v>0.75</v>
      </c>
      <c r="J161" s="10">
        <v>0.625</v>
      </c>
      <c r="K161" s="10">
        <v>0.75</v>
      </c>
      <c r="L161" s="10">
        <v>0.625</v>
      </c>
      <c r="M161" s="10">
        <v>0.75</v>
      </c>
      <c r="N161" s="10" t="e">
        <v>#N/A</v>
      </c>
      <c r="Q161" s="9" t="str">
        <f t="shared" si="33"/>
        <v>Old Chicago - Littleton</v>
      </c>
      <c r="R161" s="9">
        <f>VLOOKUP(Q161,THU!$A$2:$D$194,2,FALSE)</f>
        <v>0</v>
      </c>
      <c r="S161" s="9" t="e">
        <f>VLOOKUP(R161,THU!$A$2:$D$194,2,FALSE)</f>
        <v>#N/A</v>
      </c>
      <c r="T161" s="9" t="e">
        <f>VLOOKUP(S161,THU!$A$2:$D$194,2,FALSE)</f>
        <v>#N/A</v>
      </c>
      <c r="U161" s="9" t="e">
        <f>VLOOKUP(T161,THU!$A$2:$D$194,2,FALSE)</f>
        <v>#N/A</v>
      </c>
      <c r="V161" s="9" t="str">
        <f>VLOOKUP(Q161,THU!$A$2:$D$194,3,FALSE)</f>
        <v>7961 S. Broadway (Mineral &amp; Broadway)</v>
      </c>
      <c r="W161" s="10" t="e">
        <f t="shared" si="34"/>
        <v>#N/A</v>
      </c>
      <c r="X161" s="10">
        <f t="shared" si="35"/>
        <v>0</v>
      </c>
      <c r="Y161" s="10">
        <f t="shared" si="36"/>
        <v>0.625</v>
      </c>
      <c r="Z161" s="10">
        <f t="shared" si="37"/>
        <v>0.75</v>
      </c>
      <c r="AA161" s="10">
        <f t="shared" si="38"/>
        <v>0.625</v>
      </c>
      <c r="AB161" s="10">
        <f t="shared" si="39"/>
        <v>0.75</v>
      </c>
      <c r="AC161" s="10">
        <f t="shared" si="40"/>
        <v>0.625</v>
      </c>
      <c r="AD161" s="10">
        <f t="shared" si="41"/>
        <v>0.75</v>
      </c>
      <c r="AE161" s="10">
        <f t="shared" si="42"/>
        <v>0.625</v>
      </c>
      <c r="AF161" s="10">
        <f t="shared" si="43"/>
        <v>0.75</v>
      </c>
      <c r="AG161" s="10">
        <f t="shared" si="44"/>
        <v>0.625</v>
      </c>
      <c r="AH161" s="10">
        <f t="shared" si="45"/>
        <v>0.75</v>
      </c>
      <c r="AI161" s="10" t="e">
        <f t="shared" si="46"/>
        <v>#N/A</v>
      </c>
      <c r="AJ161" s="10">
        <f t="shared" si="47"/>
        <v>0</v>
      </c>
      <c r="AK161" s="11" t="str">
        <f>VLOOKUP(Q161,THU!$A$2:$F$194,6,FALSE)</f>
        <v>Get a tall draft beer for the price of a pint and $1 off all pints, $3 wells, $4 OC Iced Teas and house wines, $5 select cocktails; $3-6 food menu</v>
      </c>
      <c r="AL161" s="9" t="str">
        <f>VLOOKUP(Q161,THU!$A$2:$D$194,4,FALSE)</f>
        <v>oldchicago.com/locations/littleton</v>
      </c>
      <c r="AP161" s="9" t="str">
        <f t="shared" si="48"/>
        <v>true</v>
      </c>
      <c r="AQ161" s="12" t="s">
        <v>1016</v>
      </c>
    </row>
    <row r="162" spans="1:43" x14ac:dyDescent="0.35">
      <c r="A162" s="9" t="s">
        <v>502</v>
      </c>
      <c r="B162" s="10" t="e">
        <v>#N/A</v>
      </c>
      <c r="D162" s="10">
        <v>0.625</v>
      </c>
      <c r="E162" s="10">
        <v>0.75</v>
      </c>
      <c r="F162" s="10">
        <v>0.625</v>
      </c>
      <c r="G162" s="10">
        <v>0.75</v>
      </c>
      <c r="H162" s="10">
        <v>0.625</v>
      </c>
      <c r="I162" s="10">
        <v>0.75</v>
      </c>
      <c r="J162" s="10">
        <v>0.625</v>
      </c>
      <c r="K162" s="10">
        <v>0.75</v>
      </c>
      <c r="L162" s="10">
        <v>0.625</v>
      </c>
      <c r="M162" s="10">
        <v>0.75</v>
      </c>
      <c r="N162" s="10" t="e">
        <v>#N/A</v>
      </c>
      <c r="Q162" s="9" t="str">
        <f t="shared" si="33"/>
        <v>Old Chicago - River Point</v>
      </c>
      <c r="R162" s="9" t="str">
        <f>VLOOKUP(Q162,THU!$A$2:$D$194,2,FALSE)</f>
        <v>Southwest</v>
      </c>
      <c r="S162" s="9" t="e">
        <f>VLOOKUP(R162,THU!$A$2:$D$194,2,FALSE)</f>
        <v>#N/A</v>
      </c>
      <c r="T162" s="9" t="e">
        <f>VLOOKUP(S162,THU!$A$2:$D$194,2,FALSE)</f>
        <v>#N/A</v>
      </c>
      <c r="U162" s="9" t="e">
        <f>VLOOKUP(T162,THU!$A$2:$D$194,2,FALSE)</f>
        <v>#N/A</v>
      </c>
      <c r="V162" s="9" t="str">
        <f>VLOOKUP(Q162,THU!$A$2:$D$194,3,FALSE)</f>
        <v>3840 River Point Pkwy (Santa Fe &amp; River Point Dr.)</v>
      </c>
      <c r="W162" s="10" t="e">
        <f t="shared" si="34"/>
        <v>#N/A</v>
      </c>
      <c r="X162" s="10">
        <f t="shared" si="35"/>
        <v>0</v>
      </c>
      <c r="Y162" s="10">
        <f t="shared" si="36"/>
        <v>0.625</v>
      </c>
      <c r="Z162" s="10">
        <f t="shared" si="37"/>
        <v>0.75</v>
      </c>
      <c r="AA162" s="10">
        <f t="shared" si="38"/>
        <v>0.625</v>
      </c>
      <c r="AB162" s="10">
        <f t="shared" si="39"/>
        <v>0.75</v>
      </c>
      <c r="AC162" s="10">
        <f t="shared" si="40"/>
        <v>0.625</v>
      </c>
      <c r="AD162" s="10">
        <f t="shared" si="41"/>
        <v>0.75</v>
      </c>
      <c r="AE162" s="10">
        <f t="shared" si="42"/>
        <v>0.625</v>
      </c>
      <c r="AF162" s="10">
        <f t="shared" si="43"/>
        <v>0.75</v>
      </c>
      <c r="AG162" s="10">
        <f t="shared" si="44"/>
        <v>0.625</v>
      </c>
      <c r="AH162" s="10">
        <f t="shared" si="45"/>
        <v>0.75</v>
      </c>
      <c r="AI162" s="10" t="e">
        <f t="shared" si="46"/>
        <v>#N/A</v>
      </c>
      <c r="AJ162" s="10">
        <f t="shared" si="47"/>
        <v>0</v>
      </c>
      <c r="AK162" s="11" t="str">
        <f>VLOOKUP(Q162,THU!$A$2:$F$194,6,FALSE)</f>
        <v>Get a tall draft beer for the price of a pint and $1 off all pints, $3 wells, $4 OC Iced Teas and house wines, $5 select cocktails; $3-6 food menu</v>
      </c>
      <c r="AL162" s="9" t="str">
        <f>VLOOKUP(Q162,THU!$A$2:$D$194,4,FALSE)</f>
        <v>oldchicago.com/locations/sheridan-river-point</v>
      </c>
      <c r="AP162" s="9" t="str">
        <f t="shared" si="48"/>
        <v>true</v>
      </c>
      <c r="AQ162" s="12" t="s">
        <v>1016</v>
      </c>
    </row>
    <row r="163" spans="1:43" x14ac:dyDescent="0.35">
      <c r="A163" s="9" t="s">
        <v>503</v>
      </c>
      <c r="B163" s="10" t="e">
        <v>#N/A</v>
      </c>
      <c r="D163" s="10">
        <v>0.66666666666666663</v>
      </c>
      <c r="E163" s="10">
        <v>0.75</v>
      </c>
      <c r="F163" s="10">
        <v>0.66666666666666663</v>
      </c>
      <c r="G163" s="10">
        <v>0.75</v>
      </c>
      <c r="H163" s="10">
        <v>0.66666666666666663</v>
      </c>
      <c r="I163" s="10">
        <v>0.75</v>
      </c>
      <c r="J163" s="10">
        <v>0.66666666666666663</v>
      </c>
      <c r="K163" s="10">
        <v>0.75</v>
      </c>
      <c r="L163" s="10">
        <v>0.66666666666666663</v>
      </c>
      <c r="M163" s="10">
        <v>0.75</v>
      </c>
      <c r="N163" s="10" t="e">
        <v>#N/A</v>
      </c>
      <c r="Q163" s="9" t="str">
        <f t="shared" si="33"/>
        <v>Old Chicago - Union</v>
      </c>
      <c r="R163" s="9" t="str">
        <f>VLOOKUP(Q163,THU!$A$2:$D$194,2,FALSE)</f>
        <v>Lakewood</v>
      </c>
      <c r="S163" s="9" t="e">
        <f>VLOOKUP(R163,THU!$A$2:$D$194,2,FALSE)</f>
        <v>#N/A</v>
      </c>
      <c r="T163" s="9" t="e">
        <f>VLOOKUP(S163,THU!$A$2:$D$194,2,FALSE)</f>
        <v>#N/A</v>
      </c>
      <c r="U163" s="9" t="e">
        <f>VLOOKUP(T163,THU!$A$2:$D$194,2,FALSE)</f>
        <v>#N/A</v>
      </c>
      <c r="V163" s="9" t="str">
        <f>VLOOKUP(Q163,THU!$A$2:$D$194,3,FALSE)</f>
        <v>145 Union Blvd., Ste. 101 (2nd &amp; Union)</v>
      </c>
      <c r="W163" s="10" t="e">
        <f t="shared" si="34"/>
        <v>#N/A</v>
      </c>
      <c r="X163" s="10">
        <f t="shared" si="35"/>
        <v>0</v>
      </c>
      <c r="Y163" s="10">
        <f t="shared" si="36"/>
        <v>0.66666666666666663</v>
      </c>
      <c r="Z163" s="10">
        <f t="shared" si="37"/>
        <v>0.75</v>
      </c>
      <c r="AA163" s="10">
        <f t="shared" si="38"/>
        <v>0.66666666666666663</v>
      </c>
      <c r="AB163" s="10">
        <f t="shared" si="39"/>
        <v>0.75</v>
      </c>
      <c r="AC163" s="10">
        <f t="shared" si="40"/>
        <v>0.66666666666666663</v>
      </c>
      <c r="AD163" s="10">
        <f t="shared" si="41"/>
        <v>0.75</v>
      </c>
      <c r="AE163" s="10">
        <f t="shared" si="42"/>
        <v>0.66666666666666663</v>
      </c>
      <c r="AF163" s="10">
        <f t="shared" si="43"/>
        <v>0.75</v>
      </c>
      <c r="AG163" s="10">
        <f t="shared" si="44"/>
        <v>0.66666666666666663</v>
      </c>
      <c r="AH163" s="10">
        <f t="shared" si="45"/>
        <v>0.75</v>
      </c>
      <c r="AI163" s="10" t="e">
        <f t="shared" si="46"/>
        <v>#N/A</v>
      </c>
      <c r="AJ163" s="10">
        <f t="shared" si="47"/>
        <v>0</v>
      </c>
      <c r="AK163" s="11" t="str">
        <f>VLOOKUP(Q163,THU!$A$2:$F$194,6,FALSE)</f>
        <v>Get a tall draft beer for the price of a pint and $1 off all pints, $3 wells, $4 OC Iced Teas and house wines, $5 select cocktails; $3-6 food menu</v>
      </c>
      <c r="AL163" s="9" t="str">
        <f>VLOOKUP(Q163,THU!$A$2:$D$194,4,FALSE)</f>
        <v>oldchicago.com/locations/lakewood-union-blvd</v>
      </c>
      <c r="AP163" s="9" t="str">
        <f t="shared" si="48"/>
        <v>true</v>
      </c>
      <c r="AQ163" s="12" t="s">
        <v>1016</v>
      </c>
    </row>
    <row r="164" spans="1:43" x14ac:dyDescent="0.35">
      <c r="A164" s="9" t="s">
        <v>504</v>
      </c>
      <c r="B164" s="10" t="e">
        <v>#N/A</v>
      </c>
      <c r="D164" s="10">
        <v>0.58333333333333337</v>
      </c>
      <c r="E164" s="10">
        <v>0.75</v>
      </c>
      <c r="F164" s="10">
        <v>0.58333333333333337</v>
      </c>
      <c r="G164" s="10">
        <v>0.75</v>
      </c>
      <c r="H164" s="10">
        <v>0.58333333333333337</v>
      </c>
      <c r="I164" s="10">
        <v>0.75</v>
      </c>
      <c r="J164" s="10">
        <v>0.58333333333333337</v>
      </c>
      <c r="K164" s="10">
        <v>0.75</v>
      </c>
      <c r="L164" s="10">
        <v>0.58333333333333337</v>
      </c>
      <c r="M164" s="10">
        <v>0.75</v>
      </c>
      <c r="N164" s="10" t="e">
        <v>#N/A</v>
      </c>
      <c r="Q164" s="9" t="str">
        <f t="shared" si="33"/>
        <v>Ophelia's Electric Soapbox</v>
      </c>
      <c r="R164" s="9" t="str">
        <f>VLOOKUP(Q164,THU!$A$2:$D$194,2,FALSE)</f>
        <v>Ballpark</v>
      </c>
      <c r="S164" s="9" t="e">
        <f>VLOOKUP(R164,THU!$A$2:$D$194,2,FALSE)</f>
        <v>#N/A</v>
      </c>
      <c r="T164" s="9" t="e">
        <f>VLOOKUP(S164,THU!$A$2:$D$194,2,FALSE)</f>
        <v>#N/A</v>
      </c>
      <c r="U164" s="9" t="e">
        <f>VLOOKUP(T164,THU!$A$2:$D$194,2,FALSE)</f>
        <v>#N/A</v>
      </c>
      <c r="V164" s="9" t="str">
        <f>VLOOKUP(Q164,THU!$A$2:$D$194,3,FALSE)</f>
        <v>1215 20th St. (20th and Lawrence)</v>
      </c>
      <c r="W164" s="10" t="e">
        <f t="shared" si="34"/>
        <v>#N/A</v>
      </c>
      <c r="X164" s="10">
        <f t="shared" si="35"/>
        <v>0</v>
      </c>
      <c r="Y164" s="10">
        <f t="shared" si="36"/>
        <v>0.58333333333333337</v>
      </c>
      <c r="Z164" s="10">
        <f t="shared" si="37"/>
        <v>0.75</v>
      </c>
      <c r="AA164" s="10">
        <f t="shared" si="38"/>
        <v>0.58333333333333337</v>
      </c>
      <c r="AB164" s="10">
        <f t="shared" si="39"/>
        <v>0.75</v>
      </c>
      <c r="AC164" s="10">
        <f t="shared" si="40"/>
        <v>0.58333333333333337</v>
      </c>
      <c r="AD164" s="10">
        <f t="shared" si="41"/>
        <v>0.75</v>
      </c>
      <c r="AE164" s="10">
        <f t="shared" si="42"/>
        <v>0.58333333333333337</v>
      </c>
      <c r="AF164" s="10">
        <f t="shared" si="43"/>
        <v>0.75</v>
      </c>
      <c r="AG164" s="10">
        <f t="shared" si="44"/>
        <v>0.58333333333333337</v>
      </c>
      <c r="AH164" s="10">
        <f t="shared" si="45"/>
        <v>0.75</v>
      </c>
      <c r="AI164" s="10" t="e">
        <f t="shared" si="46"/>
        <v>#N/A</v>
      </c>
      <c r="AJ164" s="10">
        <f t="shared" si="47"/>
        <v>0</v>
      </c>
      <c r="AK164" s="11" t="str">
        <f>VLOOKUP(Q164,THU!$A$2:$F$194,6,FALSE)</f>
        <v>$4 Colorado draft beers, $5 select cocktails and $6 select wines; $5 and $6 food menu (at bar only)</v>
      </c>
      <c r="AL164" s="9" t="str">
        <f>VLOOKUP(Q164,THU!$A$2:$D$194,4,FALSE)</f>
        <v>www.opheliasdenver.com/</v>
      </c>
      <c r="AP164" s="9" t="str">
        <f t="shared" si="48"/>
        <v>true</v>
      </c>
      <c r="AQ164" s="12" t="s">
        <v>1016</v>
      </c>
    </row>
    <row r="165" spans="1:43" ht="29" x14ac:dyDescent="0.35">
      <c r="A165" s="9" t="s">
        <v>505</v>
      </c>
      <c r="B165" s="10" t="e">
        <v>#N/A</v>
      </c>
      <c r="D165" s="10">
        <v>0.625</v>
      </c>
      <c r="E165" s="10">
        <v>0.79166666666666663</v>
      </c>
      <c r="F165" s="10">
        <v>0.625</v>
      </c>
      <c r="G165" s="10">
        <v>0.79166666666666663</v>
      </c>
      <c r="H165" s="10">
        <v>0.625</v>
      </c>
      <c r="I165" s="10">
        <v>0.79166666666666663</v>
      </c>
      <c r="J165" s="10">
        <v>0.625</v>
      </c>
      <c r="K165" s="10">
        <v>0.79166666666666663</v>
      </c>
      <c r="L165" s="10">
        <v>0.625</v>
      </c>
      <c r="M165" s="10">
        <v>0.79166666666666663</v>
      </c>
      <c r="N165" s="10" t="e">
        <v>#N/A</v>
      </c>
      <c r="Q165" s="9" t="str">
        <f t="shared" si="33"/>
        <v>Platte River Bar &amp; Grill</v>
      </c>
      <c r="R165" s="9" t="str">
        <f>VLOOKUP(Q165,THU!$A$2:$D$194,2,FALSE)</f>
        <v>Southwest</v>
      </c>
      <c r="S165" s="9" t="e">
        <f>VLOOKUP(R165,THU!$A$2:$D$194,2,FALSE)</f>
        <v>#N/A</v>
      </c>
      <c r="T165" s="9" t="e">
        <f>VLOOKUP(S165,THU!$A$2:$D$194,2,FALSE)</f>
        <v>#N/A</v>
      </c>
      <c r="U165" s="9" t="e">
        <f>VLOOKUP(T165,THU!$A$2:$D$194,2,FALSE)</f>
        <v>#N/A</v>
      </c>
      <c r="V165" s="9" t="str">
        <f>VLOOKUP(Q165,THU!$A$2:$D$194,3,FALSE)</f>
        <v>5995 S. Santa Fe Dr. (Santa Fe &amp; College Dr.)</v>
      </c>
      <c r="W165" s="10" t="e">
        <f t="shared" si="34"/>
        <v>#N/A</v>
      </c>
      <c r="X165" s="10">
        <f t="shared" si="35"/>
        <v>0</v>
      </c>
      <c r="Y165" s="10">
        <f t="shared" si="36"/>
        <v>0.625</v>
      </c>
      <c r="Z165" s="10">
        <f t="shared" si="37"/>
        <v>0.79166666666666663</v>
      </c>
      <c r="AA165" s="10">
        <f t="shared" si="38"/>
        <v>0.625</v>
      </c>
      <c r="AB165" s="10">
        <f t="shared" si="39"/>
        <v>0.79166666666666663</v>
      </c>
      <c r="AC165" s="10">
        <f t="shared" si="40"/>
        <v>0.625</v>
      </c>
      <c r="AD165" s="10">
        <f t="shared" si="41"/>
        <v>0.79166666666666663</v>
      </c>
      <c r="AE165" s="10">
        <f t="shared" si="42"/>
        <v>0.625</v>
      </c>
      <c r="AF165" s="10">
        <f t="shared" si="43"/>
        <v>0.79166666666666663</v>
      </c>
      <c r="AG165" s="10">
        <f t="shared" si="44"/>
        <v>0.625</v>
      </c>
      <c r="AH165" s="10">
        <f t="shared" si="45"/>
        <v>0.79166666666666663</v>
      </c>
      <c r="AI165" s="10" t="e">
        <f t="shared" si="46"/>
        <v>#N/A</v>
      </c>
      <c r="AJ165" s="10">
        <f t="shared" si="47"/>
        <v>0</v>
      </c>
      <c r="AK165" s="11" t="str">
        <f>VLOOKUP(Q165,THU!$A$2:$F$194,6,FALSE)</f>
        <v>$3 domestic drafts, $3.25-4 domestic bottles, $3 wells, $4.75 house wines and $5 house Margaritas, $3.50-5.50 select cocktails, $13.50 32 oz. Tito's Spritzer and $28 Tower of Power 128 oz. Pacifico or Modelo Especial; $5-8.99 food menu</v>
      </c>
      <c r="AL165" s="9" t="str">
        <f>VLOOKUP(Q165,THU!$A$2:$D$194,4,FALSE)</f>
        <v>www.theplatte.com/</v>
      </c>
      <c r="AP165" s="9" t="str">
        <f t="shared" si="48"/>
        <v>true</v>
      </c>
      <c r="AQ165" s="12" t="s">
        <v>1016</v>
      </c>
    </row>
    <row r="166" spans="1:43" x14ac:dyDescent="0.35">
      <c r="A166" s="9" t="s">
        <v>506</v>
      </c>
      <c r="B166" s="10" t="e">
        <v>#N/A</v>
      </c>
      <c r="D166" s="10">
        <v>0.58333333333333337</v>
      </c>
      <c r="E166" s="10">
        <v>0.75</v>
      </c>
      <c r="F166" s="10">
        <v>0.58333333333333337</v>
      </c>
      <c r="G166" s="10">
        <v>0.75</v>
      </c>
      <c r="H166" s="10">
        <v>0.58333333333333337</v>
      </c>
      <c r="I166" s="10">
        <v>0.75</v>
      </c>
      <c r="J166" s="10">
        <v>0.58333333333333337</v>
      </c>
      <c r="K166" s="10">
        <v>0.75</v>
      </c>
      <c r="L166" s="10">
        <v>0.58333333333333337</v>
      </c>
      <c r="M166" s="10">
        <v>0.75</v>
      </c>
      <c r="N166" s="10" t="e">
        <v>#N/A</v>
      </c>
      <c r="Q166" s="9" t="str">
        <f t="shared" si="33"/>
        <v>Prohibition</v>
      </c>
      <c r="R166" s="9" t="str">
        <f>VLOOKUP(Q166,THU!$A$2:$D$194,2,FALSE)</f>
        <v>Uptown</v>
      </c>
      <c r="S166" s="9" t="e">
        <f>VLOOKUP(R166,THU!$A$2:$D$194,2,FALSE)</f>
        <v>#N/A</v>
      </c>
      <c r="T166" s="9" t="e">
        <f>VLOOKUP(S166,THU!$A$2:$D$194,2,FALSE)</f>
        <v>#N/A</v>
      </c>
      <c r="U166" s="9" t="e">
        <f>VLOOKUP(T166,THU!$A$2:$D$194,2,FALSE)</f>
        <v>#N/A</v>
      </c>
      <c r="V166" s="9" t="str">
        <f>VLOOKUP(Q166,THU!$A$2:$D$194,3,FALSE)</f>
        <v>504 E Colfax Avenue (Pennsylvania and Colfax)</v>
      </c>
      <c r="W166" s="10" t="e">
        <f t="shared" si="34"/>
        <v>#N/A</v>
      </c>
      <c r="X166" s="10">
        <f t="shared" si="35"/>
        <v>0</v>
      </c>
      <c r="Y166" s="10">
        <f t="shared" si="36"/>
        <v>0.58333333333333337</v>
      </c>
      <c r="Z166" s="10">
        <f t="shared" si="37"/>
        <v>0.75</v>
      </c>
      <c r="AA166" s="10">
        <f t="shared" si="38"/>
        <v>0.58333333333333337</v>
      </c>
      <c r="AB166" s="10">
        <f t="shared" si="39"/>
        <v>0.75</v>
      </c>
      <c r="AC166" s="10">
        <f t="shared" si="40"/>
        <v>0.58333333333333337</v>
      </c>
      <c r="AD166" s="10">
        <f t="shared" si="41"/>
        <v>0.75</v>
      </c>
      <c r="AE166" s="10">
        <f t="shared" si="42"/>
        <v>0.58333333333333337</v>
      </c>
      <c r="AF166" s="10">
        <f t="shared" si="43"/>
        <v>0.75</v>
      </c>
      <c r="AG166" s="10">
        <f t="shared" si="44"/>
        <v>0.58333333333333337</v>
      </c>
      <c r="AH166" s="10">
        <f t="shared" si="45"/>
        <v>0.75</v>
      </c>
      <c r="AI166" s="10" t="e">
        <f t="shared" si="46"/>
        <v>#N/A</v>
      </c>
      <c r="AJ166" s="10">
        <f t="shared" si="47"/>
        <v>0</v>
      </c>
      <c r="AK166" s="11" t="str">
        <f>VLOOKUP(Q166,THU!$A$2:$F$194,6,FALSE)</f>
        <v>$4 wells and drafts (rotator excluded), $5 house wines by the glass and $5 appetizers (Mon-Fri 3-7 only)  </v>
      </c>
      <c r="AL166" s="9" t="str">
        <f>VLOOKUP(Q166,THU!$A$2:$D$194,4,FALSE)</f>
        <v>prohibitiondenver.com</v>
      </c>
      <c r="AP166" s="9" t="str">
        <f t="shared" si="48"/>
        <v>true</v>
      </c>
      <c r="AQ166" s="12" t="s">
        <v>1016</v>
      </c>
    </row>
    <row r="167" spans="1:43" x14ac:dyDescent="0.35">
      <c r="A167" s="9" t="s">
        <v>507</v>
      </c>
      <c r="B167" s="10" t="e">
        <v>#N/A</v>
      </c>
      <c r="D167" s="10">
        <v>0.625</v>
      </c>
      <c r="E167" s="10">
        <v>0.75</v>
      </c>
      <c r="F167" s="10">
        <v>0.625</v>
      </c>
      <c r="G167" s="10">
        <v>0.75</v>
      </c>
      <c r="H167" s="10">
        <v>0.625</v>
      </c>
      <c r="I167" s="10">
        <v>0.75</v>
      </c>
      <c r="J167" s="10">
        <v>0.625</v>
      </c>
      <c r="K167" s="10">
        <v>0.75</v>
      </c>
      <c r="L167" s="10">
        <v>0.625</v>
      </c>
      <c r="M167" s="10">
        <v>0.75</v>
      </c>
      <c r="N167" s="10" t="e">
        <v>#N/A</v>
      </c>
      <c r="Q167" s="9" t="str">
        <f t="shared" si="33"/>
        <v>Reivers Sports Bar</v>
      </c>
      <c r="R167" s="9" t="str">
        <f>VLOOKUP(Q167,THU!$A$2:$D$194,2,FALSE)</f>
        <v>Washington Park</v>
      </c>
      <c r="S167" s="9" t="e">
        <f>VLOOKUP(R167,THU!$A$2:$D$194,2,FALSE)</f>
        <v>#N/A</v>
      </c>
      <c r="T167" s="9" t="e">
        <f>VLOOKUP(S167,THU!$A$2:$D$194,2,FALSE)</f>
        <v>#N/A</v>
      </c>
      <c r="U167" s="9" t="e">
        <f>VLOOKUP(T167,THU!$A$2:$D$194,2,FALSE)</f>
        <v>#N/A</v>
      </c>
      <c r="V167" s="9" t="str">
        <f>VLOOKUP(Q167,THU!$A$2:$D$194,3,FALSE)</f>
        <v>1085 s. Gaylord St. (Gaylord &amp; Mississippi)</v>
      </c>
      <c r="W167" s="10" t="e">
        <f t="shared" si="34"/>
        <v>#N/A</v>
      </c>
      <c r="X167" s="10">
        <f t="shared" si="35"/>
        <v>0</v>
      </c>
      <c r="Y167" s="10">
        <f t="shared" si="36"/>
        <v>0.625</v>
      </c>
      <c r="Z167" s="10">
        <f t="shared" si="37"/>
        <v>0.75</v>
      </c>
      <c r="AA167" s="10">
        <f t="shared" si="38"/>
        <v>0.625</v>
      </c>
      <c r="AB167" s="10">
        <f t="shared" si="39"/>
        <v>0.75</v>
      </c>
      <c r="AC167" s="10">
        <f t="shared" si="40"/>
        <v>0.625</v>
      </c>
      <c r="AD167" s="10">
        <f t="shared" si="41"/>
        <v>0.75</v>
      </c>
      <c r="AE167" s="10">
        <f t="shared" si="42"/>
        <v>0.625</v>
      </c>
      <c r="AF167" s="10">
        <f t="shared" si="43"/>
        <v>0.75</v>
      </c>
      <c r="AG167" s="10">
        <f t="shared" si="44"/>
        <v>0.625</v>
      </c>
      <c r="AH167" s="10">
        <f t="shared" si="45"/>
        <v>0.75</v>
      </c>
      <c r="AI167" s="10" t="e">
        <f t="shared" si="46"/>
        <v>#N/A</v>
      </c>
      <c r="AJ167" s="10">
        <f t="shared" si="47"/>
        <v>0</v>
      </c>
      <c r="AK167" s="11" t="str">
        <f>VLOOKUP(Q167,THU!$A$2:$F$194,6,FALSE)</f>
        <v>Discounted drinks including an $8 Mule menu; $3-12 food menu</v>
      </c>
      <c r="AL167" s="9" t="str">
        <f>VLOOKUP(Q167,THU!$A$2:$D$194,4,FALSE)</f>
        <v>www.reiversbarandgrill.com/</v>
      </c>
      <c r="AP167" s="9" t="str">
        <f t="shared" si="48"/>
        <v>true</v>
      </c>
      <c r="AQ167" s="12" t="s">
        <v>1016</v>
      </c>
    </row>
    <row r="168" spans="1:43" x14ac:dyDescent="0.35">
      <c r="A168" s="9" t="s">
        <v>508</v>
      </c>
      <c r="B168" s="10" t="e">
        <v>#N/A</v>
      </c>
      <c r="D168" s="10">
        <v>0.66666666666666663</v>
      </c>
      <c r="E168" s="10">
        <v>0.75</v>
      </c>
      <c r="F168" s="10">
        <v>0.66666666666666663</v>
      </c>
      <c r="G168" s="10">
        <v>0.75</v>
      </c>
      <c r="H168" s="10">
        <v>0.66666666666666663</v>
      </c>
      <c r="I168" s="10">
        <v>0.75</v>
      </c>
      <c r="J168" s="10">
        <v>0.66666666666666663</v>
      </c>
      <c r="K168" s="10">
        <v>0.75</v>
      </c>
      <c r="L168" s="10">
        <v>0.66666666666666663</v>
      </c>
      <c r="M168" s="10">
        <v>0.75</v>
      </c>
      <c r="N168" s="10" t="e">
        <v>#N/A</v>
      </c>
      <c r="Q168" s="9" t="str">
        <f t="shared" si="33"/>
        <v>Russell's Smokehouse</v>
      </c>
      <c r="R168" s="9" t="str">
        <f>VLOOKUP(Q168,THU!$A$2:$D$194,2,FALSE)</f>
        <v>Downtown</v>
      </c>
      <c r="S168" s="9" t="e">
        <f>VLOOKUP(R168,THU!$A$2:$D$194,2,FALSE)</f>
        <v>#N/A</v>
      </c>
      <c r="T168" s="9" t="e">
        <f>VLOOKUP(S168,THU!$A$2:$D$194,2,FALSE)</f>
        <v>#N/A</v>
      </c>
      <c r="U168" s="9" t="e">
        <f>VLOOKUP(T168,THU!$A$2:$D$194,2,FALSE)</f>
        <v>#N/A</v>
      </c>
      <c r="V168" s="9" t="str">
        <f>VLOOKUP(Q168,THU!$A$2:$D$194,3,FALSE)</f>
        <v>1422 Larimer St. (14th &amp; Larimer)</v>
      </c>
      <c r="W168" s="10" t="e">
        <f t="shared" si="34"/>
        <v>#N/A</v>
      </c>
      <c r="X168" s="10">
        <f t="shared" si="35"/>
        <v>0</v>
      </c>
      <c r="Y168" s="10">
        <f t="shared" si="36"/>
        <v>0.66666666666666663</v>
      </c>
      <c r="Z168" s="10">
        <f t="shared" si="37"/>
        <v>0.75</v>
      </c>
      <c r="AA168" s="10">
        <f t="shared" si="38"/>
        <v>0.66666666666666663</v>
      </c>
      <c r="AB168" s="10">
        <f t="shared" si="39"/>
        <v>0.75</v>
      </c>
      <c r="AC168" s="10">
        <f t="shared" si="40"/>
        <v>0.66666666666666663</v>
      </c>
      <c r="AD168" s="10">
        <f t="shared" si="41"/>
        <v>0.75</v>
      </c>
      <c r="AE168" s="10">
        <f t="shared" si="42"/>
        <v>0.66666666666666663</v>
      </c>
      <c r="AF168" s="10">
        <f t="shared" si="43"/>
        <v>0.75</v>
      </c>
      <c r="AG168" s="10">
        <f t="shared" si="44"/>
        <v>0.66666666666666663</v>
      </c>
      <c r="AH168" s="10">
        <f t="shared" si="45"/>
        <v>0.75</v>
      </c>
      <c r="AI168" s="10" t="e">
        <f t="shared" si="46"/>
        <v>#N/A</v>
      </c>
      <c r="AJ168" s="10">
        <f t="shared" si="47"/>
        <v>0</v>
      </c>
      <c r="AK168" s="11" t="str">
        <f>VLOOKUP(Q168,THU!$A$2:$F$194,6,FALSE)</f>
        <v>$3 house wines, $4 select draft beers, and $5 select cocktails; $2-11 food menu</v>
      </c>
      <c r="AL168" s="9" t="str">
        <f>VLOOKUP(Q168,THU!$A$2:$D$194,4,FALSE)</f>
        <v>www.russellssmokehouse.com/</v>
      </c>
      <c r="AP168" s="9" t="str">
        <f t="shared" si="48"/>
        <v>true</v>
      </c>
      <c r="AQ168" s="12" t="s">
        <v>1016</v>
      </c>
    </row>
    <row r="169" spans="1:43" ht="29" x14ac:dyDescent="0.35">
      <c r="A169" s="9" t="s">
        <v>509</v>
      </c>
      <c r="B169" s="10" t="e">
        <v>#N/A</v>
      </c>
      <c r="D169" s="10">
        <v>0.625</v>
      </c>
      <c r="E169" s="10">
        <v>0.75</v>
      </c>
      <c r="F169" s="10">
        <v>0.625</v>
      </c>
      <c r="G169" s="10">
        <v>0.75</v>
      </c>
      <c r="H169" s="10">
        <v>0.625</v>
      </c>
      <c r="I169" s="10">
        <v>0.75</v>
      </c>
      <c r="J169" s="10">
        <v>0.625</v>
      </c>
      <c r="K169" s="10">
        <v>0.75</v>
      </c>
      <c r="L169" s="10">
        <v>0.625</v>
      </c>
      <c r="M169" s="10">
        <v>0.75</v>
      </c>
      <c r="N169" s="10" t="e">
        <v>#N/A</v>
      </c>
      <c r="Q169" s="9" t="str">
        <f t="shared" si="33"/>
        <v>Shanahan's</v>
      </c>
      <c r="R169" s="9" t="str">
        <f>VLOOKUP(Q169,THU!$A$2:$D$194,2,FALSE)</f>
        <v>DTC</v>
      </c>
      <c r="S169" s="9" t="e">
        <f>VLOOKUP(R169,THU!$A$2:$D$194,2,FALSE)</f>
        <v>#N/A</v>
      </c>
      <c r="T169" s="9" t="e">
        <f>VLOOKUP(S169,THU!$A$2:$D$194,2,FALSE)</f>
        <v>#N/A</v>
      </c>
      <c r="U169" s="9" t="e">
        <f>VLOOKUP(T169,THU!$A$2:$D$194,2,FALSE)</f>
        <v>#N/A</v>
      </c>
      <c r="V169" s="9" t="str">
        <f>VLOOKUP(Q169,THU!$A$2:$D$194,3,FALSE)</f>
        <v>5085 S. Syracuse St. (I-25 &amp; Belleview)</v>
      </c>
      <c r="W169" s="10" t="e">
        <f t="shared" si="34"/>
        <v>#N/A</v>
      </c>
      <c r="X169" s="10">
        <f t="shared" si="35"/>
        <v>0</v>
      </c>
      <c r="Y169" s="10">
        <f t="shared" si="36"/>
        <v>0.625</v>
      </c>
      <c r="Z169" s="10">
        <f t="shared" si="37"/>
        <v>0.75</v>
      </c>
      <c r="AA169" s="10">
        <f t="shared" si="38"/>
        <v>0.625</v>
      </c>
      <c r="AB169" s="10">
        <f t="shared" si="39"/>
        <v>0.75</v>
      </c>
      <c r="AC169" s="10">
        <f t="shared" si="40"/>
        <v>0.625</v>
      </c>
      <c r="AD169" s="10">
        <f t="shared" si="41"/>
        <v>0.75</v>
      </c>
      <c r="AE169" s="10">
        <f t="shared" si="42"/>
        <v>0.625</v>
      </c>
      <c r="AF169" s="10">
        <f t="shared" si="43"/>
        <v>0.75</v>
      </c>
      <c r="AG169" s="10">
        <f t="shared" si="44"/>
        <v>0.625</v>
      </c>
      <c r="AH169" s="10">
        <f t="shared" si="45"/>
        <v>0.75</v>
      </c>
      <c r="AI169" s="10" t="e">
        <f t="shared" si="46"/>
        <v>#N/A</v>
      </c>
      <c r="AJ169" s="10">
        <f t="shared" si="47"/>
        <v>0</v>
      </c>
      <c r="AK169" s="11" t="str">
        <f>VLOOKUP(Q169,THU!$A$2:$F$194,6,FALSE)</f>
        <v>$4 domestic beers, $5 imported beers, $7 premium well drinks, $12 signature Martinis and one-third off all wines by the glass; food menu (lounge and patio only)</v>
      </c>
      <c r="AL169" s="9" t="str">
        <f>VLOOKUP(Q169,THU!$A$2:$D$194,4,FALSE)</f>
        <v>www.shanahanssteakhouse.com/</v>
      </c>
      <c r="AM169" s="9" t="s">
        <v>1018</v>
      </c>
      <c r="AP169" s="9" t="str">
        <f t="shared" si="48"/>
        <v>true</v>
      </c>
      <c r="AQ169" s="12" t="s">
        <v>1016</v>
      </c>
    </row>
    <row r="170" spans="1:43" ht="29" x14ac:dyDescent="0.35">
      <c r="A170" s="9" t="s">
        <v>510</v>
      </c>
      <c r="B170" s="10" t="e">
        <v>#N/A</v>
      </c>
      <c r="D170" s="10">
        <v>0.66666666666666663</v>
      </c>
      <c r="E170" s="10">
        <v>0.75</v>
      </c>
      <c r="F170" s="10">
        <v>0.66666666666666663</v>
      </c>
      <c r="G170" s="10">
        <v>0.75</v>
      </c>
      <c r="H170" s="10">
        <v>0.66666666666666663</v>
      </c>
      <c r="I170" s="10">
        <v>0.75</v>
      </c>
      <c r="J170" s="10">
        <v>0.66666666666666663</v>
      </c>
      <c r="K170" s="10">
        <v>0.75</v>
      </c>
      <c r="L170" s="10">
        <v>0.66666666666666663</v>
      </c>
      <c r="M170" s="10">
        <v>0.75</v>
      </c>
      <c r="N170" s="10" t="e">
        <v>#N/A</v>
      </c>
      <c r="Q170" s="9" t="str">
        <f t="shared" si="33"/>
        <v>Sobo 151</v>
      </c>
      <c r="R170" s="9" t="str">
        <f>VLOOKUP(Q170,THU!$A$2:$D$194,2,FALSE)</f>
        <v>Southwest</v>
      </c>
      <c r="S170" s="9" t="e">
        <f>VLOOKUP(R170,THU!$A$2:$D$194,2,FALSE)</f>
        <v>#N/A</v>
      </c>
      <c r="T170" s="9" t="e">
        <f>VLOOKUP(S170,THU!$A$2:$D$194,2,FALSE)</f>
        <v>#N/A</v>
      </c>
      <c r="U170" s="9" t="e">
        <f>VLOOKUP(T170,THU!$A$2:$D$194,2,FALSE)</f>
        <v>#N/A</v>
      </c>
      <c r="V170" s="9" t="str">
        <f>VLOOKUP(Q170,THU!$A$2:$D$194,3,FALSE)</f>
        <v>151 S Broadway (Maple and Broadway)</v>
      </c>
      <c r="W170" s="10" t="e">
        <f t="shared" si="34"/>
        <v>#N/A</v>
      </c>
      <c r="X170" s="10">
        <f t="shared" si="35"/>
        <v>0</v>
      </c>
      <c r="Y170" s="10">
        <f t="shared" si="36"/>
        <v>0.66666666666666663</v>
      </c>
      <c r="Z170" s="10">
        <f t="shared" si="37"/>
        <v>0.75</v>
      </c>
      <c r="AA170" s="10">
        <f t="shared" si="38"/>
        <v>0.66666666666666663</v>
      </c>
      <c r="AB170" s="10">
        <f t="shared" si="39"/>
        <v>0.75</v>
      </c>
      <c r="AC170" s="10">
        <f t="shared" si="40"/>
        <v>0.66666666666666663</v>
      </c>
      <c r="AD170" s="10">
        <f t="shared" si="41"/>
        <v>0.75</v>
      </c>
      <c r="AE170" s="10">
        <f t="shared" si="42"/>
        <v>0.66666666666666663</v>
      </c>
      <c r="AF170" s="10">
        <f t="shared" si="43"/>
        <v>0.75</v>
      </c>
      <c r="AG170" s="10">
        <f t="shared" si="44"/>
        <v>0.66666666666666663</v>
      </c>
      <c r="AH170" s="10">
        <f t="shared" si="45"/>
        <v>0.75</v>
      </c>
      <c r="AI170" s="10" t="e">
        <f t="shared" si="46"/>
        <v>#N/A</v>
      </c>
      <c r="AJ170" s="10">
        <f t="shared" si="47"/>
        <v>0</v>
      </c>
      <c r="AK170" s="11" t="str">
        <f>VLOOKUP(Q170,THU!$A$2:$F$194,6,FALSE)</f>
        <v>$2 wines, wells, and domestic drafts, $3 Pilsner Urquell and premium pints, $4 Fireball, Jager, Sauza, and Becherovka; half priced apps and free pool</v>
      </c>
      <c r="AL170" s="9" t="str">
        <f>VLOOKUP(Q170,THU!$A$2:$D$194,4,FALSE)</f>
        <v>sobo151.com</v>
      </c>
      <c r="AP170" s="9" t="str">
        <f t="shared" si="48"/>
        <v>true</v>
      </c>
      <c r="AQ170" s="12" t="s">
        <v>1016</v>
      </c>
    </row>
    <row r="171" spans="1:43" x14ac:dyDescent="0.35">
      <c r="A171" s="9" t="s">
        <v>511</v>
      </c>
      <c r="B171" s="10" t="e">
        <v>#N/A</v>
      </c>
      <c r="D171" s="10">
        <v>0.58333333333333337</v>
      </c>
      <c r="E171" s="10">
        <v>0.79166666666666663</v>
      </c>
      <c r="F171" s="10">
        <v>0.58333333333333337</v>
      </c>
      <c r="G171" s="10">
        <v>0.79166666666666663</v>
      </c>
      <c r="H171" s="10">
        <v>0.58333333333333337</v>
      </c>
      <c r="I171" s="10">
        <v>0.79166666666666663</v>
      </c>
      <c r="J171" s="10">
        <v>0.58333333333333337</v>
      </c>
      <c r="K171" s="10">
        <v>0.79166666666666663</v>
      </c>
      <c r="L171" s="10">
        <v>0.58333333333333337</v>
      </c>
      <c r="M171" s="10">
        <v>0.79166666666666663</v>
      </c>
      <c r="N171" s="10" t="e">
        <v>#N/A</v>
      </c>
      <c r="Q171" s="9" t="str">
        <f t="shared" si="33"/>
        <v>Social Fare</v>
      </c>
      <c r="R171" s="9" t="str">
        <f>VLOOKUP(Q171,THU!$A$2:$D$194,2,FALSE)</f>
        <v>Southeast</v>
      </c>
      <c r="S171" s="9" t="e">
        <f>VLOOKUP(R171,THU!$A$2:$D$194,2,FALSE)</f>
        <v>#N/A</v>
      </c>
      <c r="T171" s="9" t="e">
        <f>VLOOKUP(S171,THU!$A$2:$D$194,2,FALSE)</f>
        <v>#N/A</v>
      </c>
      <c r="U171" s="9" t="e">
        <f>VLOOKUP(T171,THU!$A$2:$D$194,2,FALSE)</f>
        <v>#N/A</v>
      </c>
      <c r="V171" s="9" t="str">
        <f>VLOOKUP(Q171,THU!$A$2:$D$194,3,FALSE)</f>
        <v>150 Clayton Lane (2nd and Clayton)</v>
      </c>
      <c r="W171" s="10" t="e">
        <f t="shared" si="34"/>
        <v>#N/A</v>
      </c>
      <c r="X171" s="10">
        <f t="shared" si="35"/>
        <v>0</v>
      </c>
      <c r="Y171" s="10">
        <f t="shared" si="36"/>
        <v>0.58333333333333337</v>
      </c>
      <c r="Z171" s="10">
        <f t="shared" si="37"/>
        <v>0.79166666666666663</v>
      </c>
      <c r="AA171" s="10">
        <f t="shared" si="38"/>
        <v>0.58333333333333337</v>
      </c>
      <c r="AB171" s="10">
        <f t="shared" si="39"/>
        <v>0.79166666666666663</v>
      </c>
      <c r="AC171" s="10">
        <f t="shared" si="40"/>
        <v>0.58333333333333337</v>
      </c>
      <c r="AD171" s="10">
        <f t="shared" si="41"/>
        <v>0.79166666666666663</v>
      </c>
      <c r="AE171" s="10">
        <f t="shared" si="42"/>
        <v>0.58333333333333337</v>
      </c>
      <c r="AF171" s="10">
        <f t="shared" si="43"/>
        <v>0.79166666666666663</v>
      </c>
      <c r="AG171" s="10">
        <f t="shared" si="44"/>
        <v>0.58333333333333337</v>
      </c>
      <c r="AH171" s="10">
        <f t="shared" si="45"/>
        <v>0.79166666666666663</v>
      </c>
      <c r="AI171" s="10" t="e">
        <f t="shared" si="46"/>
        <v>#N/A</v>
      </c>
      <c r="AJ171" s="10">
        <f t="shared" si="47"/>
        <v>0</v>
      </c>
      <c r="AK171" s="11" t="str">
        <f>VLOOKUP(Q171,THU!$A$2:$F$194,6,FALSE)</f>
        <v>$1 off domestic, draft and craft beers and select cocktails and house wines are $7; $4-9 bites menu</v>
      </c>
      <c r="AL171" s="9" t="str">
        <f>VLOOKUP(Q171,THU!$A$2:$D$194,4,FALSE)</f>
        <v>www.jwmarriottdenver.com/Denver-Restaurants/Social-Fare-97.html</v>
      </c>
      <c r="AP171" s="9" t="str">
        <f t="shared" si="48"/>
        <v>true</v>
      </c>
      <c r="AQ171" s="12" t="s">
        <v>1016</v>
      </c>
    </row>
    <row r="172" spans="1:43" x14ac:dyDescent="0.35">
      <c r="A172" s="9" t="s">
        <v>512</v>
      </c>
      <c r="B172" s="10" t="e">
        <v>#N/A</v>
      </c>
      <c r="D172" s="10">
        <v>0.64583333333333337</v>
      </c>
      <c r="E172" s="10">
        <v>0.75</v>
      </c>
      <c r="F172" s="10">
        <v>0.64583333333333337</v>
      </c>
      <c r="G172" s="10">
        <v>0.75</v>
      </c>
      <c r="H172" s="10">
        <v>0.64583333333333337</v>
      </c>
      <c r="I172" s="10">
        <v>0.75</v>
      </c>
      <c r="J172" s="10">
        <v>0.64583333333333337</v>
      </c>
      <c r="K172" s="10">
        <v>0.75</v>
      </c>
      <c r="L172" s="10">
        <v>0.64583333333333337</v>
      </c>
      <c r="M172" s="10">
        <v>0.75</v>
      </c>
      <c r="N172" s="10">
        <v>0</v>
      </c>
      <c r="Q172" s="9" t="str">
        <f t="shared" si="33"/>
        <v>Society Sports &amp; Spirits</v>
      </c>
      <c r="R172" s="9" t="str">
        <f>VLOOKUP(Q172,THU!$A$2:$D$194,2,FALSE)</f>
        <v>LoDo</v>
      </c>
      <c r="S172" s="9" t="e">
        <f>VLOOKUP(R172,THU!$A$2:$D$194,2,FALSE)</f>
        <v>#N/A</v>
      </c>
      <c r="T172" s="9" t="e">
        <f>VLOOKUP(S172,THU!$A$2:$D$194,2,FALSE)</f>
        <v>#N/A</v>
      </c>
      <c r="U172" s="9" t="e">
        <f>VLOOKUP(T172,THU!$A$2:$D$194,2,FALSE)</f>
        <v>#N/A</v>
      </c>
      <c r="V172" s="9" t="str">
        <f>VLOOKUP(Q172,THU!$A$2:$D$194,3,FALSE)</f>
        <v>1434 Blake St. (14th &amp; Blake)</v>
      </c>
      <c r="W172" s="10" t="e">
        <f t="shared" si="34"/>
        <v>#N/A</v>
      </c>
      <c r="X172" s="10">
        <f t="shared" si="35"/>
        <v>0</v>
      </c>
      <c r="Y172" s="10">
        <f t="shared" si="36"/>
        <v>0.64583333333333337</v>
      </c>
      <c r="Z172" s="10">
        <f t="shared" si="37"/>
        <v>0.75</v>
      </c>
      <c r="AA172" s="10">
        <f t="shared" si="38"/>
        <v>0.64583333333333337</v>
      </c>
      <c r="AB172" s="10">
        <f t="shared" si="39"/>
        <v>0.75</v>
      </c>
      <c r="AC172" s="10">
        <f t="shared" si="40"/>
        <v>0.64583333333333337</v>
      </c>
      <c r="AD172" s="10">
        <f t="shared" si="41"/>
        <v>0.75</v>
      </c>
      <c r="AE172" s="10">
        <f t="shared" si="42"/>
        <v>0.64583333333333337</v>
      </c>
      <c r="AF172" s="10">
        <f t="shared" si="43"/>
        <v>0.75</v>
      </c>
      <c r="AG172" s="10">
        <f t="shared" si="44"/>
        <v>0.64583333333333337</v>
      </c>
      <c r="AH172" s="10">
        <f t="shared" si="45"/>
        <v>0.75</v>
      </c>
      <c r="AI172" s="10">
        <f t="shared" si="46"/>
        <v>0</v>
      </c>
      <c r="AJ172" s="10">
        <f t="shared" si="47"/>
        <v>0</v>
      </c>
      <c r="AK172" s="11" t="str">
        <f>VLOOKUP(Q172,THU!$A$2:$F$194,6,FALSE)</f>
        <v>Drink specials</v>
      </c>
      <c r="AL172" s="9" t="str">
        <f>VLOOKUP(Q172,THU!$A$2:$D$194,4,FALSE)</f>
        <v>www.societydenver.com/</v>
      </c>
      <c r="AP172" s="9" t="str">
        <f t="shared" si="48"/>
        <v>true</v>
      </c>
      <c r="AQ172" s="12" t="s">
        <v>1015</v>
      </c>
    </row>
    <row r="173" spans="1:43" ht="29" x14ac:dyDescent="0.35">
      <c r="A173" s="9" t="s">
        <v>438</v>
      </c>
      <c r="B173" s="10" t="e">
        <v>#N/A</v>
      </c>
      <c r="D173" s="10">
        <v>0.66666666666666663</v>
      </c>
      <c r="E173" s="10">
        <v>0.75</v>
      </c>
      <c r="F173" s="10">
        <v>0.66666666666666663</v>
      </c>
      <c r="G173" s="10">
        <v>0.75</v>
      </c>
      <c r="H173" s="10">
        <v>0.66666666666666663</v>
      </c>
      <c r="I173" s="10">
        <v>0.75</v>
      </c>
      <c r="J173" s="10">
        <v>0.66666666666666663</v>
      </c>
      <c r="K173" s="10">
        <v>0.75</v>
      </c>
      <c r="L173" s="10">
        <v>0.66666666666666663</v>
      </c>
      <c r="M173" s="10">
        <v>0.75</v>
      </c>
      <c r="N173" s="10" t="e">
        <v>#N/A</v>
      </c>
      <c r="Q173" s="9" t="str">
        <f t="shared" si="33"/>
        <v>Sports Column</v>
      </c>
      <c r="R173" s="9" t="str">
        <f>VLOOKUP(Q173,THU!$A$2:$D$194,2,FALSE)</f>
        <v>LoDo</v>
      </c>
      <c r="S173" s="9" t="e">
        <f>VLOOKUP(R173,THU!$A$2:$D$194,2,FALSE)</f>
        <v>#N/A</v>
      </c>
      <c r="T173" s="9" t="e">
        <f>VLOOKUP(S173,THU!$A$2:$D$194,2,FALSE)</f>
        <v>#N/A</v>
      </c>
      <c r="U173" s="9" t="e">
        <f>VLOOKUP(T173,THU!$A$2:$D$194,2,FALSE)</f>
        <v>#N/A</v>
      </c>
      <c r="V173" s="9" t="str">
        <f>VLOOKUP(Q173,THU!$A$2:$D$194,3,FALSE)</f>
        <v>1930 Blake Street (19th &amp; Blake)</v>
      </c>
      <c r="W173" s="10" t="e">
        <f t="shared" si="34"/>
        <v>#N/A</v>
      </c>
      <c r="X173" s="10">
        <f t="shared" si="35"/>
        <v>0</v>
      </c>
      <c r="Y173" s="10">
        <f t="shared" si="36"/>
        <v>0.66666666666666663</v>
      </c>
      <c r="Z173" s="10">
        <f t="shared" si="37"/>
        <v>0.75</v>
      </c>
      <c r="AA173" s="10">
        <f t="shared" si="38"/>
        <v>0.66666666666666663</v>
      </c>
      <c r="AB173" s="10">
        <f t="shared" si="39"/>
        <v>0.75</v>
      </c>
      <c r="AC173" s="10">
        <f t="shared" si="40"/>
        <v>0.66666666666666663</v>
      </c>
      <c r="AD173" s="10">
        <f t="shared" si="41"/>
        <v>0.75</v>
      </c>
      <c r="AE173" s="10">
        <f t="shared" si="42"/>
        <v>0.66666666666666663</v>
      </c>
      <c r="AF173" s="10">
        <f t="shared" si="43"/>
        <v>0.75</v>
      </c>
      <c r="AG173" s="10">
        <f t="shared" si="44"/>
        <v>0.66666666666666663</v>
      </c>
      <c r="AH173" s="10">
        <f t="shared" si="45"/>
        <v>0.75</v>
      </c>
      <c r="AI173" s="10" t="e">
        <f t="shared" si="46"/>
        <v>#N/A</v>
      </c>
      <c r="AJ173" s="10">
        <f t="shared" si="47"/>
        <v>0</v>
      </c>
      <c r="AK173" s="11" t="str">
        <f>VLOOKUP(Q173,THU!$A$2:$F$194,6,FALSE)</f>
        <v>$3 domestic drafts and Fireball shots, $4.50 wells and drafts, $5 Svedka Red Bull cocktails, and $10 domestic pitchers; $5 single topping pizza  Last Call  ( 10:00 pm - 1:00 am</v>
      </c>
      <c r="AL173" s="9" t="str">
        <f>VLOOKUP(Q173,THU!$A$2:$D$194,4,FALSE)</f>
        <v>www.denversportscolumn.com</v>
      </c>
      <c r="AP173" s="9" t="str">
        <f t="shared" si="48"/>
        <v>true</v>
      </c>
      <c r="AQ173" s="12" t="s">
        <v>1016</v>
      </c>
    </row>
    <row r="174" spans="1:43" x14ac:dyDescent="0.35">
      <c r="A174" s="9" t="s">
        <v>513</v>
      </c>
      <c r="B174" s="10" t="e">
        <v>#N/A</v>
      </c>
      <c r="D174" s="10">
        <v>0.66666666666666663</v>
      </c>
      <c r="E174" s="10">
        <v>0.79166666666666663</v>
      </c>
      <c r="F174" s="10">
        <v>0.66666666666666663</v>
      </c>
      <c r="G174" s="10">
        <v>0.79166666666666663</v>
      </c>
      <c r="H174" s="10">
        <v>0.66666666666666663</v>
      </c>
      <c r="I174" s="10">
        <v>0.79166666666666663</v>
      </c>
      <c r="J174" s="10">
        <v>0.66666666666666663</v>
      </c>
      <c r="K174" s="10">
        <v>0.79166666666666663</v>
      </c>
      <c r="L174" s="10">
        <v>0.66666666666666663</v>
      </c>
      <c r="M174" s="10">
        <v>0.79166666666666663</v>
      </c>
      <c r="N174" s="10" t="e">
        <v>#N/A</v>
      </c>
      <c r="Q174" s="9" t="str">
        <f t="shared" si="33"/>
        <v>STK</v>
      </c>
      <c r="R174" s="9" t="str">
        <f>VLOOKUP(Q174,THU!$A$2:$D$194,2,FALSE)</f>
        <v>LoDo</v>
      </c>
      <c r="S174" s="9" t="e">
        <f>VLOOKUP(R174,THU!$A$2:$D$194,2,FALSE)</f>
        <v>#N/A</v>
      </c>
      <c r="T174" s="9" t="e">
        <f>VLOOKUP(S174,THU!$A$2:$D$194,2,FALSE)</f>
        <v>#N/A</v>
      </c>
      <c r="U174" s="9" t="e">
        <f>VLOOKUP(T174,THU!$A$2:$D$194,2,FALSE)</f>
        <v>#N/A</v>
      </c>
      <c r="V174" s="9" t="str">
        <f>VLOOKUP(Q174,THU!$A$2:$D$194,3,FALSE)</f>
        <v>1550 Market St. (15th &amp; Market)</v>
      </c>
      <c r="W174" s="10" t="e">
        <f t="shared" si="34"/>
        <v>#N/A</v>
      </c>
      <c r="X174" s="10">
        <f t="shared" si="35"/>
        <v>0</v>
      </c>
      <c r="Y174" s="10">
        <f t="shared" si="36"/>
        <v>0.66666666666666663</v>
      </c>
      <c r="Z174" s="10">
        <f t="shared" si="37"/>
        <v>0.79166666666666663</v>
      </c>
      <c r="AA174" s="10">
        <f t="shared" si="38"/>
        <v>0.66666666666666663</v>
      </c>
      <c r="AB174" s="10">
        <f t="shared" si="39"/>
        <v>0.79166666666666663</v>
      </c>
      <c r="AC174" s="10">
        <f t="shared" si="40"/>
        <v>0.66666666666666663</v>
      </c>
      <c r="AD174" s="10">
        <f t="shared" si="41"/>
        <v>0.79166666666666663</v>
      </c>
      <c r="AE174" s="10">
        <f t="shared" si="42"/>
        <v>0.66666666666666663</v>
      </c>
      <c r="AF174" s="10">
        <f t="shared" si="43"/>
        <v>0.79166666666666663</v>
      </c>
      <c r="AG174" s="10">
        <f t="shared" si="44"/>
        <v>0.66666666666666663</v>
      </c>
      <c r="AH174" s="10">
        <f t="shared" si="45"/>
        <v>0.79166666666666663</v>
      </c>
      <c r="AI174" s="10" t="e">
        <f t="shared" si="46"/>
        <v>#N/A</v>
      </c>
      <c r="AJ174" s="10">
        <f t="shared" si="47"/>
        <v>0</v>
      </c>
      <c r="AK174" s="11" t="str">
        <f>VLOOKUP(Q174,THU!$A$2:$F$194,6,FALSE)</f>
        <v>$5 select Colorado craft beers and $7 house wines and select cocktails; $5-10 food menu</v>
      </c>
      <c r="AL174" s="9" t="str">
        <f>VLOOKUP(Q174,THU!$A$2:$D$194,4,FALSE)</f>
        <v>togrp.com/venue/stk-denver/</v>
      </c>
      <c r="AP174" s="9" t="str">
        <f t="shared" si="48"/>
        <v>true</v>
      </c>
      <c r="AQ174" s="12" t="s">
        <v>1016</v>
      </c>
    </row>
    <row r="175" spans="1:43" x14ac:dyDescent="0.35">
      <c r="A175" s="9" t="s">
        <v>514</v>
      </c>
      <c r="B175" s="10" t="e">
        <v>#N/A</v>
      </c>
      <c r="D175" s="10">
        <v>0.625</v>
      </c>
      <c r="E175" s="10">
        <v>0.75</v>
      </c>
      <c r="F175" s="10">
        <v>0.625</v>
      </c>
      <c r="G175" s="10">
        <v>0.75</v>
      </c>
      <c r="H175" s="10">
        <v>0.625</v>
      </c>
      <c r="I175" s="10">
        <v>0.75</v>
      </c>
      <c r="J175" s="10">
        <v>0.625</v>
      </c>
      <c r="K175" s="10">
        <v>0.75</v>
      </c>
      <c r="L175" s="10">
        <v>0.625</v>
      </c>
      <c r="M175" s="10">
        <v>0.75</v>
      </c>
      <c r="N175" s="10" t="e">
        <v>#N/A</v>
      </c>
      <c r="Q175" s="9" t="str">
        <f t="shared" si="33"/>
        <v>Stoney's Bar and Grill</v>
      </c>
      <c r="R175" s="9" t="str">
        <f>VLOOKUP(Q175,THU!$A$2:$D$194,2,FALSE)</f>
        <v>Capitol Hill</v>
      </c>
      <c r="S175" s="9" t="e">
        <f>VLOOKUP(R175,THU!$A$2:$D$194,2,FALSE)</f>
        <v>#N/A</v>
      </c>
      <c r="T175" s="9" t="e">
        <f>VLOOKUP(S175,THU!$A$2:$D$194,2,FALSE)</f>
        <v>#N/A</v>
      </c>
      <c r="U175" s="9" t="e">
        <f>VLOOKUP(T175,THU!$A$2:$D$194,2,FALSE)</f>
        <v>#N/A</v>
      </c>
      <c r="V175" s="9" t="str">
        <f>VLOOKUP(Q175,THU!$A$2:$D$194,3,FALSE)</f>
        <v>1111 Lincoln Street (E 11th and Lincoln)</v>
      </c>
      <c r="W175" s="10" t="e">
        <f t="shared" si="34"/>
        <v>#N/A</v>
      </c>
      <c r="X175" s="10">
        <f t="shared" si="35"/>
        <v>0</v>
      </c>
      <c r="Y175" s="10">
        <f t="shared" si="36"/>
        <v>0.625</v>
      </c>
      <c r="Z175" s="10">
        <f t="shared" si="37"/>
        <v>0.75</v>
      </c>
      <c r="AA175" s="10">
        <f t="shared" si="38"/>
        <v>0.625</v>
      </c>
      <c r="AB175" s="10">
        <f t="shared" si="39"/>
        <v>0.75</v>
      </c>
      <c r="AC175" s="10">
        <f t="shared" si="40"/>
        <v>0.625</v>
      </c>
      <c r="AD175" s="10">
        <f t="shared" si="41"/>
        <v>0.75</v>
      </c>
      <c r="AE175" s="10">
        <f t="shared" si="42"/>
        <v>0.625</v>
      </c>
      <c r="AF175" s="10">
        <f t="shared" si="43"/>
        <v>0.75</v>
      </c>
      <c r="AG175" s="10">
        <f t="shared" si="44"/>
        <v>0.625</v>
      </c>
      <c r="AH175" s="10">
        <f t="shared" si="45"/>
        <v>0.75</v>
      </c>
      <c r="AI175" s="10" t="e">
        <f t="shared" si="46"/>
        <v>#N/A</v>
      </c>
      <c r="AJ175" s="10">
        <f t="shared" si="47"/>
        <v>0</v>
      </c>
      <c r="AK175" s="11" t="str">
        <f>VLOOKUP(Q175,THU!$A$2:$F$194,6,FALSE)</f>
        <v>2-for-1 drafts, wells, wines, Cuervo Gold margaritas, Mike's Hard, and Jagermeister; $4 food menu</v>
      </c>
      <c r="AL175" s="9" t="str">
        <f>VLOOKUP(Q175,THU!$A$2:$D$194,4,FALSE)</f>
        <v>stoneysbarandgrill.com</v>
      </c>
      <c r="AP175" s="9" t="str">
        <f t="shared" si="48"/>
        <v>true</v>
      </c>
      <c r="AQ175" s="12" t="s">
        <v>1016</v>
      </c>
    </row>
    <row r="176" spans="1:43" x14ac:dyDescent="0.35">
      <c r="A176" s="9" t="s">
        <v>515</v>
      </c>
      <c r="B176" s="10" t="e">
        <v>#N/A</v>
      </c>
      <c r="D176" s="10">
        <v>0.58333333333333337</v>
      </c>
      <c r="E176" s="10">
        <v>0.75</v>
      </c>
      <c r="F176" s="10">
        <v>0.58333333333333337</v>
      </c>
      <c r="G176" s="10">
        <v>0.75</v>
      </c>
      <c r="H176" s="10">
        <v>0.58333333333333337</v>
      </c>
      <c r="I176" s="10">
        <v>0.75</v>
      </c>
      <c r="J176" s="10">
        <v>0.58333333333333337</v>
      </c>
      <c r="K176" s="10">
        <v>0.75</v>
      </c>
      <c r="L176" s="10">
        <v>0.58333333333333337</v>
      </c>
      <c r="M176" s="10">
        <v>0.75</v>
      </c>
      <c r="N176" s="10" t="e">
        <v>#N/A</v>
      </c>
      <c r="Q176" s="9" t="str">
        <f t="shared" si="33"/>
        <v>Stout Street Social</v>
      </c>
      <c r="R176" s="9" t="str">
        <f>VLOOKUP(Q176,THU!$A$2:$D$194,2,FALSE)</f>
        <v>Downtown</v>
      </c>
      <c r="S176" s="9" t="e">
        <f>VLOOKUP(R176,THU!$A$2:$D$194,2,FALSE)</f>
        <v>#N/A</v>
      </c>
      <c r="T176" s="9" t="e">
        <f>VLOOKUP(S176,THU!$A$2:$D$194,2,FALSE)</f>
        <v>#N/A</v>
      </c>
      <c r="U176" s="9" t="e">
        <f>VLOOKUP(T176,THU!$A$2:$D$194,2,FALSE)</f>
        <v>#N/A</v>
      </c>
      <c r="V176" s="9" t="str">
        <f>VLOOKUP(Q176,THU!$A$2:$D$194,3,FALSE)</f>
        <v>1400 Stout St Denver (14th St. and Stout St.)</v>
      </c>
      <c r="W176" s="10" t="e">
        <f t="shared" si="34"/>
        <v>#N/A</v>
      </c>
      <c r="X176" s="10">
        <f t="shared" si="35"/>
        <v>0</v>
      </c>
      <c r="Y176" s="10">
        <f t="shared" si="36"/>
        <v>0.58333333333333337</v>
      </c>
      <c r="Z176" s="10">
        <f t="shared" si="37"/>
        <v>0.75</v>
      </c>
      <c r="AA176" s="10">
        <f t="shared" si="38"/>
        <v>0.58333333333333337</v>
      </c>
      <c r="AB176" s="10">
        <f t="shared" si="39"/>
        <v>0.75</v>
      </c>
      <c r="AC176" s="10">
        <f t="shared" si="40"/>
        <v>0.58333333333333337</v>
      </c>
      <c r="AD176" s="10">
        <f t="shared" si="41"/>
        <v>0.75</v>
      </c>
      <c r="AE176" s="10">
        <f t="shared" si="42"/>
        <v>0.58333333333333337</v>
      </c>
      <c r="AF176" s="10">
        <f t="shared" si="43"/>
        <v>0.75</v>
      </c>
      <c r="AG176" s="10">
        <f t="shared" si="44"/>
        <v>0.58333333333333337</v>
      </c>
      <c r="AH176" s="10">
        <f t="shared" si="45"/>
        <v>0.75</v>
      </c>
      <c r="AI176" s="10" t="e">
        <f t="shared" si="46"/>
        <v>#N/A</v>
      </c>
      <c r="AJ176" s="10">
        <f t="shared" si="47"/>
        <v>0</v>
      </c>
      <c r="AK176" s="11" t="str">
        <f>VLOOKUP(Q176,THU!$A$2:$F$194,6,FALSE)</f>
        <v>$3 select beers, $4 select cocktails, $5 Martinis and $4, $5, and $6 wines by the glass; food specials</v>
      </c>
      <c r="AL176" s="9" t="str">
        <f>VLOOKUP(Q176,THU!$A$2:$D$194,4,FALSE)</f>
        <v>www.stoutstsocial.com/</v>
      </c>
      <c r="AP176" s="9" t="str">
        <f t="shared" si="48"/>
        <v>true</v>
      </c>
      <c r="AQ176" s="12" t="s">
        <v>1016</v>
      </c>
    </row>
    <row r="177" spans="1:43" x14ac:dyDescent="0.35">
      <c r="A177" s="9" t="s">
        <v>516</v>
      </c>
      <c r="B177" s="10" t="e">
        <v>#N/A</v>
      </c>
      <c r="D177" s="10">
        <v>0.66666666666666663</v>
      </c>
      <c r="E177" s="10">
        <v>0.75</v>
      </c>
      <c r="F177" s="10">
        <v>0.66666666666666663</v>
      </c>
      <c r="G177" s="10">
        <v>0.75</v>
      </c>
      <c r="H177" s="10">
        <v>0.66666666666666663</v>
      </c>
      <c r="I177" s="10">
        <v>0.75</v>
      </c>
      <c r="J177" s="10">
        <v>0.66666666666666663</v>
      </c>
      <c r="K177" s="10">
        <v>0.75</v>
      </c>
      <c r="L177" s="10">
        <v>0.66666666666666663</v>
      </c>
      <c r="M177" s="10">
        <v>0.75</v>
      </c>
      <c r="N177" s="10" t="e">
        <v>#N/A</v>
      </c>
      <c r="Q177" s="9" t="str">
        <f t="shared" si="33"/>
        <v>TAG Restaurant</v>
      </c>
      <c r="R177" s="9" t="str">
        <f>VLOOKUP(Q177,THU!$A$2:$D$194,2,FALSE)</f>
        <v>Larimer Square</v>
      </c>
      <c r="S177" s="9" t="e">
        <f>VLOOKUP(R177,THU!$A$2:$D$194,2,FALSE)</f>
        <v>#N/A</v>
      </c>
      <c r="T177" s="9" t="e">
        <f>VLOOKUP(S177,THU!$A$2:$D$194,2,FALSE)</f>
        <v>#N/A</v>
      </c>
      <c r="U177" s="9" t="e">
        <f>VLOOKUP(T177,THU!$A$2:$D$194,2,FALSE)</f>
        <v>#N/A</v>
      </c>
      <c r="V177" s="9" t="str">
        <f>VLOOKUP(Q177,THU!$A$2:$D$194,3,FALSE)</f>
        <v>1441 Larimer Street (15th and Larimer)</v>
      </c>
      <c r="W177" s="10" t="e">
        <f t="shared" si="34"/>
        <v>#N/A</v>
      </c>
      <c r="X177" s="10">
        <f t="shared" si="35"/>
        <v>0</v>
      </c>
      <c r="Y177" s="10">
        <f t="shared" si="36"/>
        <v>0.66666666666666663</v>
      </c>
      <c r="Z177" s="10">
        <f t="shared" si="37"/>
        <v>0.75</v>
      </c>
      <c r="AA177" s="10">
        <f t="shared" si="38"/>
        <v>0.66666666666666663</v>
      </c>
      <c r="AB177" s="10">
        <f t="shared" si="39"/>
        <v>0.75</v>
      </c>
      <c r="AC177" s="10">
        <f t="shared" si="40"/>
        <v>0.66666666666666663</v>
      </c>
      <c r="AD177" s="10">
        <f t="shared" si="41"/>
        <v>0.75</v>
      </c>
      <c r="AE177" s="10">
        <f t="shared" si="42"/>
        <v>0.66666666666666663</v>
      </c>
      <c r="AF177" s="10">
        <f t="shared" si="43"/>
        <v>0.75</v>
      </c>
      <c r="AG177" s="10">
        <f t="shared" si="44"/>
        <v>0.66666666666666663</v>
      </c>
      <c r="AH177" s="10">
        <f t="shared" si="45"/>
        <v>0.75</v>
      </c>
      <c r="AI177" s="10" t="e">
        <f t="shared" si="46"/>
        <v>#N/A</v>
      </c>
      <c r="AJ177" s="10">
        <f t="shared" si="47"/>
        <v>0</v>
      </c>
      <c r="AK177" s="11" t="str">
        <f>VLOOKUP(Q177,THU!$A$2:$F$194,6,FALSE)</f>
        <v>$5 Eats and Drinks menu featuring select cocktails, house wines and appetizers</v>
      </c>
      <c r="AL177" s="9" t="str">
        <f>VLOOKUP(Q177,THU!$A$2:$D$194,4,FALSE)</f>
        <v>tag-restaurant.com</v>
      </c>
      <c r="AP177" s="9" t="str">
        <f t="shared" si="48"/>
        <v>true</v>
      </c>
      <c r="AQ177" s="12" t="s">
        <v>1016</v>
      </c>
    </row>
    <row r="178" spans="1:43" x14ac:dyDescent="0.35">
      <c r="A178" s="9" t="s">
        <v>517</v>
      </c>
      <c r="B178" s="10" t="e">
        <v>#N/A</v>
      </c>
      <c r="D178" s="10">
        <v>0.625</v>
      </c>
      <c r="E178" s="10">
        <v>0.79166666666666663</v>
      </c>
      <c r="F178" s="10">
        <v>0.625</v>
      </c>
      <c r="G178" s="10">
        <v>0.79166666666666663</v>
      </c>
      <c r="H178" s="10">
        <v>0.625</v>
      </c>
      <c r="I178" s="10">
        <v>0.79166666666666663</v>
      </c>
      <c r="J178" s="10">
        <v>0.625</v>
      </c>
      <c r="K178" s="10">
        <v>0.79166666666666663</v>
      </c>
      <c r="L178" s="10">
        <v>0.625</v>
      </c>
      <c r="M178" s="10">
        <v>0.79166666666666663</v>
      </c>
      <c r="N178" s="10" t="e">
        <v>#N/A</v>
      </c>
      <c r="Q178" s="9" t="str">
        <f t="shared" si="33"/>
        <v>Terminal Bar</v>
      </c>
      <c r="R178" s="9" t="str">
        <f>VLOOKUP(Q178,THU!$A$2:$D$194,2,FALSE)</f>
        <v>LoDo</v>
      </c>
      <c r="S178" s="9" t="e">
        <f>VLOOKUP(R178,THU!$A$2:$D$194,2,FALSE)</f>
        <v>#N/A</v>
      </c>
      <c r="T178" s="9" t="e">
        <f>VLOOKUP(S178,THU!$A$2:$D$194,2,FALSE)</f>
        <v>#N/A</v>
      </c>
      <c r="U178" s="9" t="e">
        <f>VLOOKUP(T178,THU!$A$2:$D$194,2,FALSE)</f>
        <v>#N/A</v>
      </c>
      <c r="V178" s="9" t="str">
        <f>VLOOKUP(Q178,THU!$A$2:$D$194,3,FALSE)</f>
        <v>1701 Wynkoop St (17th &amp; Wynkoop St)</v>
      </c>
      <c r="W178" s="10" t="e">
        <f t="shared" si="34"/>
        <v>#N/A</v>
      </c>
      <c r="X178" s="10">
        <f t="shared" si="35"/>
        <v>0</v>
      </c>
      <c r="Y178" s="10">
        <f t="shared" si="36"/>
        <v>0.625</v>
      </c>
      <c r="Z178" s="10">
        <f t="shared" si="37"/>
        <v>0.79166666666666663</v>
      </c>
      <c r="AA178" s="10">
        <f t="shared" si="38"/>
        <v>0.625</v>
      </c>
      <c r="AB178" s="10">
        <f t="shared" si="39"/>
        <v>0.79166666666666663</v>
      </c>
      <c r="AC178" s="10">
        <f t="shared" si="40"/>
        <v>0.625</v>
      </c>
      <c r="AD178" s="10">
        <f t="shared" si="41"/>
        <v>0.79166666666666663</v>
      </c>
      <c r="AE178" s="10">
        <f t="shared" si="42"/>
        <v>0.625</v>
      </c>
      <c r="AF178" s="10">
        <f t="shared" si="43"/>
        <v>0.79166666666666663</v>
      </c>
      <c r="AG178" s="10">
        <f t="shared" si="44"/>
        <v>0.625</v>
      </c>
      <c r="AH178" s="10">
        <f t="shared" si="45"/>
        <v>0.79166666666666663</v>
      </c>
      <c r="AI178" s="10" t="e">
        <f t="shared" si="46"/>
        <v>#N/A</v>
      </c>
      <c r="AJ178" s="10">
        <f t="shared" si="47"/>
        <v>0</v>
      </c>
      <c r="AK178" s="11" t="str">
        <f>VLOOKUP(Q178,THU!$A$2:$F$194,6,FALSE)</f>
        <v>$4.50 select draught beers, $6 well drinks, $7 house wines by the glass and select cocktails</v>
      </c>
      <c r="AL178" s="9" t="str">
        <f>VLOOKUP(Q178,THU!$A$2:$D$194,4,FALSE)</f>
        <v>www.terminalbardenver.com</v>
      </c>
      <c r="AP178" s="9" t="str">
        <f t="shared" si="48"/>
        <v>true</v>
      </c>
      <c r="AQ178" s="12" t="s">
        <v>1015</v>
      </c>
    </row>
    <row r="179" spans="1:43" ht="29" x14ac:dyDescent="0.35">
      <c r="A179" s="9" t="s">
        <v>518</v>
      </c>
      <c r="B179" s="10" t="e">
        <v>#N/A</v>
      </c>
      <c r="D179" s="10">
        <v>0.625</v>
      </c>
      <c r="E179" s="10">
        <v>0.75</v>
      </c>
      <c r="F179" s="10">
        <v>0.625</v>
      </c>
      <c r="G179" s="10">
        <v>0.75</v>
      </c>
      <c r="H179" s="10">
        <v>0.625</v>
      </c>
      <c r="I179" s="10">
        <v>0.75</v>
      </c>
      <c r="J179" s="10">
        <v>0.625</v>
      </c>
      <c r="K179" s="10">
        <v>0.75</v>
      </c>
      <c r="L179" s="10">
        <v>0.625</v>
      </c>
      <c r="M179" s="10">
        <v>0.75</v>
      </c>
      <c r="N179" s="10" t="e">
        <v>#N/A</v>
      </c>
      <c r="Q179" s="9" t="str">
        <f t="shared" si="33"/>
        <v>The 1up</v>
      </c>
      <c r="R179" s="9" t="str">
        <f>VLOOKUP(Q179,THU!$A$2:$D$194,2,FALSE)</f>
        <v>LoDo</v>
      </c>
      <c r="S179" s="9" t="e">
        <f>VLOOKUP(R179,THU!$A$2:$D$194,2,FALSE)</f>
        <v>#N/A</v>
      </c>
      <c r="T179" s="9" t="e">
        <f>VLOOKUP(S179,THU!$A$2:$D$194,2,FALSE)</f>
        <v>#N/A</v>
      </c>
      <c r="U179" s="9" t="e">
        <f>VLOOKUP(T179,THU!$A$2:$D$194,2,FALSE)</f>
        <v>#N/A</v>
      </c>
      <c r="V179" s="9" t="str">
        <f>VLOOKUP(Q179,THU!$A$2:$D$194,3,FALSE)</f>
        <v>1925 Blake Street (Between 19th and 20th Street)</v>
      </c>
      <c r="W179" s="10" t="e">
        <f t="shared" si="34"/>
        <v>#N/A</v>
      </c>
      <c r="X179" s="10">
        <f t="shared" si="35"/>
        <v>0</v>
      </c>
      <c r="Y179" s="10">
        <f t="shared" si="36"/>
        <v>0.625</v>
      </c>
      <c r="Z179" s="10">
        <f t="shared" si="37"/>
        <v>0.75</v>
      </c>
      <c r="AA179" s="10">
        <f t="shared" si="38"/>
        <v>0.625</v>
      </c>
      <c r="AB179" s="10">
        <f t="shared" si="39"/>
        <v>0.75</v>
      </c>
      <c r="AC179" s="10">
        <f t="shared" si="40"/>
        <v>0.625</v>
      </c>
      <c r="AD179" s="10">
        <f t="shared" si="41"/>
        <v>0.75</v>
      </c>
      <c r="AE179" s="10">
        <f t="shared" si="42"/>
        <v>0.625</v>
      </c>
      <c r="AF179" s="10">
        <f t="shared" si="43"/>
        <v>0.75</v>
      </c>
      <c r="AG179" s="10">
        <f t="shared" si="44"/>
        <v>0.625</v>
      </c>
      <c r="AH179" s="10">
        <f t="shared" si="45"/>
        <v>0.75</v>
      </c>
      <c r="AI179" s="10" t="e">
        <f t="shared" si="46"/>
        <v>#N/A</v>
      </c>
      <c r="AJ179" s="10">
        <f t="shared" si="47"/>
        <v>0</v>
      </c>
      <c r="AK179" s="11" t="str">
        <f>VLOOKUP(Q179,THU!$A$2:$F$194,6,FALSE)</f>
        <v>$2 cans, $2.75 well cocktails, $3 PBRs, Ranier Tallboys, and Mystery Shot, $4 Jagermeister, Jack Daniels Fire, Jack Daniels Honey, Tuaca and Southern Comfort, $3.50 Miller High Life, $4 Coors Light, $5 Colorado crafts, and $6 premium craft beers</v>
      </c>
      <c r="AL179" s="9" t="str">
        <f>VLOOKUP(Q179,THU!$A$2:$D$194,4,FALSE)</f>
        <v>the-1up.com</v>
      </c>
      <c r="AP179" s="9" t="str">
        <f t="shared" si="48"/>
        <v>true</v>
      </c>
      <c r="AQ179" s="12" t="s">
        <v>1015</v>
      </c>
    </row>
    <row r="180" spans="1:43" x14ac:dyDescent="0.35">
      <c r="A180" s="9" t="s">
        <v>519</v>
      </c>
      <c r="B180" s="10" t="e">
        <v>#N/A</v>
      </c>
      <c r="D180" s="10">
        <v>0.66666666666666663</v>
      </c>
      <c r="E180" s="10">
        <v>0.75</v>
      </c>
      <c r="F180" s="10">
        <v>0.66666666666666663</v>
      </c>
      <c r="G180" s="10">
        <v>0.75</v>
      </c>
      <c r="H180" s="10">
        <v>0.66666666666666663</v>
      </c>
      <c r="I180" s="10">
        <v>0.75</v>
      </c>
      <c r="J180" s="10">
        <v>0.66666666666666663</v>
      </c>
      <c r="K180" s="10">
        <v>0.75</v>
      </c>
      <c r="L180" s="10">
        <v>0.66666666666666663</v>
      </c>
      <c r="M180" s="10">
        <v>0.75</v>
      </c>
      <c r="N180" s="10" t="e">
        <v>#N/A</v>
      </c>
      <c r="Q180" s="9" t="str">
        <f t="shared" si="33"/>
        <v>The 49th</v>
      </c>
      <c r="R180" s="9" t="str">
        <f>VLOOKUP(Q180,THU!$A$2:$D$194,2,FALSE)</f>
        <v>Lakewood</v>
      </c>
      <c r="S180" s="9" t="e">
        <f>VLOOKUP(R180,THU!$A$2:$D$194,2,FALSE)</f>
        <v>#N/A</v>
      </c>
      <c r="T180" s="9" t="e">
        <f>VLOOKUP(S180,THU!$A$2:$D$194,2,FALSE)</f>
        <v>#N/A</v>
      </c>
      <c r="U180" s="9" t="e">
        <f>VLOOKUP(T180,THU!$A$2:$D$194,2,FALSE)</f>
        <v>#N/A</v>
      </c>
      <c r="V180" s="9" t="str">
        <f>VLOOKUP(Q180,THU!$A$2:$D$194,3,FALSE)</f>
        <v>4550 S. Kipling Pkwy, Ste. 6 (Stanford &amp; Kipling)</v>
      </c>
      <c r="W180" s="10" t="e">
        <f t="shared" si="34"/>
        <v>#N/A</v>
      </c>
      <c r="X180" s="10">
        <f t="shared" si="35"/>
        <v>0</v>
      </c>
      <c r="Y180" s="10">
        <f t="shared" si="36"/>
        <v>0.66666666666666663</v>
      </c>
      <c r="Z180" s="10">
        <f t="shared" si="37"/>
        <v>0.75</v>
      </c>
      <c r="AA180" s="10">
        <f t="shared" si="38"/>
        <v>0.66666666666666663</v>
      </c>
      <c r="AB180" s="10">
        <f t="shared" si="39"/>
        <v>0.75</v>
      </c>
      <c r="AC180" s="10">
        <f t="shared" si="40"/>
        <v>0.66666666666666663</v>
      </c>
      <c r="AD180" s="10">
        <f t="shared" si="41"/>
        <v>0.75</v>
      </c>
      <c r="AE180" s="10">
        <f t="shared" si="42"/>
        <v>0.66666666666666663</v>
      </c>
      <c r="AF180" s="10">
        <f t="shared" si="43"/>
        <v>0.75</v>
      </c>
      <c r="AG180" s="10">
        <f t="shared" si="44"/>
        <v>0.66666666666666663</v>
      </c>
      <c r="AH180" s="10">
        <f t="shared" si="45"/>
        <v>0.75</v>
      </c>
      <c r="AI180" s="10" t="e">
        <f t="shared" si="46"/>
        <v>#N/A</v>
      </c>
      <c r="AJ180" s="10">
        <f t="shared" si="47"/>
        <v>0</v>
      </c>
      <c r="AK180" s="11" t="str">
        <f>VLOOKUP(Q180,THU!$A$2:$F$194,6,FALSE)</f>
        <v>$1 off draft beers, house wines and well drinks; $1 off select appetizers  </v>
      </c>
      <c r="AL180" s="9" t="str">
        <f>VLOOKUP(Q180,THU!$A$2:$D$194,4,FALSE)</f>
        <v>the49thdenver.com/</v>
      </c>
      <c r="AP180" s="9" t="str">
        <f t="shared" si="48"/>
        <v>true</v>
      </c>
      <c r="AQ180" s="12" t="s">
        <v>1016</v>
      </c>
    </row>
    <row r="181" spans="1:43" x14ac:dyDescent="0.35">
      <c r="A181" s="9" t="s">
        <v>520</v>
      </c>
      <c r="B181" s="10" t="e">
        <v>#N/A</v>
      </c>
      <c r="D181" s="10">
        <v>0</v>
      </c>
      <c r="F181" s="10">
        <v>0</v>
      </c>
      <c r="H181" s="10">
        <v>0</v>
      </c>
      <c r="J181" s="10">
        <v>0</v>
      </c>
      <c r="L181" s="10" t="e">
        <v>#N/A</v>
      </c>
      <c r="N181" s="10" t="e">
        <v>#N/A</v>
      </c>
      <c r="Q181" s="9" t="str">
        <f t="shared" si="33"/>
        <v>The 9th Door - LoDo</v>
      </c>
      <c r="R181" s="9" t="str">
        <f>VLOOKUP(Q181,THU!$A$2:$D$194,2,FALSE)</f>
        <v>LoDo</v>
      </c>
      <c r="S181" s="9" t="e">
        <f>VLOOKUP(R181,THU!$A$2:$D$194,2,FALSE)</f>
        <v>#N/A</v>
      </c>
      <c r="T181" s="9" t="e">
        <f>VLOOKUP(S181,THU!$A$2:$D$194,2,FALSE)</f>
        <v>#N/A</v>
      </c>
      <c r="U181" s="9" t="e">
        <f>VLOOKUP(T181,THU!$A$2:$D$194,2,FALSE)</f>
        <v>#N/A</v>
      </c>
      <c r="V181" s="9" t="str">
        <f>VLOOKUP(Q181,THU!$A$2:$D$194,3,FALSE)</f>
        <v>1808 Blake Street (18th and Blake)</v>
      </c>
      <c r="W181" s="10" t="e">
        <f t="shared" si="34"/>
        <v>#N/A</v>
      </c>
      <c r="X181" s="10">
        <f t="shared" si="35"/>
        <v>0</v>
      </c>
      <c r="Y181" s="10">
        <f t="shared" si="36"/>
        <v>0</v>
      </c>
      <c r="Z181" s="10">
        <f t="shared" si="37"/>
        <v>0</v>
      </c>
      <c r="AA181" s="10">
        <f t="shared" si="38"/>
        <v>0</v>
      </c>
      <c r="AB181" s="10">
        <f t="shared" si="39"/>
        <v>0</v>
      </c>
      <c r="AC181" s="10">
        <f t="shared" si="40"/>
        <v>0</v>
      </c>
      <c r="AD181" s="10">
        <f t="shared" si="41"/>
        <v>0</v>
      </c>
      <c r="AE181" s="10">
        <f t="shared" si="42"/>
        <v>0</v>
      </c>
      <c r="AF181" s="10">
        <f t="shared" si="43"/>
        <v>0</v>
      </c>
      <c r="AG181" s="10" t="e">
        <f t="shared" si="44"/>
        <v>#N/A</v>
      </c>
      <c r="AH181" s="10">
        <f t="shared" si="45"/>
        <v>0</v>
      </c>
      <c r="AI181" s="10" t="e">
        <f t="shared" si="46"/>
        <v>#N/A</v>
      </c>
      <c r="AJ181" s="10">
        <f t="shared" si="47"/>
        <v>0</v>
      </c>
      <c r="AK181" s="11" t="str">
        <f>VLOOKUP(Q181,THU!$A$2:$F$194,6,FALSE)</f>
        <v>$5 house Margarita, Guinness and select cocktail, $6 Ketel Cocktail, $7 house wines, $8 Ketel Martini and $9 Cobbler cocktail; $4-12 tapas</v>
      </c>
      <c r="AL181" s="9" t="str">
        <f>VLOOKUP(Q181,THU!$A$2:$D$194,4,FALSE)</f>
        <v>www.the9thdoordowntown.com/</v>
      </c>
      <c r="AP181" s="9" t="str">
        <f t="shared" si="48"/>
        <v>true</v>
      </c>
      <c r="AQ181" s="12" t="s">
        <v>1016</v>
      </c>
    </row>
    <row r="182" spans="1:43" x14ac:dyDescent="0.35">
      <c r="A182" s="9" t="s">
        <v>521</v>
      </c>
      <c r="B182" s="10" t="e">
        <v>#N/A</v>
      </c>
      <c r="D182" s="10">
        <v>0</v>
      </c>
      <c r="F182" s="10">
        <v>0</v>
      </c>
      <c r="H182" s="10">
        <v>0</v>
      </c>
      <c r="J182" s="10">
        <v>0</v>
      </c>
      <c r="L182" s="10">
        <v>0</v>
      </c>
      <c r="N182" s="10" t="e">
        <v>#N/A</v>
      </c>
      <c r="Q182" s="9" t="str">
        <f t="shared" si="33"/>
        <v>Thirsty Monk Brewpub</v>
      </c>
      <c r="R182" s="9" t="str">
        <f>VLOOKUP(Q182,THU!$A$2:$D$194,2,FALSE)</f>
        <v>Uptown</v>
      </c>
      <c r="S182" s="9" t="e">
        <f>VLOOKUP(R182,THU!$A$2:$D$194,2,FALSE)</f>
        <v>#N/A</v>
      </c>
      <c r="T182" s="9" t="e">
        <f>VLOOKUP(S182,THU!$A$2:$D$194,2,FALSE)</f>
        <v>#N/A</v>
      </c>
      <c r="U182" s="9" t="e">
        <f>VLOOKUP(T182,THU!$A$2:$D$194,2,FALSE)</f>
        <v>#N/A</v>
      </c>
      <c r="V182" s="9" t="str">
        <f>VLOOKUP(Q182,THU!$A$2:$D$194,3,FALSE)</f>
        <v>1604 E. 17th Ave. (17th &amp; Franklin)</v>
      </c>
      <c r="W182" s="10" t="e">
        <f t="shared" si="34"/>
        <v>#N/A</v>
      </c>
      <c r="X182" s="10">
        <f t="shared" si="35"/>
        <v>0</v>
      </c>
      <c r="Y182" s="10">
        <f t="shared" si="36"/>
        <v>0</v>
      </c>
      <c r="Z182" s="10">
        <f t="shared" si="37"/>
        <v>0</v>
      </c>
      <c r="AA182" s="10">
        <f t="shared" si="38"/>
        <v>0</v>
      </c>
      <c r="AB182" s="10">
        <f t="shared" si="39"/>
        <v>0</v>
      </c>
      <c r="AC182" s="10">
        <f t="shared" si="40"/>
        <v>0</v>
      </c>
      <c r="AD182" s="10">
        <f t="shared" si="41"/>
        <v>0</v>
      </c>
      <c r="AE182" s="10">
        <f t="shared" si="42"/>
        <v>0</v>
      </c>
      <c r="AF182" s="10">
        <f t="shared" si="43"/>
        <v>0</v>
      </c>
      <c r="AG182" s="10">
        <f t="shared" si="44"/>
        <v>0</v>
      </c>
      <c r="AH182" s="10">
        <f t="shared" si="45"/>
        <v>0</v>
      </c>
      <c r="AI182" s="10" t="e">
        <f t="shared" si="46"/>
        <v>#N/A</v>
      </c>
      <c r="AJ182" s="10">
        <f t="shared" si="47"/>
        <v>0</v>
      </c>
      <c r="AK182" s="11">
        <f>VLOOKUP(Q182,THU!$A$2:$F$194,6,FALSE)</f>
        <v>0</v>
      </c>
      <c r="AL182" s="9" t="str">
        <f>VLOOKUP(Q182,THU!$A$2:$D$194,4,FALSE)</f>
        <v>monkpub.com/denver/</v>
      </c>
      <c r="AP182" s="9" t="str">
        <f t="shared" si="48"/>
        <v>false</v>
      </c>
      <c r="AQ182" s="12" t="s">
        <v>1015</v>
      </c>
    </row>
    <row r="183" spans="1:43" x14ac:dyDescent="0.35">
      <c r="A183" s="9" t="s">
        <v>522</v>
      </c>
      <c r="B183" s="10" t="e">
        <v>#N/A</v>
      </c>
      <c r="D183" s="10">
        <v>0.625</v>
      </c>
      <c r="E183" s="10">
        <v>0.75</v>
      </c>
      <c r="F183" s="10">
        <v>0.625</v>
      </c>
      <c r="G183" s="10">
        <v>0.75</v>
      </c>
      <c r="H183" s="10">
        <v>0.625</v>
      </c>
      <c r="I183" s="10">
        <v>0.75</v>
      </c>
      <c r="J183" s="10">
        <v>0.625</v>
      </c>
      <c r="K183" s="10">
        <v>0.75</v>
      </c>
      <c r="L183" s="10">
        <v>0.625</v>
      </c>
      <c r="M183" s="10">
        <v>0.75</v>
      </c>
      <c r="N183" s="10" t="e">
        <v>#N/A</v>
      </c>
      <c r="Q183" s="9" t="str">
        <f t="shared" si="33"/>
        <v>Three Dogs Tavern</v>
      </c>
      <c r="R183" s="9" t="str">
        <f>VLOOKUP(Q183,THU!$A$2:$D$194,2,FALSE)</f>
        <v>Highland</v>
      </c>
      <c r="S183" s="9" t="e">
        <f>VLOOKUP(R183,THU!$A$2:$D$194,2,FALSE)</f>
        <v>#N/A</v>
      </c>
      <c r="T183" s="9" t="e">
        <f>VLOOKUP(S183,THU!$A$2:$D$194,2,FALSE)</f>
        <v>#N/A</v>
      </c>
      <c r="U183" s="9" t="e">
        <f>VLOOKUP(T183,THU!$A$2:$D$194,2,FALSE)</f>
        <v>#N/A</v>
      </c>
      <c r="V183" s="9" t="str">
        <f>VLOOKUP(Q183,THU!$A$2:$D$194,3,FALSE)</f>
        <v>3390 W 32nd Avenue (32nd and Julian)</v>
      </c>
      <c r="W183" s="10" t="e">
        <f t="shared" si="34"/>
        <v>#N/A</v>
      </c>
      <c r="X183" s="10">
        <f t="shared" si="35"/>
        <v>0</v>
      </c>
      <c r="Y183" s="10">
        <f t="shared" si="36"/>
        <v>0.625</v>
      </c>
      <c r="Z183" s="10">
        <f t="shared" si="37"/>
        <v>0.75</v>
      </c>
      <c r="AA183" s="10">
        <f t="shared" si="38"/>
        <v>0.625</v>
      </c>
      <c r="AB183" s="10">
        <f t="shared" si="39"/>
        <v>0.75</v>
      </c>
      <c r="AC183" s="10">
        <f t="shared" si="40"/>
        <v>0.625</v>
      </c>
      <c r="AD183" s="10">
        <f t="shared" si="41"/>
        <v>0.75</v>
      </c>
      <c r="AE183" s="10">
        <f t="shared" si="42"/>
        <v>0.625</v>
      </c>
      <c r="AF183" s="10">
        <f t="shared" si="43"/>
        <v>0.75</v>
      </c>
      <c r="AG183" s="10">
        <f t="shared" si="44"/>
        <v>0.625</v>
      </c>
      <c r="AH183" s="10">
        <f t="shared" si="45"/>
        <v>0.75</v>
      </c>
      <c r="AI183" s="10" t="e">
        <f t="shared" si="46"/>
        <v>#N/A</v>
      </c>
      <c r="AJ183" s="10">
        <f t="shared" si="47"/>
        <v>0</v>
      </c>
      <c r="AK183" s="11">
        <f>VLOOKUP(Q183,THU!$A$2:$F$194,6,FALSE)</f>
        <v>0</v>
      </c>
      <c r="AL183" s="9" t="str">
        <f>VLOOKUP(Q183,THU!$A$2:$D$194,4,FALSE)</f>
        <v>threedogstavern.com</v>
      </c>
      <c r="AP183" s="9" t="str">
        <f t="shared" si="48"/>
        <v>false</v>
      </c>
      <c r="AQ183" s="12" t="s">
        <v>1015</v>
      </c>
    </row>
    <row r="184" spans="1:43" x14ac:dyDescent="0.35">
      <c r="A184" s="9" t="s">
        <v>523</v>
      </c>
      <c r="B184" s="10" t="e">
        <v>#N/A</v>
      </c>
      <c r="D184" s="10">
        <v>0.625</v>
      </c>
      <c r="E184" s="10">
        <v>0.75</v>
      </c>
      <c r="F184" s="10">
        <v>0.625</v>
      </c>
      <c r="G184" s="10">
        <v>0.75</v>
      </c>
      <c r="H184" s="10">
        <v>0.625</v>
      </c>
      <c r="I184" s="10">
        <v>0.75</v>
      </c>
      <c r="J184" s="10">
        <v>0.625</v>
      </c>
      <c r="K184" s="10">
        <v>0.75</v>
      </c>
      <c r="L184" s="10">
        <v>0.625</v>
      </c>
      <c r="M184" s="10">
        <v>0.75</v>
      </c>
      <c r="N184" s="10" t="e">
        <v>#N/A</v>
      </c>
      <c r="Q184" s="9" t="str">
        <f t="shared" si="33"/>
        <v>Urban Farmer</v>
      </c>
      <c r="R184" s="9" t="str">
        <f>VLOOKUP(Q184,THU!$A$2:$D$194,2,FALSE)</f>
        <v>Downtown</v>
      </c>
      <c r="S184" s="9" t="e">
        <f>VLOOKUP(R184,THU!$A$2:$D$194,2,FALSE)</f>
        <v>#N/A</v>
      </c>
      <c r="T184" s="9" t="e">
        <f>VLOOKUP(S184,THU!$A$2:$D$194,2,FALSE)</f>
        <v>#N/A</v>
      </c>
      <c r="U184" s="9" t="e">
        <f>VLOOKUP(T184,THU!$A$2:$D$194,2,FALSE)</f>
        <v>#N/A</v>
      </c>
      <c r="V184" s="9" t="str">
        <f>VLOOKUP(Q184,THU!$A$2:$D$194,3,FALSE)</f>
        <v>1659 Wazee St. (17th &amp; Wazee)</v>
      </c>
      <c r="W184" s="10" t="e">
        <f t="shared" si="34"/>
        <v>#N/A</v>
      </c>
      <c r="X184" s="10">
        <f t="shared" si="35"/>
        <v>0</v>
      </c>
      <c r="Y184" s="10">
        <f t="shared" si="36"/>
        <v>0.625</v>
      </c>
      <c r="Z184" s="10">
        <f t="shared" si="37"/>
        <v>0.75</v>
      </c>
      <c r="AA184" s="10">
        <f t="shared" si="38"/>
        <v>0.625</v>
      </c>
      <c r="AB184" s="10">
        <f t="shared" si="39"/>
        <v>0.75</v>
      </c>
      <c r="AC184" s="10">
        <f t="shared" si="40"/>
        <v>0.625</v>
      </c>
      <c r="AD184" s="10">
        <f t="shared" si="41"/>
        <v>0.75</v>
      </c>
      <c r="AE184" s="10">
        <f t="shared" si="42"/>
        <v>0.625</v>
      </c>
      <c r="AF184" s="10">
        <f t="shared" si="43"/>
        <v>0.75</v>
      </c>
      <c r="AG184" s="10">
        <f t="shared" si="44"/>
        <v>0.625</v>
      </c>
      <c r="AH184" s="10">
        <f t="shared" si="45"/>
        <v>0.75</v>
      </c>
      <c r="AI184" s="10" t="e">
        <f t="shared" si="46"/>
        <v>#N/A</v>
      </c>
      <c r="AJ184" s="10">
        <f t="shared" si="47"/>
        <v>0</v>
      </c>
      <c r="AK184" s="11" t="str">
        <f>VLOOKUP(Q184,THU!$A$2:$F$194,6,FALSE)</f>
        <v>$5 daily beer selection and Old Fashioned cocktails and $6 house wines; $6-9 food items</v>
      </c>
      <c r="AL184" s="9" t="str">
        <f>VLOOKUP(Q184,THU!$A$2:$D$194,4,FALSE)</f>
        <v>urbanfarmerdenver.com/</v>
      </c>
      <c r="AP184" s="9" t="str">
        <f t="shared" si="48"/>
        <v>true</v>
      </c>
      <c r="AQ184" s="12" t="s">
        <v>1016</v>
      </c>
    </row>
    <row r="185" spans="1:43" x14ac:dyDescent="0.35">
      <c r="A185" s="9" t="s">
        <v>524</v>
      </c>
      <c r="B185" s="10" t="e">
        <v>#N/A</v>
      </c>
      <c r="D185" s="10">
        <v>0.66666666666666663</v>
      </c>
      <c r="E185" s="10">
        <v>0.75</v>
      </c>
      <c r="F185" s="10">
        <v>0.66666666666666663</v>
      </c>
      <c r="G185" s="10">
        <v>0.75</v>
      </c>
      <c r="H185" s="10">
        <v>0.66666666666666663</v>
      </c>
      <c r="I185" s="10">
        <v>0.75</v>
      </c>
      <c r="J185" s="10">
        <v>0.66666666666666663</v>
      </c>
      <c r="K185" s="10">
        <v>0.75</v>
      </c>
      <c r="L185" s="10">
        <v>0.66666666666666663</v>
      </c>
      <c r="M185" s="10">
        <v>0.75</v>
      </c>
      <c r="N185" s="10">
        <v>0</v>
      </c>
      <c r="Q185" s="9" t="str">
        <f t="shared" si="33"/>
        <v>ViewHouse Eatery, Bar &amp; Rooftop - Ballpark</v>
      </c>
      <c r="R185" s="9" t="str">
        <f>VLOOKUP(Q185,THU!$A$2:$D$194,2,FALSE)</f>
        <v>Ballpark</v>
      </c>
      <c r="S185" s="9" t="e">
        <f>VLOOKUP(R185,THU!$A$2:$D$194,2,FALSE)</f>
        <v>#N/A</v>
      </c>
      <c r="T185" s="9" t="e">
        <f>VLOOKUP(S185,THU!$A$2:$D$194,2,FALSE)</f>
        <v>#N/A</v>
      </c>
      <c r="U185" s="9" t="e">
        <f>VLOOKUP(T185,THU!$A$2:$D$194,2,FALSE)</f>
        <v>#N/A</v>
      </c>
      <c r="V185" s="9" t="str">
        <f>VLOOKUP(Q185,THU!$A$2:$D$194,3,FALSE)</f>
        <v>2015 Market St. (20th &amp; Market)</v>
      </c>
      <c r="W185" s="10" t="e">
        <f t="shared" si="34"/>
        <v>#N/A</v>
      </c>
      <c r="X185" s="10">
        <f t="shared" si="35"/>
        <v>0</v>
      </c>
      <c r="Y185" s="10">
        <f t="shared" si="36"/>
        <v>0.66666666666666663</v>
      </c>
      <c r="Z185" s="10">
        <f t="shared" si="37"/>
        <v>0.75</v>
      </c>
      <c r="AA185" s="10">
        <f t="shared" si="38"/>
        <v>0.66666666666666663</v>
      </c>
      <c r="AB185" s="10">
        <f t="shared" si="39"/>
        <v>0.75</v>
      </c>
      <c r="AC185" s="10">
        <f t="shared" si="40"/>
        <v>0.66666666666666663</v>
      </c>
      <c r="AD185" s="10">
        <f t="shared" si="41"/>
        <v>0.75</v>
      </c>
      <c r="AE185" s="10">
        <f t="shared" si="42"/>
        <v>0.66666666666666663</v>
      </c>
      <c r="AF185" s="10">
        <f t="shared" si="43"/>
        <v>0.75</v>
      </c>
      <c r="AG185" s="10">
        <f t="shared" si="44"/>
        <v>0.66666666666666663</v>
      </c>
      <c r="AH185" s="10">
        <f t="shared" si="45"/>
        <v>0.75</v>
      </c>
      <c r="AI185" s="10">
        <f t="shared" si="46"/>
        <v>0</v>
      </c>
      <c r="AJ185" s="10">
        <f t="shared" si="47"/>
        <v>0</v>
      </c>
      <c r="AK185" s="11" t="str">
        <f>VLOOKUP(Q185,THU!$A$2:$F$194,6,FALSE)</f>
        <v>$3 spirits, wine and beers and $5 wine and cocktails; $3 bites, $6 large plates and $9 shared plates  Ladies Night  ( 9:00 pm - 12:00 am</v>
      </c>
      <c r="AL185" s="9" t="str">
        <f>VLOOKUP(Q185,THU!$A$2:$D$194,4,FALSE)</f>
        <v>www.viewhouse.com/ballpark</v>
      </c>
      <c r="AM185" s="9" t="s">
        <v>1018</v>
      </c>
      <c r="AP185" s="9" t="str">
        <f t="shared" si="48"/>
        <v>true</v>
      </c>
      <c r="AQ185" s="12" t="s">
        <v>1016</v>
      </c>
    </row>
    <row r="186" spans="1:43" x14ac:dyDescent="0.35">
      <c r="A186" s="9" t="s">
        <v>525</v>
      </c>
      <c r="B186" s="10" t="e">
        <v>#N/A</v>
      </c>
      <c r="D186" s="10">
        <v>0.66666666666666663</v>
      </c>
      <c r="E186" s="10">
        <v>0.79166666666666663</v>
      </c>
      <c r="F186" s="10">
        <v>0.66666666666666663</v>
      </c>
      <c r="G186" s="10">
        <v>0.79166666666666663</v>
      </c>
      <c r="H186" s="10">
        <v>0.66666666666666663</v>
      </c>
      <c r="I186" s="10">
        <v>0.79166666666666663</v>
      </c>
      <c r="J186" s="10">
        <v>0.66666666666666663</v>
      </c>
      <c r="K186" s="10">
        <v>0.79166666666666663</v>
      </c>
      <c r="L186" s="10">
        <v>0.66666666666666663</v>
      </c>
      <c r="M186" s="10">
        <v>0.79166666666666663</v>
      </c>
      <c r="N186" s="10" t="e">
        <v>#N/A</v>
      </c>
      <c r="Q186" s="9" t="str">
        <f t="shared" si="33"/>
        <v>Village Cork</v>
      </c>
      <c r="R186" s="9" t="str">
        <f>VLOOKUP(Q186,THU!$A$2:$D$194,2,FALSE)</f>
        <v>Southwest</v>
      </c>
      <c r="S186" s="9" t="e">
        <f>VLOOKUP(R186,THU!$A$2:$D$194,2,FALSE)</f>
        <v>#N/A</v>
      </c>
      <c r="T186" s="9" t="e">
        <f>VLOOKUP(S186,THU!$A$2:$D$194,2,FALSE)</f>
        <v>#N/A</v>
      </c>
      <c r="U186" s="9" t="e">
        <f>VLOOKUP(T186,THU!$A$2:$D$194,2,FALSE)</f>
        <v>#N/A</v>
      </c>
      <c r="V186" s="9" t="str">
        <f>VLOOKUP(Q186,THU!$A$2:$D$194,3,FALSE)</f>
        <v>1300 South Pearl Street (Pearl and Louisiana)</v>
      </c>
      <c r="W186" s="10" t="e">
        <f t="shared" si="34"/>
        <v>#N/A</v>
      </c>
      <c r="X186" s="10">
        <f t="shared" si="35"/>
        <v>0</v>
      </c>
      <c r="Y186" s="10">
        <f t="shared" si="36"/>
        <v>0.66666666666666663</v>
      </c>
      <c r="Z186" s="10">
        <f t="shared" si="37"/>
        <v>0.79166666666666663</v>
      </c>
      <c r="AA186" s="10">
        <f t="shared" si="38"/>
        <v>0.66666666666666663</v>
      </c>
      <c r="AB186" s="10">
        <f t="shared" si="39"/>
        <v>0.79166666666666663</v>
      </c>
      <c r="AC186" s="10">
        <f t="shared" si="40"/>
        <v>0.66666666666666663</v>
      </c>
      <c r="AD186" s="10">
        <f t="shared" si="41"/>
        <v>0.79166666666666663</v>
      </c>
      <c r="AE186" s="10">
        <f t="shared" si="42"/>
        <v>0.66666666666666663</v>
      </c>
      <c r="AF186" s="10">
        <f t="shared" si="43"/>
        <v>0.79166666666666663</v>
      </c>
      <c r="AG186" s="10">
        <f t="shared" si="44"/>
        <v>0.66666666666666663</v>
      </c>
      <c r="AH186" s="10">
        <f t="shared" si="45"/>
        <v>0.79166666666666663</v>
      </c>
      <c r="AI186" s="10" t="e">
        <f t="shared" si="46"/>
        <v>#N/A</v>
      </c>
      <c r="AJ186" s="10">
        <f t="shared" si="47"/>
        <v>0</v>
      </c>
      <c r="AK186" s="11" t="str">
        <f>VLOOKUP(Q186,THU!$A$2:$F$194,6,FALSE)</f>
        <v>$6 select wines and cocktails; $6 and $7 small plates  </v>
      </c>
      <c r="AL186" s="9" t="str">
        <f>VLOOKUP(Q186,THU!$A$2:$D$194,4,FALSE)</f>
        <v>villagecork.com</v>
      </c>
      <c r="AP186" s="9" t="str">
        <f t="shared" si="48"/>
        <v>true</v>
      </c>
      <c r="AQ186" s="12" t="s">
        <v>1016</v>
      </c>
    </row>
    <row r="187" spans="1:43" x14ac:dyDescent="0.35">
      <c r="A187" s="9" t="s">
        <v>526</v>
      </c>
      <c r="B187" s="10" t="e">
        <v>#N/A</v>
      </c>
      <c r="D187" s="10">
        <v>0.66666666666666663</v>
      </c>
      <c r="E187" s="10">
        <v>0.79166666666666663</v>
      </c>
      <c r="F187" s="10">
        <v>0.66666666666666663</v>
      </c>
      <c r="G187" s="10">
        <v>0.79166666666666663</v>
      </c>
      <c r="H187" s="10">
        <v>0.66666666666666663</v>
      </c>
      <c r="I187" s="10">
        <v>0.79166666666666663</v>
      </c>
      <c r="J187" s="10">
        <v>0.66666666666666663</v>
      </c>
      <c r="K187" s="10">
        <v>0.79166666666666663</v>
      </c>
      <c r="L187" s="10">
        <v>0.66666666666666663</v>
      </c>
      <c r="M187" s="10">
        <v>0.79166666666666663</v>
      </c>
      <c r="N187" s="10" t="e">
        <v>#N/A</v>
      </c>
      <c r="Q187" s="9" t="str">
        <f t="shared" si="33"/>
        <v>Walnut Room, The</v>
      </c>
      <c r="R187" s="9" t="str">
        <f>VLOOKUP(Q187,THU!$A$2:$D$194,2,FALSE)</f>
        <v>Northwest</v>
      </c>
      <c r="S187" s="9" t="e">
        <f>VLOOKUP(R187,THU!$A$2:$D$194,2,FALSE)</f>
        <v>#N/A</v>
      </c>
      <c r="T187" s="9" t="e">
        <f>VLOOKUP(S187,THU!$A$2:$D$194,2,FALSE)</f>
        <v>#N/A</v>
      </c>
      <c r="U187" s="9" t="e">
        <f>VLOOKUP(T187,THU!$A$2:$D$194,2,FALSE)</f>
        <v>#N/A</v>
      </c>
      <c r="V187" s="9" t="str">
        <f>VLOOKUP(Q187,THU!$A$2:$D$194,3,FALSE)</f>
        <v>3131 Walnut Street (32nd and Walnut)</v>
      </c>
      <c r="W187" s="10" t="e">
        <f t="shared" si="34"/>
        <v>#N/A</v>
      </c>
      <c r="X187" s="10">
        <f t="shared" si="35"/>
        <v>0</v>
      </c>
      <c r="Y187" s="10">
        <f t="shared" si="36"/>
        <v>0.66666666666666663</v>
      </c>
      <c r="Z187" s="10">
        <f t="shared" si="37"/>
        <v>0.79166666666666663</v>
      </c>
      <c r="AA187" s="10">
        <f t="shared" si="38"/>
        <v>0.66666666666666663</v>
      </c>
      <c r="AB187" s="10">
        <f t="shared" si="39"/>
        <v>0.79166666666666663</v>
      </c>
      <c r="AC187" s="10">
        <f t="shared" si="40"/>
        <v>0.66666666666666663</v>
      </c>
      <c r="AD187" s="10">
        <f t="shared" si="41"/>
        <v>0.79166666666666663</v>
      </c>
      <c r="AE187" s="10">
        <f t="shared" si="42"/>
        <v>0.66666666666666663</v>
      </c>
      <c r="AF187" s="10">
        <f t="shared" si="43"/>
        <v>0.79166666666666663</v>
      </c>
      <c r="AG187" s="10">
        <f t="shared" si="44"/>
        <v>0.66666666666666663</v>
      </c>
      <c r="AH187" s="10">
        <f t="shared" si="45"/>
        <v>0.79166666666666663</v>
      </c>
      <c r="AI187" s="10" t="e">
        <f t="shared" si="46"/>
        <v>#N/A</v>
      </c>
      <c r="AJ187" s="10">
        <f t="shared" si="47"/>
        <v>0</v>
      </c>
      <c r="AK187" s="11" t="str">
        <f>VLOOKUP(Q187,THU!$A$2:$F$194,6,FALSE)</f>
        <v>$1.50 PBRs, $2 off select craft drafts and $1 off all other drafts, and $3 well drinks and house wines; $3, $4, $5 apps</v>
      </c>
      <c r="AL187" s="9" t="str">
        <f>VLOOKUP(Q187,THU!$A$2:$D$194,4,FALSE)</f>
        <v>thewalnutroom.com</v>
      </c>
      <c r="AP187" s="9" t="str">
        <f t="shared" si="48"/>
        <v>true</v>
      </c>
      <c r="AQ187" s="12" t="s">
        <v>1016</v>
      </c>
    </row>
    <row r="188" spans="1:43" x14ac:dyDescent="0.35">
      <c r="A188" s="9" t="s">
        <v>527</v>
      </c>
      <c r="B188" s="10" t="e">
        <v>#N/A</v>
      </c>
      <c r="D188" s="10" t="e">
        <v>#N/A</v>
      </c>
      <c r="F188" s="10">
        <v>0.66666666666666663</v>
      </c>
      <c r="G188" s="10">
        <v>0.79166666666666663</v>
      </c>
      <c r="H188" s="10">
        <v>0.66666666666666663</v>
      </c>
      <c r="I188" s="10">
        <v>0.79166666666666663</v>
      </c>
      <c r="J188" s="10">
        <v>0.66666666666666663</v>
      </c>
      <c r="K188" s="10">
        <v>0.79166666666666663</v>
      </c>
      <c r="L188" s="10">
        <v>0.66666666666666663</v>
      </c>
      <c r="M188" s="10">
        <v>0.79166666666666663</v>
      </c>
      <c r="N188" s="10">
        <v>0.66666666666666663</v>
      </c>
      <c r="O188" s="10">
        <v>0.79166666666666663</v>
      </c>
      <c r="Q188" s="9" t="str">
        <f t="shared" si="33"/>
        <v>Williams Tavern</v>
      </c>
      <c r="R188" s="9" t="str">
        <f>VLOOKUP(Q188,THU!$A$2:$D$194,2,FALSE)</f>
        <v>Northwest</v>
      </c>
      <c r="S188" s="9" t="e">
        <f>VLOOKUP(R188,THU!$A$2:$D$194,2,FALSE)</f>
        <v>#N/A</v>
      </c>
      <c r="T188" s="9" t="e">
        <f>VLOOKUP(S188,THU!$A$2:$D$194,2,FALSE)</f>
        <v>#N/A</v>
      </c>
      <c r="U188" s="9" t="e">
        <f>VLOOKUP(T188,THU!$A$2:$D$194,2,FALSE)</f>
        <v>#N/A</v>
      </c>
      <c r="V188" s="9" t="str">
        <f>VLOOKUP(Q188,THU!$A$2:$D$194,3,FALSE)</f>
        <v>423 East 17th Avenue (17th and Pennsylvania)</v>
      </c>
      <c r="W188" s="10" t="e">
        <f t="shared" si="34"/>
        <v>#N/A</v>
      </c>
      <c r="X188" s="10">
        <f t="shared" si="35"/>
        <v>0</v>
      </c>
      <c r="Y188" s="10" t="e">
        <f t="shared" si="36"/>
        <v>#N/A</v>
      </c>
      <c r="Z188" s="10">
        <f t="shared" si="37"/>
        <v>0</v>
      </c>
      <c r="AA188" s="10">
        <f t="shared" si="38"/>
        <v>0.66666666666666663</v>
      </c>
      <c r="AB188" s="10">
        <f t="shared" si="39"/>
        <v>0.79166666666666663</v>
      </c>
      <c r="AC188" s="10">
        <f t="shared" si="40"/>
        <v>0.66666666666666663</v>
      </c>
      <c r="AD188" s="10">
        <f t="shared" si="41"/>
        <v>0.79166666666666663</v>
      </c>
      <c r="AE188" s="10">
        <f t="shared" si="42"/>
        <v>0.66666666666666663</v>
      </c>
      <c r="AF188" s="10">
        <f t="shared" si="43"/>
        <v>0.79166666666666663</v>
      </c>
      <c r="AG188" s="10">
        <f t="shared" si="44"/>
        <v>0.66666666666666663</v>
      </c>
      <c r="AH188" s="10">
        <f t="shared" si="45"/>
        <v>0.79166666666666663</v>
      </c>
      <c r="AI188" s="10">
        <f t="shared" si="46"/>
        <v>0.66666666666666663</v>
      </c>
      <c r="AJ188" s="10">
        <f t="shared" si="47"/>
        <v>0.79166666666666663</v>
      </c>
      <c r="AK188" s="11" t="str">
        <f>VLOOKUP(Q188,THU!$A$2:$F$194,6,FALSE)</f>
        <v>$1.50 PBR; $1 off all other drinks</v>
      </c>
      <c r="AL188" s="9">
        <f>VLOOKUP(Q188,THU!$A$2:$D$194,4,FALSE)</f>
        <v>0</v>
      </c>
      <c r="AP188" s="9" t="str">
        <f t="shared" si="48"/>
        <v>true</v>
      </c>
      <c r="AQ188" s="12" t="s">
        <v>1015</v>
      </c>
    </row>
    <row r="189" spans="1:43" ht="29" x14ac:dyDescent="0.35">
      <c r="A189" s="9" t="s">
        <v>421</v>
      </c>
      <c r="B189" s="10" t="e">
        <v>#N/A</v>
      </c>
      <c r="D189" s="10" t="e">
        <v>#N/A</v>
      </c>
      <c r="F189" s="10">
        <v>0</v>
      </c>
      <c r="H189" s="10" t="e">
        <v>#N/A</v>
      </c>
      <c r="J189" s="10">
        <v>0</v>
      </c>
      <c r="L189" s="10" t="e">
        <v>#N/A</v>
      </c>
      <c r="N189" s="10" t="e">
        <v>#N/A</v>
      </c>
      <c r="Q189" s="9" t="str">
        <f t="shared" si="33"/>
        <v>Adrift Tiki Bar</v>
      </c>
      <c r="R189" s="9" t="s">
        <v>261</v>
      </c>
      <c r="S189" s="9" t="e">
        <f>VLOOKUP(R189,THU!$A$2:$D$194,2,FALSE)</f>
        <v>#N/A</v>
      </c>
      <c r="T189" s="9" t="e">
        <f>VLOOKUP(S189,THU!$A$2:$D$194,2,FALSE)</f>
        <v>#N/A</v>
      </c>
      <c r="U189" s="9" t="e">
        <f>VLOOKUP(T189,THU!$A$2:$D$194,2,FALSE)</f>
        <v>#N/A</v>
      </c>
      <c r="V189" s="9" t="str">
        <f>VLOOKUP(Q189,THU!$A$2:$D$194,3,FALSE)</f>
        <v>218 S. Broadway (Cedar &amp; Broadway)</v>
      </c>
      <c r="W189" s="10" t="e">
        <f t="shared" si="34"/>
        <v>#N/A</v>
      </c>
      <c r="X189" s="10">
        <f t="shared" si="35"/>
        <v>0</v>
      </c>
      <c r="Y189" s="10" t="e">
        <f t="shared" si="36"/>
        <v>#N/A</v>
      </c>
      <c r="Z189" s="10">
        <f t="shared" si="37"/>
        <v>0</v>
      </c>
      <c r="AA189" s="10">
        <f t="shared" si="38"/>
        <v>0</v>
      </c>
      <c r="AB189" s="10">
        <f t="shared" si="39"/>
        <v>0</v>
      </c>
      <c r="AC189" s="10" t="e">
        <f t="shared" si="40"/>
        <v>#N/A</v>
      </c>
      <c r="AD189" s="10">
        <f t="shared" si="41"/>
        <v>0</v>
      </c>
      <c r="AE189" s="10">
        <f t="shared" si="42"/>
        <v>0</v>
      </c>
      <c r="AF189" s="10">
        <f t="shared" si="43"/>
        <v>0</v>
      </c>
      <c r="AG189" s="10" t="e">
        <f t="shared" si="44"/>
        <v>#N/A</v>
      </c>
      <c r="AH189" s="10">
        <f t="shared" si="45"/>
        <v>0</v>
      </c>
      <c r="AI189" s="10" t="e">
        <f t="shared" si="46"/>
        <v>#N/A</v>
      </c>
      <c r="AJ189" s="10">
        <f t="shared" si="47"/>
        <v>0</v>
      </c>
      <c r="AK189" s="11" t="str">
        <f>VLOOKUP(Q189,THU!$A$2:$F$194,6,FALSE)</f>
        <v>$4 Bayside beers, $5 Island cocktails, and $2 off all Tiki cocktails; $2-6 snack shack Upcoming Events:  04/16 - See Denver's Best at The Bitter Truth Cocktail Competition</v>
      </c>
      <c r="AL189" s="9" t="str">
        <f>VLOOKUP(Q189,THU!$A$2:$D$194,4,FALSE)</f>
        <v>www.adriftbar.com/</v>
      </c>
      <c r="AP189" s="9" t="str">
        <f t="shared" si="48"/>
        <v>true</v>
      </c>
      <c r="AQ189" s="12" t="s">
        <v>1015</v>
      </c>
    </row>
    <row r="190" spans="1:43" x14ac:dyDescent="0.35">
      <c r="A190" s="9" t="s">
        <v>424</v>
      </c>
      <c r="B190" s="10" t="e">
        <v>#N/A</v>
      </c>
      <c r="D190" s="10" t="e">
        <v>#N/A</v>
      </c>
      <c r="F190" s="10">
        <v>0.6875</v>
      </c>
      <c r="G190" s="10">
        <v>0.75</v>
      </c>
      <c r="H190" s="10">
        <v>0.6875</v>
      </c>
      <c r="I190" s="10">
        <v>0.75</v>
      </c>
      <c r="J190" s="10">
        <v>0.6875</v>
      </c>
      <c r="K190" s="10">
        <v>0.75</v>
      </c>
      <c r="L190" s="10">
        <v>0.6875</v>
      </c>
      <c r="M190" s="10">
        <v>0.75</v>
      </c>
      <c r="N190" s="10" t="e">
        <v>#N/A</v>
      </c>
      <c r="Q190" s="9" t="str">
        <f t="shared" si="33"/>
        <v>Grizzly Rose</v>
      </c>
      <c r="R190" s="9" t="str">
        <f>VLOOKUP(Q190,THU!$A$2:$D$194,2,FALSE)</f>
        <v>Northeast</v>
      </c>
      <c r="S190" s="9" t="e">
        <f>VLOOKUP(R190,THU!$A$2:$D$194,2,FALSE)</f>
        <v>#N/A</v>
      </c>
      <c r="T190" s="9" t="e">
        <f>VLOOKUP(S190,THU!$A$2:$D$194,2,FALSE)</f>
        <v>#N/A</v>
      </c>
      <c r="U190" s="9" t="e">
        <f>VLOOKUP(T190,THU!$A$2:$D$194,2,FALSE)</f>
        <v>#N/A</v>
      </c>
      <c r="V190" s="9" t="str">
        <f>VLOOKUP(Q190,THU!$A$2:$D$194,3,FALSE)</f>
        <v>5450 N Valley Highway (54th and Valley)</v>
      </c>
      <c r="W190" s="10" t="e">
        <f t="shared" si="34"/>
        <v>#N/A</v>
      </c>
      <c r="X190" s="10">
        <f t="shared" si="35"/>
        <v>0</v>
      </c>
      <c r="Y190" s="10" t="e">
        <f t="shared" si="36"/>
        <v>#N/A</v>
      </c>
      <c r="Z190" s="10">
        <f t="shared" si="37"/>
        <v>0</v>
      </c>
      <c r="AA190" s="10">
        <f t="shared" si="38"/>
        <v>0.6875</v>
      </c>
      <c r="AB190" s="10">
        <f t="shared" si="39"/>
        <v>0.75</v>
      </c>
      <c r="AC190" s="10">
        <f t="shared" si="40"/>
        <v>0.6875</v>
      </c>
      <c r="AD190" s="10">
        <f t="shared" si="41"/>
        <v>0.75</v>
      </c>
      <c r="AE190" s="10">
        <f t="shared" si="42"/>
        <v>0.6875</v>
      </c>
      <c r="AF190" s="10">
        <f t="shared" si="43"/>
        <v>0.75</v>
      </c>
      <c r="AG190" s="10">
        <f t="shared" si="44"/>
        <v>0.6875</v>
      </c>
      <c r="AH190" s="10">
        <f t="shared" si="45"/>
        <v>0.75</v>
      </c>
      <c r="AI190" s="10" t="e">
        <f t="shared" si="46"/>
        <v>#N/A</v>
      </c>
      <c r="AJ190" s="10">
        <f t="shared" si="47"/>
        <v>0</v>
      </c>
      <c r="AK190" s="11">
        <f>VLOOKUP(Q190,THU!$A$2:$F$194,6,FALSE)</f>
        <v>0</v>
      </c>
      <c r="AL190" s="9" t="str">
        <f>VLOOKUP(Q190,THU!$A$2:$D$194,4,FALSE)</f>
        <v>grizzlyrose.com</v>
      </c>
      <c r="AP190" s="9" t="str">
        <f t="shared" si="48"/>
        <v>false</v>
      </c>
      <c r="AQ190" s="12" t="s">
        <v>1015</v>
      </c>
    </row>
    <row r="191" spans="1:43" ht="29" x14ac:dyDescent="0.35">
      <c r="A191" s="9" t="s">
        <v>427</v>
      </c>
      <c r="B191" s="10" t="e">
        <v>#N/A</v>
      </c>
      <c r="D191" s="10" t="e">
        <v>#N/A</v>
      </c>
      <c r="F191" s="10">
        <v>0.75</v>
      </c>
      <c r="G191" s="10">
        <v>0.79166666666666663</v>
      </c>
      <c r="H191" s="10">
        <v>0.75</v>
      </c>
      <c r="I191" s="10">
        <v>0.79166666666666663</v>
      </c>
      <c r="J191" s="10">
        <v>0.75</v>
      </c>
      <c r="K191" s="10">
        <v>0.79166666666666663</v>
      </c>
      <c r="L191" s="10">
        <v>0.75</v>
      </c>
      <c r="M191" s="10">
        <v>0.79166666666666663</v>
      </c>
      <c r="N191" s="10">
        <v>0.70833333333333337</v>
      </c>
      <c r="O191" s="10">
        <v>0.79166666666666663</v>
      </c>
      <c r="Q191" s="9" t="str">
        <f>A191</f>
        <v>Izakaya Den</v>
      </c>
      <c r="R191" s="9" t="str">
        <f>VLOOKUP(Q191,THU!$A$2:$D$194,2,FALSE)</f>
        <v>Washington Park</v>
      </c>
      <c r="S191" s="9" t="e">
        <f>VLOOKUP(R191,THU!$A$2:$D$194,2,FALSE)</f>
        <v>#N/A</v>
      </c>
      <c r="T191" s="9" t="e">
        <f>VLOOKUP(S191,THU!$A$2:$D$194,2,FALSE)</f>
        <v>#N/A</v>
      </c>
      <c r="U191" s="9" t="e">
        <f>VLOOKUP(T191,THU!$A$2:$D$194,2,FALSE)</f>
        <v>#N/A</v>
      </c>
      <c r="V191" s="9" t="str">
        <f>VLOOKUP(Q191,THU!$A$2:$D$194,3,FALSE)</f>
        <v>1487-A S. Pearl (Pearl and Florida)</v>
      </c>
      <c r="W191" s="10" t="e">
        <f>B191</f>
        <v>#N/A</v>
      </c>
      <c r="X191" s="10">
        <f t="shared" si="35"/>
        <v>0</v>
      </c>
      <c r="Y191" s="10" t="e">
        <f t="shared" si="36"/>
        <v>#N/A</v>
      </c>
      <c r="Z191" s="10">
        <f t="shared" si="37"/>
        <v>0</v>
      </c>
      <c r="AA191" s="10">
        <f t="shared" si="38"/>
        <v>0.75</v>
      </c>
      <c r="AB191" s="10">
        <f t="shared" si="39"/>
        <v>0.79166666666666663</v>
      </c>
      <c r="AC191" s="10">
        <f t="shared" si="40"/>
        <v>0.75</v>
      </c>
      <c r="AD191" s="10">
        <f t="shared" si="41"/>
        <v>0.79166666666666663</v>
      </c>
      <c r="AE191" s="10">
        <f t="shared" si="42"/>
        <v>0.75</v>
      </c>
      <c r="AF191" s="10">
        <f t="shared" si="43"/>
        <v>0.79166666666666663</v>
      </c>
      <c r="AG191" s="10">
        <f t="shared" si="44"/>
        <v>0.75</v>
      </c>
      <c r="AH191" s="10">
        <f t="shared" si="45"/>
        <v>0.79166666666666663</v>
      </c>
      <c r="AI191" s="10">
        <f t="shared" si="46"/>
        <v>0.70833333333333337</v>
      </c>
      <c r="AJ191" s="10">
        <f t="shared" si="47"/>
        <v>0.79166666666666663</v>
      </c>
      <c r="AK191" s="11" t="str">
        <f>VLOOKUP(Q191,THU!$A$2:$F$194,6,FALSE)</f>
        <v>$5 house wines, $8 signature cocktails, $5 and $10 sake, $4 Kirin, $5 local drafts, and $6 Sapporo bottles and select spirits; $5-7 small plates, $6 Sashimi and Nigiri and $3-4 appetizers (happy hour is in the bar only and food is from 5-6 PM)</v>
      </c>
      <c r="AL191" s="9" t="str">
        <f>VLOOKUP(Q191,THU!$A$2:$D$194,4,FALSE)</f>
        <v>izakayaden.net</v>
      </c>
      <c r="AM191" s="9" t="s">
        <v>1018</v>
      </c>
      <c r="AP191" s="9" t="str">
        <f t="shared" si="48"/>
        <v>true</v>
      </c>
      <c r="AQ191" s="12" t="s">
        <v>1016</v>
      </c>
    </row>
    <row r="192" spans="1:43" x14ac:dyDescent="0.35">
      <c r="A192" s="9" t="s">
        <v>432</v>
      </c>
      <c r="B192" s="10" t="e">
        <v>#N/A</v>
      </c>
      <c r="D192" s="10" t="e">
        <v>#N/A</v>
      </c>
      <c r="F192" s="10">
        <v>0.79166666666666663</v>
      </c>
      <c r="G192" s="10">
        <v>0.85416666666666663</v>
      </c>
      <c r="H192" s="10">
        <v>0.79166666666666663</v>
      </c>
      <c r="I192" s="10">
        <v>0.85416666666666663</v>
      </c>
      <c r="J192" s="10">
        <v>0.79166666666666663</v>
      </c>
      <c r="K192" s="10">
        <v>0.875</v>
      </c>
      <c r="L192" s="10">
        <v>0.79166666666666663</v>
      </c>
      <c r="M192" s="10">
        <v>0.875</v>
      </c>
      <c r="N192" s="10">
        <v>0.79166666666666663</v>
      </c>
      <c r="O192" s="10">
        <v>0.875</v>
      </c>
      <c r="Q192" s="9" t="str">
        <f t="shared" ref="Q192:Q226" si="49">A192</f>
        <v>Nocturne</v>
      </c>
      <c r="R192" s="9" t="str">
        <f>VLOOKUP(Q192,THU!$A$2:$D$194,2,FALSE)</f>
        <v>RiNo</v>
      </c>
      <c r="S192" s="9" t="e">
        <f>VLOOKUP(R192,THU!$A$2:$D$194,2,FALSE)</f>
        <v>#N/A</v>
      </c>
      <c r="T192" s="9" t="e">
        <f>VLOOKUP(S192,THU!$A$2:$D$194,2,FALSE)</f>
        <v>#N/A</v>
      </c>
      <c r="U192" s="9" t="e">
        <f>VLOOKUP(T192,THU!$A$2:$D$194,2,FALSE)</f>
        <v>#N/A</v>
      </c>
      <c r="V192" s="9" t="str">
        <f>VLOOKUP(Q192,THU!$A$2:$D$194,3,FALSE)</f>
        <v>1330 27th Street, 303-295-3333 (27th &amp; Larimer)</v>
      </c>
      <c r="W192" s="10" t="e">
        <f t="shared" ref="W192:W193" si="50">B192</f>
        <v>#N/A</v>
      </c>
      <c r="X192" s="10">
        <f t="shared" si="35"/>
        <v>0</v>
      </c>
      <c r="Y192" s="10" t="e">
        <f t="shared" si="36"/>
        <v>#N/A</v>
      </c>
      <c r="Z192" s="10">
        <f t="shared" si="37"/>
        <v>0</v>
      </c>
      <c r="AA192" s="10">
        <f t="shared" si="38"/>
        <v>0.79166666666666663</v>
      </c>
      <c r="AB192" s="10">
        <f t="shared" si="39"/>
        <v>0.85416666666666663</v>
      </c>
      <c r="AC192" s="10">
        <f t="shared" si="40"/>
        <v>0.79166666666666663</v>
      </c>
      <c r="AD192" s="10">
        <f t="shared" si="41"/>
        <v>0.85416666666666663</v>
      </c>
      <c r="AE192" s="10">
        <f t="shared" si="42"/>
        <v>0.79166666666666663</v>
      </c>
      <c r="AF192" s="10">
        <f t="shared" si="43"/>
        <v>0.875</v>
      </c>
      <c r="AG192" s="10">
        <f t="shared" si="44"/>
        <v>0.79166666666666663</v>
      </c>
      <c r="AH192" s="10">
        <f t="shared" si="45"/>
        <v>0.875</v>
      </c>
      <c r="AI192" s="10">
        <f t="shared" si="46"/>
        <v>0.79166666666666663</v>
      </c>
      <c r="AJ192" s="10">
        <f t="shared" si="47"/>
        <v>0.875</v>
      </c>
      <c r="AK192" s="11" t="str">
        <f>VLOOKUP(Q192,THU!$A$2:$F$194,6,FALSE)</f>
        <v>$7 classic cocktails</v>
      </c>
      <c r="AL192" s="9" t="str">
        <f>VLOOKUP(Q192,THU!$A$2:$D$194,4,FALSE)</f>
        <v>www.nocturnejazz.com/#year=2016&amp;month=5&amp;day=26&amp;view=month</v>
      </c>
      <c r="AP192" s="9" t="str">
        <f t="shared" si="48"/>
        <v>true</v>
      </c>
      <c r="AQ192" s="12" t="s">
        <v>1015</v>
      </c>
    </row>
    <row r="193" spans="1:43" ht="29" x14ac:dyDescent="0.35">
      <c r="A193" s="9" t="s">
        <v>614</v>
      </c>
      <c r="B193" s="10" t="e">
        <v>#N/A</v>
      </c>
      <c r="D193" s="10" t="e">
        <v>#N/A</v>
      </c>
      <c r="F193" s="10">
        <v>0.66666666666666663</v>
      </c>
      <c r="G193" s="10">
        <v>0.77083333333333337</v>
      </c>
      <c r="H193" s="10">
        <v>0.66666666666666663</v>
      </c>
      <c r="I193" s="10">
        <v>0.77083333333333337</v>
      </c>
      <c r="J193" s="10">
        <v>0.66666666666666663</v>
      </c>
      <c r="K193" s="10">
        <v>0.77083333333333337</v>
      </c>
      <c r="L193" s="10">
        <v>0.66666666666666663</v>
      </c>
      <c r="M193" s="10">
        <v>0.77083333333333337</v>
      </c>
      <c r="N193" s="10" t="e">
        <v>#N/A</v>
      </c>
      <c r="Q193" s="9" t="str">
        <f t="shared" si="49"/>
        <v>The Crimson Room</v>
      </c>
      <c r="R193" s="9" t="str">
        <f>VLOOKUP(Q193,THU!$A$2:$D$194,2,FALSE)</f>
        <v>LoDo</v>
      </c>
      <c r="S193" s="9" t="e">
        <f>VLOOKUP(R193,THU!$A$2:$D$194,2,FALSE)</f>
        <v>#N/A</v>
      </c>
      <c r="T193" s="9" t="e">
        <f>VLOOKUP(S193,THU!$A$2:$D$194,2,FALSE)</f>
        <v>#N/A</v>
      </c>
      <c r="U193" s="9" t="e">
        <f>VLOOKUP(T193,THU!$A$2:$D$194,2,FALSE)</f>
        <v>#N/A</v>
      </c>
      <c r="V193" s="9" t="str">
        <f>VLOOKUP(Q193,THU!$A$2:$D$194,3,FALSE)</f>
        <v>1403 Larimer St. (14th and Larimer)</v>
      </c>
      <c r="W193" s="10" t="e">
        <f t="shared" si="50"/>
        <v>#N/A</v>
      </c>
      <c r="X193" s="10">
        <f t="shared" si="35"/>
        <v>0</v>
      </c>
      <c r="Y193" s="10" t="e">
        <f t="shared" si="36"/>
        <v>#N/A</v>
      </c>
      <c r="Z193" s="10">
        <f t="shared" si="37"/>
        <v>0</v>
      </c>
      <c r="AA193" s="10">
        <f t="shared" si="38"/>
        <v>0.66666666666666663</v>
      </c>
      <c r="AB193" s="10">
        <f t="shared" si="39"/>
        <v>0.77083333333333337</v>
      </c>
      <c r="AC193" s="10">
        <f t="shared" si="40"/>
        <v>0.66666666666666663</v>
      </c>
      <c r="AD193" s="10">
        <f t="shared" si="41"/>
        <v>0.77083333333333337</v>
      </c>
      <c r="AE193" s="10">
        <f t="shared" si="42"/>
        <v>0.66666666666666663</v>
      </c>
      <c r="AF193" s="10">
        <f t="shared" si="43"/>
        <v>0.77083333333333337</v>
      </c>
      <c r="AG193" s="10">
        <f t="shared" si="44"/>
        <v>0.66666666666666663</v>
      </c>
      <c r="AH193" s="10">
        <f t="shared" si="45"/>
        <v>0.77083333333333337</v>
      </c>
      <c r="AI193" s="10" t="e">
        <f t="shared" si="46"/>
        <v>#N/A</v>
      </c>
      <c r="AJ193" s="10">
        <f t="shared" si="47"/>
        <v>0</v>
      </c>
      <c r="AK193" s="11" t="str">
        <f>VLOOKUP(Q193,THU!$A$2:$F$194,6,FALSE)</f>
        <v>$4 beers, $5 house Tonic and Vodka or Tonic and Gin, house Gimlets, and Champagne Cocktail, $6 house wines, Sangria, and house Mules and $7 NY Sours; $4 bites menu</v>
      </c>
      <c r="AL193" s="9" t="str">
        <f>VLOOKUP(Q193,THU!$A$2:$D$194,4,FALSE)</f>
        <v>thecrimsonroom.com/</v>
      </c>
      <c r="AP193" s="9" t="str">
        <f t="shared" si="48"/>
        <v>true</v>
      </c>
      <c r="AQ193" s="12" t="s">
        <v>1016</v>
      </c>
    </row>
    <row r="194" spans="1:43" ht="15.5" x14ac:dyDescent="0.35">
      <c r="A194" s="9" t="s">
        <v>1019</v>
      </c>
      <c r="B194" s="10">
        <v>0.64583333333333337</v>
      </c>
      <c r="C194" s="10">
        <v>0</v>
      </c>
      <c r="F194" s="10">
        <v>0.64583333333333337</v>
      </c>
      <c r="G194" s="10">
        <v>0</v>
      </c>
      <c r="H194" s="10">
        <v>0.64583333333333337</v>
      </c>
      <c r="I194" s="10">
        <v>0</v>
      </c>
      <c r="J194" s="10">
        <v>0.64583333333333337</v>
      </c>
      <c r="K194" s="10">
        <v>0</v>
      </c>
      <c r="L194" s="10">
        <v>0.64583333333333337</v>
      </c>
      <c r="M194" s="10">
        <v>0</v>
      </c>
      <c r="N194" s="10">
        <v>0.64583333333333337</v>
      </c>
      <c r="O194" s="10">
        <v>0</v>
      </c>
      <c r="Q194" s="9" t="str">
        <f t="shared" si="49"/>
        <v>El Five</v>
      </c>
      <c r="R194" s="9" t="s">
        <v>197</v>
      </c>
      <c r="S194" s="9" t="e">
        <f>VLOOKUP(R194,THU!$A$2:$D$194,2,FALSE)</f>
        <v>#N/A</v>
      </c>
      <c r="T194" s="9" t="e">
        <f>VLOOKUP(S194,THU!$A$2:$D$194,2,FALSE)</f>
        <v>#N/A</v>
      </c>
      <c r="U194" s="9" t="e">
        <f>VLOOKUP(T194,THU!$A$2:$D$194,2,FALSE)</f>
        <v>#N/A</v>
      </c>
      <c r="V194" s="13" t="s">
        <v>1047</v>
      </c>
      <c r="W194" s="10">
        <f t="shared" ref="W194:W221" si="51">B194</f>
        <v>0.64583333333333337</v>
      </c>
      <c r="X194" s="10">
        <f t="shared" ref="X194:X221" si="52">C194</f>
        <v>0</v>
      </c>
      <c r="Y194" s="10">
        <f t="shared" ref="Y194:Y221" si="53">D194</f>
        <v>0</v>
      </c>
      <c r="Z194" s="10">
        <f t="shared" ref="Z194:Z221" si="54">E194</f>
        <v>0</v>
      </c>
      <c r="AA194" s="10">
        <f t="shared" ref="AA194:AA221" si="55">F194</f>
        <v>0.64583333333333337</v>
      </c>
      <c r="AB194" s="10">
        <f t="shared" ref="AB194:AB221" si="56">G194</f>
        <v>0</v>
      </c>
      <c r="AC194" s="10">
        <f t="shared" ref="AC194:AC221" si="57">H194</f>
        <v>0.64583333333333337</v>
      </c>
      <c r="AD194" s="10">
        <f t="shared" ref="AD194:AD221" si="58">I194</f>
        <v>0</v>
      </c>
      <c r="AE194" s="10">
        <f t="shared" ref="AE194:AE221" si="59">J194</f>
        <v>0.64583333333333337</v>
      </c>
      <c r="AF194" s="10">
        <f t="shared" ref="AF194:AF221" si="60">K194</f>
        <v>0</v>
      </c>
      <c r="AG194" s="10">
        <f t="shared" ref="AG194:AG221" si="61">L194</f>
        <v>0.64583333333333337</v>
      </c>
      <c r="AH194" s="10">
        <f t="shared" ref="AH194:AH221" si="62">M194</f>
        <v>0</v>
      </c>
      <c r="AI194" s="10">
        <f t="shared" ref="AI194:AI221" si="63">N194</f>
        <v>0.64583333333333337</v>
      </c>
      <c r="AJ194" s="10">
        <f t="shared" ref="AJ194:AJ221" si="64">O194</f>
        <v>0</v>
      </c>
      <c r="AK194" s="11" t="e">
        <f>VLOOKUP(Q194,THU!$A$2:$F$194,6,FALSE)</f>
        <v>#N/A</v>
      </c>
      <c r="AL194" s="9" t="s">
        <v>1046</v>
      </c>
      <c r="AM194" s="9" t="s">
        <v>1018</v>
      </c>
      <c r="AP194" s="12" t="s">
        <v>1015</v>
      </c>
      <c r="AQ194" s="12" t="s">
        <v>1015</v>
      </c>
    </row>
    <row r="195" spans="1:43" ht="15.5" x14ac:dyDescent="0.35">
      <c r="A195" s="9" t="s">
        <v>1020</v>
      </c>
      <c r="Q195" s="9" t="str">
        <f t="shared" si="49"/>
        <v>Avanti F&amp;B</v>
      </c>
      <c r="R195" s="9" t="s">
        <v>197</v>
      </c>
      <c r="S195" s="9" t="e">
        <f>VLOOKUP(R195,THU!$A$2:$D$194,2,FALSE)</f>
        <v>#N/A</v>
      </c>
      <c r="T195" s="9" t="e">
        <f>VLOOKUP(S195,THU!$A$2:$D$194,2,FALSE)</f>
        <v>#N/A</v>
      </c>
      <c r="U195" s="9" t="e">
        <f>VLOOKUP(T195,THU!$A$2:$D$194,2,FALSE)</f>
        <v>#N/A</v>
      </c>
      <c r="V195" s="13" t="s">
        <v>1049</v>
      </c>
      <c r="W195" s="10">
        <f t="shared" si="51"/>
        <v>0</v>
      </c>
      <c r="X195" s="10">
        <f t="shared" si="52"/>
        <v>0</v>
      </c>
      <c r="Y195" s="10">
        <f t="shared" si="53"/>
        <v>0</v>
      </c>
      <c r="Z195" s="10">
        <f t="shared" si="54"/>
        <v>0</v>
      </c>
      <c r="AA195" s="10">
        <f t="shared" si="55"/>
        <v>0</v>
      </c>
      <c r="AB195" s="10">
        <f t="shared" si="56"/>
        <v>0</v>
      </c>
      <c r="AC195" s="10">
        <f t="shared" si="57"/>
        <v>0</v>
      </c>
      <c r="AD195" s="10">
        <f t="shared" si="58"/>
        <v>0</v>
      </c>
      <c r="AE195" s="10">
        <f t="shared" si="59"/>
        <v>0</v>
      </c>
      <c r="AF195" s="10">
        <f t="shared" si="60"/>
        <v>0</v>
      </c>
      <c r="AG195" s="10">
        <f t="shared" si="61"/>
        <v>0</v>
      </c>
      <c r="AH195" s="10">
        <f t="shared" si="62"/>
        <v>0</v>
      </c>
      <c r="AI195" s="10">
        <f t="shared" si="63"/>
        <v>0</v>
      </c>
      <c r="AJ195" s="10">
        <f t="shared" si="64"/>
        <v>0</v>
      </c>
      <c r="AK195" s="11" t="e">
        <f>VLOOKUP(Q195,THU!$A$2:$F$194,6,FALSE)</f>
        <v>#N/A</v>
      </c>
      <c r="AL195" s="14" t="s">
        <v>1048</v>
      </c>
      <c r="AM195" s="9" t="s">
        <v>1018</v>
      </c>
      <c r="AP195" s="12" t="s">
        <v>1015</v>
      </c>
      <c r="AQ195" s="12" t="s">
        <v>1015</v>
      </c>
    </row>
    <row r="196" spans="1:43" ht="43.5" x14ac:dyDescent="0.35">
      <c r="A196" s="9" t="s">
        <v>1021</v>
      </c>
      <c r="B196" s="10">
        <v>0.66666666666666663</v>
      </c>
      <c r="C196" s="10">
        <v>0.75</v>
      </c>
      <c r="D196" s="10">
        <v>0.66666666666666663</v>
      </c>
      <c r="E196" s="10">
        <v>0.75</v>
      </c>
      <c r="F196" s="10">
        <v>0.66666666666666663</v>
      </c>
      <c r="G196" s="10">
        <v>0.75</v>
      </c>
      <c r="H196" s="10">
        <v>0.66666666666666663</v>
      </c>
      <c r="I196" s="10">
        <v>0.75</v>
      </c>
      <c r="J196" s="10">
        <v>0.66666666666666663</v>
      </c>
      <c r="K196" s="10">
        <v>0.75</v>
      </c>
      <c r="L196" s="10">
        <v>0.66666666666666663</v>
      </c>
      <c r="M196" s="10">
        <v>0.75</v>
      </c>
      <c r="N196" s="10">
        <v>0.66666666666666663</v>
      </c>
      <c r="O196" s="10">
        <v>0.75</v>
      </c>
      <c r="Q196" s="9" t="str">
        <f t="shared" si="49"/>
        <v>Alehouse</v>
      </c>
      <c r="R196" s="9" t="s">
        <v>4</v>
      </c>
      <c r="S196" s="9" t="e">
        <f>VLOOKUP(R196,THU!$A$2:$D$194,2,FALSE)</f>
        <v>#N/A</v>
      </c>
      <c r="T196" s="9" t="e">
        <f>VLOOKUP(S196,THU!$A$2:$D$194,2,FALSE)</f>
        <v>#N/A</v>
      </c>
      <c r="U196" s="9" t="e">
        <f>VLOOKUP(T196,THU!$A$2:$D$194,2,FALSE)</f>
        <v>#N/A</v>
      </c>
      <c r="V196" s="15" t="s">
        <v>1051</v>
      </c>
      <c r="W196" s="10">
        <f t="shared" si="51"/>
        <v>0.66666666666666663</v>
      </c>
      <c r="X196" s="10">
        <f t="shared" si="52"/>
        <v>0.75</v>
      </c>
      <c r="Y196" s="10">
        <f t="shared" si="53"/>
        <v>0.66666666666666663</v>
      </c>
      <c r="Z196" s="10">
        <f t="shared" si="54"/>
        <v>0.75</v>
      </c>
      <c r="AA196" s="10">
        <f t="shared" si="55"/>
        <v>0.66666666666666663</v>
      </c>
      <c r="AB196" s="10">
        <f t="shared" si="56"/>
        <v>0.75</v>
      </c>
      <c r="AC196" s="10">
        <f t="shared" si="57"/>
        <v>0.66666666666666663</v>
      </c>
      <c r="AD196" s="10">
        <f t="shared" si="58"/>
        <v>0.75</v>
      </c>
      <c r="AE196" s="10">
        <f t="shared" si="59"/>
        <v>0.66666666666666663</v>
      </c>
      <c r="AF196" s="10">
        <f t="shared" si="60"/>
        <v>0.75</v>
      </c>
      <c r="AG196" s="10">
        <f t="shared" si="61"/>
        <v>0.66666666666666663</v>
      </c>
      <c r="AH196" s="10">
        <f t="shared" si="62"/>
        <v>0.75</v>
      </c>
      <c r="AI196" s="10">
        <f t="shared" si="63"/>
        <v>0.66666666666666663</v>
      </c>
      <c r="AJ196" s="10">
        <f t="shared" si="64"/>
        <v>0.75</v>
      </c>
      <c r="AK196" s="11" t="s">
        <v>1052</v>
      </c>
      <c r="AL196" s="14" t="s">
        <v>1050</v>
      </c>
      <c r="AM196" s="9" t="s">
        <v>1018</v>
      </c>
      <c r="AP196" s="12" t="s">
        <v>1016</v>
      </c>
      <c r="AQ196" s="12" t="s">
        <v>1016</v>
      </c>
    </row>
    <row r="197" spans="1:43" ht="15.5" x14ac:dyDescent="0.35">
      <c r="A197" s="9" t="s">
        <v>1022</v>
      </c>
      <c r="F197" s="10">
        <v>0.70833333333333337</v>
      </c>
      <c r="G197" s="10">
        <v>0.79166666666666663</v>
      </c>
      <c r="H197" s="10">
        <v>0.70833333333333337</v>
      </c>
      <c r="I197" s="10">
        <v>0.79166666666666663</v>
      </c>
      <c r="J197" s="10">
        <v>0.70833333333333337</v>
      </c>
      <c r="K197" s="10">
        <v>0.79166666666666663</v>
      </c>
      <c r="L197" s="10">
        <v>0.70833333333333337</v>
      </c>
      <c r="M197" s="10">
        <v>0.79166666666666663</v>
      </c>
      <c r="Q197" s="9" t="str">
        <f t="shared" si="49"/>
        <v>Populist</v>
      </c>
      <c r="R197" s="9" t="s">
        <v>58</v>
      </c>
      <c r="S197" s="9" t="e">
        <f>VLOOKUP(R197,THU!$A$2:$D$194,2,FALSE)</f>
        <v>#N/A</v>
      </c>
      <c r="T197" s="9" t="e">
        <f>VLOOKUP(S197,THU!$A$2:$D$194,2,FALSE)</f>
        <v>#N/A</v>
      </c>
      <c r="U197" s="9" t="e">
        <f>VLOOKUP(T197,THU!$A$2:$D$194,2,FALSE)</f>
        <v>#N/A</v>
      </c>
      <c r="V197" s="13" t="s">
        <v>1054</v>
      </c>
      <c r="W197" s="10">
        <f t="shared" si="51"/>
        <v>0</v>
      </c>
      <c r="X197" s="10">
        <f t="shared" si="52"/>
        <v>0</v>
      </c>
      <c r="Y197" s="10">
        <f t="shared" si="53"/>
        <v>0</v>
      </c>
      <c r="Z197" s="10">
        <f t="shared" si="54"/>
        <v>0</v>
      </c>
      <c r="AA197" s="10">
        <f t="shared" si="55"/>
        <v>0.70833333333333337</v>
      </c>
      <c r="AB197" s="10">
        <f t="shared" si="56"/>
        <v>0.79166666666666663</v>
      </c>
      <c r="AC197" s="10">
        <f t="shared" si="57"/>
        <v>0.70833333333333337</v>
      </c>
      <c r="AD197" s="10">
        <f t="shared" si="58"/>
        <v>0.79166666666666663</v>
      </c>
      <c r="AE197" s="10">
        <f t="shared" si="59"/>
        <v>0.70833333333333337</v>
      </c>
      <c r="AF197" s="10">
        <f t="shared" si="60"/>
        <v>0.79166666666666663</v>
      </c>
      <c r="AG197" s="10">
        <f t="shared" si="61"/>
        <v>0.70833333333333337</v>
      </c>
      <c r="AH197" s="10">
        <f t="shared" si="62"/>
        <v>0.79166666666666663</v>
      </c>
      <c r="AI197" s="10">
        <f t="shared" si="63"/>
        <v>0</v>
      </c>
      <c r="AJ197" s="10">
        <f t="shared" si="64"/>
        <v>0</v>
      </c>
      <c r="AK197" s="11" t="s">
        <v>1053</v>
      </c>
      <c r="AL197" s="9" t="s">
        <v>1055</v>
      </c>
      <c r="AM197" s="9" t="s">
        <v>1018</v>
      </c>
      <c r="AP197" s="12" t="s">
        <v>1016</v>
      </c>
      <c r="AQ197" s="12" t="s">
        <v>1016</v>
      </c>
    </row>
    <row r="198" spans="1:43" ht="29" x14ac:dyDescent="0.35">
      <c r="A198" s="9" t="s">
        <v>1023</v>
      </c>
      <c r="B198" s="10">
        <v>0.625</v>
      </c>
      <c r="C198" s="10">
        <v>0.75</v>
      </c>
      <c r="D198" s="10">
        <v>0.625</v>
      </c>
      <c r="E198" s="10">
        <v>0.75</v>
      </c>
      <c r="F198" s="10">
        <v>0.625</v>
      </c>
      <c r="G198" s="10">
        <v>0.75</v>
      </c>
      <c r="H198" s="10">
        <v>0.625</v>
      </c>
      <c r="I198" s="10">
        <v>0.75</v>
      </c>
      <c r="J198" s="10">
        <v>0.625</v>
      </c>
      <c r="K198" s="10">
        <v>0.75</v>
      </c>
      <c r="L198" s="10">
        <v>0.625</v>
      </c>
      <c r="M198" s="10">
        <v>0.75</v>
      </c>
      <c r="N198" s="10">
        <v>0.625</v>
      </c>
      <c r="O198" s="10">
        <v>0.75</v>
      </c>
      <c r="Q198" s="9" t="str">
        <f t="shared" si="49"/>
        <v>Thin Man Tavern</v>
      </c>
      <c r="R198" s="9" t="e">
        <f>VLOOKUP(Q198,THU!$A$2:$D$194,2,FALSE)</f>
        <v>#N/A</v>
      </c>
      <c r="S198" s="9" t="e">
        <f>VLOOKUP(R198,THU!$A$2:$D$194,2,FALSE)</f>
        <v>#N/A</v>
      </c>
      <c r="T198" s="9" t="e">
        <f>VLOOKUP(S198,THU!$A$2:$D$194,2,FALSE)</f>
        <v>#N/A</v>
      </c>
      <c r="U198" s="9" t="e">
        <f>VLOOKUP(T198,THU!$A$2:$D$194,2,FALSE)</f>
        <v>#N/A</v>
      </c>
      <c r="V198" s="13" t="s">
        <v>1056</v>
      </c>
      <c r="W198" s="10">
        <f t="shared" si="51"/>
        <v>0.625</v>
      </c>
      <c r="X198" s="10">
        <f t="shared" si="52"/>
        <v>0.75</v>
      </c>
      <c r="Y198" s="10">
        <f t="shared" si="53"/>
        <v>0.625</v>
      </c>
      <c r="Z198" s="10">
        <f t="shared" si="54"/>
        <v>0.75</v>
      </c>
      <c r="AA198" s="10">
        <f t="shared" si="55"/>
        <v>0.625</v>
      </c>
      <c r="AB198" s="10">
        <f t="shared" si="56"/>
        <v>0.75</v>
      </c>
      <c r="AC198" s="10">
        <f t="shared" si="57"/>
        <v>0.625</v>
      </c>
      <c r="AD198" s="10">
        <f t="shared" si="58"/>
        <v>0.75</v>
      </c>
      <c r="AE198" s="10">
        <f t="shared" si="59"/>
        <v>0.625</v>
      </c>
      <c r="AF198" s="10">
        <f t="shared" si="60"/>
        <v>0.75</v>
      </c>
      <c r="AG198" s="10">
        <f t="shared" si="61"/>
        <v>0.625</v>
      </c>
      <c r="AH198" s="10">
        <f t="shared" si="62"/>
        <v>0.75</v>
      </c>
      <c r="AI198" s="10">
        <f t="shared" si="63"/>
        <v>0.625</v>
      </c>
      <c r="AJ198" s="10">
        <f t="shared" si="64"/>
        <v>0.75</v>
      </c>
      <c r="AK198" s="11" t="s">
        <v>1058</v>
      </c>
      <c r="AL198" s="14" t="s">
        <v>1057</v>
      </c>
      <c r="AM198" s="9" t="s">
        <v>1018</v>
      </c>
      <c r="AP198" s="12" t="s">
        <v>1016</v>
      </c>
      <c r="AQ198" s="12" t="s">
        <v>1015</v>
      </c>
    </row>
    <row r="199" spans="1:43" ht="15.5" x14ac:dyDescent="0.35">
      <c r="A199" s="9" t="s">
        <v>1024</v>
      </c>
      <c r="B199" s="10">
        <v>0.625</v>
      </c>
      <c r="C199" s="10">
        <v>0.70833333333333337</v>
      </c>
      <c r="D199" s="10">
        <v>0.66666666666666663</v>
      </c>
      <c r="E199" s="10">
        <v>0.75</v>
      </c>
      <c r="F199" s="10">
        <v>0.66666666666666663</v>
      </c>
      <c r="G199" s="10">
        <v>0.75</v>
      </c>
      <c r="H199" s="10">
        <v>0.66666666666666663</v>
      </c>
      <c r="I199" s="10">
        <v>0.75</v>
      </c>
      <c r="J199" s="10">
        <v>0.66666666666666663</v>
      </c>
      <c r="K199" s="10">
        <v>0.75</v>
      </c>
      <c r="L199" s="10">
        <v>0.66666666666666663</v>
      </c>
      <c r="M199" s="10">
        <v>0.75</v>
      </c>
      <c r="N199" s="10">
        <v>0.625</v>
      </c>
      <c r="O199" s="10">
        <v>0.70833333333333337</v>
      </c>
      <c r="Q199" s="9" t="str">
        <f t="shared" si="49"/>
        <v>Bistro Vendome</v>
      </c>
      <c r="R199" s="9" t="e">
        <f>VLOOKUP(Q199,THU!$A$2:$D$194,2,FALSE)</f>
        <v>#N/A</v>
      </c>
      <c r="S199" s="9" t="e">
        <f>VLOOKUP(R199,THU!$A$2:$D$194,2,FALSE)</f>
        <v>#N/A</v>
      </c>
      <c r="T199" s="9" t="e">
        <f>VLOOKUP(S199,THU!$A$2:$D$194,2,FALSE)</f>
        <v>#N/A</v>
      </c>
      <c r="U199" s="9" t="e">
        <f>VLOOKUP(T199,THU!$A$2:$D$194,2,FALSE)</f>
        <v>#N/A</v>
      </c>
      <c r="V199" s="13" t="s">
        <v>1060</v>
      </c>
      <c r="W199" s="10">
        <f t="shared" si="51"/>
        <v>0.625</v>
      </c>
      <c r="X199" s="10">
        <f t="shared" si="52"/>
        <v>0.70833333333333337</v>
      </c>
      <c r="Y199" s="10">
        <f t="shared" si="53"/>
        <v>0.66666666666666663</v>
      </c>
      <c r="Z199" s="10">
        <f t="shared" si="54"/>
        <v>0.75</v>
      </c>
      <c r="AA199" s="10">
        <f t="shared" si="55"/>
        <v>0.66666666666666663</v>
      </c>
      <c r="AB199" s="10">
        <f t="shared" si="56"/>
        <v>0.75</v>
      </c>
      <c r="AC199" s="10">
        <f t="shared" si="57"/>
        <v>0.66666666666666663</v>
      </c>
      <c r="AD199" s="10">
        <f t="shared" si="58"/>
        <v>0.75</v>
      </c>
      <c r="AE199" s="10">
        <f t="shared" si="59"/>
        <v>0.66666666666666663</v>
      </c>
      <c r="AF199" s="10">
        <f t="shared" si="60"/>
        <v>0.75</v>
      </c>
      <c r="AG199" s="10">
        <f t="shared" si="61"/>
        <v>0.66666666666666663</v>
      </c>
      <c r="AH199" s="10">
        <f t="shared" si="62"/>
        <v>0.75</v>
      </c>
      <c r="AI199" s="10">
        <f t="shared" si="63"/>
        <v>0.625</v>
      </c>
      <c r="AJ199" s="10">
        <f t="shared" si="64"/>
        <v>0.70833333333333337</v>
      </c>
      <c r="AK199" s="11" t="s">
        <v>1116</v>
      </c>
      <c r="AL199" s="14" t="s">
        <v>1059</v>
      </c>
      <c r="AM199" s="9" t="s">
        <v>1018</v>
      </c>
      <c r="AP199" s="12" t="s">
        <v>1016</v>
      </c>
      <c r="AQ199" s="12" t="s">
        <v>1016</v>
      </c>
    </row>
    <row r="200" spans="1:43" ht="15" customHeight="1" x14ac:dyDescent="0.35">
      <c r="A200" s="9" t="s">
        <v>1025</v>
      </c>
      <c r="D200" s="10">
        <v>0.45833333333333331</v>
      </c>
      <c r="E200" s="10">
        <v>0.79166666666666663</v>
      </c>
      <c r="F200" s="10">
        <v>0.45833333333333331</v>
      </c>
      <c r="G200" s="10">
        <v>0.79166666666666663</v>
      </c>
      <c r="H200" s="10">
        <v>0.45833333333333331</v>
      </c>
      <c r="I200" s="10">
        <v>0.79166666666666663</v>
      </c>
      <c r="J200" s="10">
        <v>0.45833333333333331</v>
      </c>
      <c r="K200" s="10">
        <v>0.79166666666666663</v>
      </c>
      <c r="L200" s="10">
        <v>0.45833333333333331</v>
      </c>
      <c r="M200" s="10">
        <v>0.79166666666666663</v>
      </c>
      <c r="Q200" s="9" t="str">
        <f t="shared" si="49"/>
        <v>Historians Ale House</v>
      </c>
      <c r="R200" s="9" t="e">
        <f>VLOOKUP(Q200,THU!$A$2:$D$194,2,FALSE)</f>
        <v>#N/A</v>
      </c>
      <c r="S200" s="9" t="e">
        <f>VLOOKUP(R200,THU!$A$2:$D$194,2,FALSE)</f>
        <v>#N/A</v>
      </c>
      <c r="T200" s="9" t="e">
        <f>VLOOKUP(S200,THU!$A$2:$D$194,2,FALSE)</f>
        <v>#N/A</v>
      </c>
      <c r="U200" s="9" t="e">
        <f>VLOOKUP(T200,THU!$A$2:$D$194,2,FALSE)</f>
        <v>#N/A</v>
      </c>
      <c r="V200" s="9" t="s">
        <v>1062</v>
      </c>
      <c r="W200" s="10">
        <f t="shared" si="51"/>
        <v>0</v>
      </c>
      <c r="X200" s="10">
        <f t="shared" si="52"/>
        <v>0</v>
      </c>
      <c r="Y200" s="10">
        <f t="shared" si="53"/>
        <v>0.45833333333333331</v>
      </c>
      <c r="Z200" s="10">
        <f t="shared" si="54"/>
        <v>0.79166666666666663</v>
      </c>
      <c r="AA200" s="10">
        <f t="shared" si="55"/>
        <v>0.45833333333333331</v>
      </c>
      <c r="AB200" s="10">
        <f t="shared" si="56"/>
        <v>0.79166666666666663</v>
      </c>
      <c r="AC200" s="10">
        <f t="shared" si="57"/>
        <v>0.45833333333333331</v>
      </c>
      <c r="AD200" s="10">
        <f t="shared" si="58"/>
        <v>0.79166666666666663</v>
      </c>
      <c r="AE200" s="10">
        <f t="shared" si="59"/>
        <v>0.45833333333333331</v>
      </c>
      <c r="AF200" s="10">
        <f t="shared" si="60"/>
        <v>0.79166666666666663</v>
      </c>
      <c r="AG200" s="10">
        <f t="shared" si="61"/>
        <v>0.45833333333333331</v>
      </c>
      <c r="AH200" s="10">
        <f t="shared" si="62"/>
        <v>0.79166666666666663</v>
      </c>
      <c r="AI200" s="10">
        <f t="shared" si="63"/>
        <v>0</v>
      </c>
      <c r="AJ200" s="10">
        <f t="shared" si="64"/>
        <v>0</v>
      </c>
      <c r="AK200" s="11" t="s">
        <v>1063</v>
      </c>
      <c r="AL200" s="14" t="s">
        <v>1061</v>
      </c>
      <c r="AM200" s="9" t="s">
        <v>1018</v>
      </c>
      <c r="AP200" s="12" t="s">
        <v>1016</v>
      </c>
      <c r="AQ200" s="12" t="s">
        <v>1015</v>
      </c>
    </row>
    <row r="201" spans="1:43" ht="15.5" x14ac:dyDescent="0.35">
      <c r="A201" s="9" t="s">
        <v>1026</v>
      </c>
      <c r="Q201" s="9" t="str">
        <f t="shared" si="49"/>
        <v>Denver Beer Company</v>
      </c>
      <c r="R201" s="9" t="e">
        <f>VLOOKUP(Q201,THU!$A$2:$D$194,2,FALSE)</f>
        <v>#N/A</v>
      </c>
      <c r="S201" s="9" t="e">
        <f>VLOOKUP(R201,THU!$A$2:$D$194,2,FALSE)</f>
        <v>#N/A</v>
      </c>
      <c r="T201" s="9" t="e">
        <f>VLOOKUP(S201,THU!$A$2:$D$194,2,FALSE)</f>
        <v>#N/A</v>
      </c>
      <c r="U201" s="9" t="e">
        <f>VLOOKUP(T201,THU!$A$2:$D$194,2,FALSE)</f>
        <v>#N/A</v>
      </c>
      <c r="V201" s="13" t="s">
        <v>1065</v>
      </c>
      <c r="W201" s="10">
        <f t="shared" si="51"/>
        <v>0</v>
      </c>
      <c r="X201" s="10">
        <f t="shared" si="52"/>
        <v>0</v>
      </c>
      <c r="Y201" s="10">
        <f t="shared" si="53"/>
        <v>0</v>
      </c>
      <c r="Z201" s="10">
        <f t="shared" si="54"/>
        <v>0</v>
      </c>
      <c r="AA201" s="10">
        <f t="shared" si="55"/>
        <v>0</v>
      </c>
      <c r="AB201" s="10">
        <f t="shared" si="56"/>
        <v>0</v>
      </c>
      <c r="AC201" s="10">
        <f t="shared" si="57"/>
        <v>0</v>
      </c>
      <c r="AD201" s="10">
        <f t="shared" si="58"/>
        <v>0</v>
      </c>
      <c r="AE201" s="10">
        <f t="shared" si="59"/>
        <v>0</v>
      </c>
      <c r="AF201" s="10">
        <f t="shared" si="60"/>
        <v>0</v>
      </c>
      <c r="AG201" s="10">
        <f t="shared" si="61"/>
        <v>0</v>
      </c>
      <c r="AH201" s="10">
        <f t="shared" si="62"/>
        <v>0</v>
      </c>
      <c r="AI201" s="10">
        <f t="shared" si="63"/>
        <v>0</v>
      </c>
      <c r="AJ201" s="10">
        <f t="shared" si="64"/>
        <v>0</v>
      </c>
      <c r="AK201" s="11" t="e">
        <f>VLOOKUP(Q201,THU!$A$2:$F$194,6,FALSE)</f>
        <v>#N/A</v>
      </c>
      <c r="AL201" s="14" t="s">
        <v>1064</v>
      </c>
      <c r="AM201" s="9" t="s">
        <v>1018</v>
      </c>
      <c r="AN201" s="6" t="s">
        <v>1037</v>
      </c>
      <c r="AP201" s="12" t="s">
        <v>1015</v>
      </c>
      <c r="AQ201" s="12" t="s">
        <v>1015</v>
      </c>
    </row>
    <row r="202" spans="1:43" ht="58" x14ac:dyDescent="0.35">
      <c r="A202" s="9" t="s">
        <v>1027</v>
      </c>
      <c r="D202" s="10">
        <v>0.625</v>
      </c>
      <c r="E202" s="10">
        <v>0.79166666666666663</v>
      </c>
      <c r="F202" s="10">
        <v>0.625</v>
      </c>
      <c r="G202" s="10">
        <v>0.79166666666666663</v>
      </c>
      <c r="H202" s="10">
        <v>0.625</v>
      </c>
      <c r="I202" s="10">
        <v>0.79166666666666663</v>
      </c>
      <c r="J202" s="10">
        <v>0.625</v>
      </c>
      <c r="K202" s="10">
        <v>0.79166666666666663</v>
      </c>
      <c r="L202" s="10">
        <v>0.625</v>
      </c>
      <c r="M202" s="10">
        <v>0.79166666666666663</v>
      </c>
      <c r="Q202" s="9" t="str">
        <f t="shared" si="49"/>
        <v>Recess Beer Garden</v>
      </c>
      <c r="R202" s="9" t="e">
        <f>VLOOKUP(Q202,THU!$A$2:$D$194,2,FALSE)</f>
        <v>#N/A</v>
      </c>
      <c r="S202" s="9" t="e">
        <f>VLOOKUP(R202,THU!$A$2:$D$194,2,FALSE)</f>
        <v>#N/A</v>
      </c>
      <c r="T202" s="9" t="e">
        <f>VLOOKUP(S202,THU!$A$2:$D$194,2,FALSE)</f>
        <v>#N/A</v>
      </c>
      <c r="U202" s="9" t="e">
        <f>VLOOKUP(T202,THU!$A$2:$D$194,2,FALSE)</f>
        <v>#N/A</v>
      </c>
      <c r="V202" s="15" t="s">
        <v>1067</v>
      </c>
      <c r="W202" s="10">
        <f t="shared" si="51"/>
        <v>0</v>
      </c>
      <c r="X202" s="10">
        <f t="shared" si="52"/>
        <v>0</v>
      </c>
      <c r="Y202" s="10">
        <f t="shared" si="53"/>
        <v>0.625</v>
      </c>
      <c r="Z202" s="10">
        <f t="shared" si="54"/>
        <v>0.79166666666666663</v>
      </c>
      <c r="AA202" s="10">
        <f t="shared" si="55"/>
        <v>0.625</v>
      </c>
      <c r="AB202" s="10">
        <f t="shared" si="56"/>
        <v>0.79166666666666663</v>
      </c>
      <c r="AC202" s="10">
        <f t="shared" si="57"/>
        <v>0.625</v>
      </c>
      <c r="AD202" s="10">
        <f t="shared" si="58"/>
        <v>0.79166666666666663</v>
      </c>
      <c r="AE202" s="10">
        <f t="shared" si="59"/>
        <v>0.625</v>
      </c>
      <c r="AF202" s="10">
        <f t="shared" si="60"/>
        <v>0.79166666666666663</v>
      </c>
      <c r="AG202" s="10">
        <f t="shared" si="61"/>
        <v>0.625</v>
      </c>
      <c r="AH202" s="10">
        <f t="shared" si="62"/>
        <v>0.79166666666666663</v>
      </c>
      <c r="AI202" s="10">
        <f t="shared" si="63"/>
        <v>0</v>
      </c>
      <c r="AJ202" s="10">
        <f t="shared" si="64"/>
        <v>0</v>
      </c>
      <c r="AK202" s="11" t="s">
        <v>1068</v>
      </c>
      <c r="AL202" s="14" t="s">
        <v>1066</v>
      </c>
      <c r="AM202" s="9" t="s">
        <v>1018</v>
      </c>
      <c r="AP202" s="12" t="s">
        <v>1016</v>
      </c>
      <c r="AQ202" s="12" t="s">
        <v>1016</v>
      </c>
    </row>
    <row r="203" spans="1:43" ht="15.5" x14ac:dyDescent="0.35">
      <c r="A203" s="9" t="s">
        <v>1028</v>
      </c>
      <c r="Q203" s="9" t="str">
        <f t="shared" si="49"/>
        <v>Stem Ciders</v>
      </c>
      <c r="R203" s="9" t="e">
        <f>VLOOKUP(Q203,THU!$A$2:$D$194,2,FALSE)</f>
        <v>#N/A</v>
      </c>
      <c r="S203" s="9" t="e">
        <f>VLOOKUP(R203,THU!$A$2:$D$194,2,FALSE)</f>
        <v>#N/A</v>
      </c>
      <c r="T203" s="9" t="e">
        <f>VLOOKUP(S203,THU!$A$2:$D$194,2,FALSE)</f>
        <v>#N/A</v>
      </c>
      <c r="U203" s="9" t="e">
        <f>VLOOKUP(T203,THU!$A$2:$D$194,2,FALSE)</f>
        <v>#N/A</v>
      </c>
      <c r="V203" s="13" t="s">
        <v>1070</v>
      </c>
      <c r="W203" s="10">
        <f t="shared" si="51"/>
        <v>0</v>
      </c>
      <c r="X203" s="10">
        <f t="shared" si="52"/>
        <v>0</v>
      </c>
      <c r="Y203" s="10">
        <f t="shared" si="53"/>
        <v>0</v>
      </c>
      <c r="Z203" s="10">
        <f t="shared" si="54"/>
        <v>0</v>
      </c>
      <c r="AA203" s="10">
        <f t="shared" si="55"/>
        <v>0</v>
      </c>
      <c r="AB203" s="10">
        <f t="shared" si="56"/>
        <v>0</v>
      </c>
      <c r="AC203" s="10">
        <f t="shared" si="57"/>
        <v>0</v>
      </c>
      <c r="AD203" s="10">
        <f t="shared" si="58"/>
        <v>0</v>
      </c>
      <c r="AE203" s="10">
        <f t="shared" si="59"/>
        <v>0</v>
      </c>
      <c r="AF203" s="10">
        <f t="shared" si="60"/>
        <v>0</v>
      </c>
      <c r="AG203" s="10">
        <f t="shared" si="61"/>
        <v>0</v>
      </c>
      <c r="AH203" s="10">
        <f t="shared" si="62"/>
        <v>0</v>
      </c>
      <c r="AI203" s="10">
        <f t="shared" si="63"/>
        <v>0</v>
      </c>
      <c r="AJ203" s="10">
        <f t="shared" si="64"/>
        <v>0</v>
      </c>
      <c r="AK203" s="11" t="e">
        <f>VLOOKUP(Q203,THU!$A$2:$F$194,6,FALSE)</f>
        <v>#N/A</v>
      </c>
      <c r="AL203" s="14" t="s">
        <v>1069</v>
      </c>
      <c r="AM203" s="9" t="s">
        <v>1018</v>
      </c>
      <c r="AP203" s="12" t="s">
        <v>1015</v>
      </c>
      <c r="AQ203" s="12" t="s">
        <v>1015</v>
      </c>
    </row>
    <row r="204" spans="1:43" ht="15.5" x14ac:dyDescent="0.35">
      <c r="A204" s="9" t="s">
        <v>1029</v>
      </c>
      <c r="D204" s="10">
        <v>0.66666666666666663</v>
      </c>
      <c r="E204" s="10">
        <v>0.70833333333333337</v>
      </c>
      <c r="F204" s="10">
        <v>0.66666666666666663</v>
      </c>
      <c r="G204" s="10">
        <v>0.70833333333333337</v>
      </c>
      <c r="H204" s="10">
        <v>0.66666666666666663</v>
      </c>
      <c r="I204" s="10">
        <v>0.70833333333333337</v>
      </c>
      <c r="J204" s="10">
        <v>0.66666666666666663</v>
      </c>
      <c r="K204" s="10">
        <v>0.70833333333333337</v>
      </c>
      <c r="L204" s="10">
        <v>0.66666666666666663</v>
      </c>
      <c r="M204" s="10">
        <v>0.70833333333333337</v>
      </c>
      <c r="Q204" s="9" t="str">
        <f t="shared" si="49"/>
        <v>The Infinite Monkey Theorem Urban Winery</v>
      </c>
      <c r="R204" s="9" t="e">
        <f>VLOOKUP(Q204,THU!$A$2:$D$194,2,FALSE)</f>
        <v>#N/A</v>
      </c>
      <c r="S204" s="9" t="e">
        <f>VLOOKUP(R204,THU!$A$2:$D$194,2,FALSE)</f>
        <v>#N/A</v>
      </c>
      <c r="T204" s="9" t="e">
        <f>VLOOKUP(S204,THU!$A$2:$D$194,2,FALSE)</f>
        <v>#N/A</v>
      </c>
      <c r="U204" s="9" t="e">
        <f>VLOOKUP(T204,THU!$A$2:$D$194,2,FALSE)</f>
        <v>#N/A</v>
      </c>
      <c r="V204" s="13" t="s">
        <v>1072</v>
      </c>
      <c r="W204" s="10">
        <f t="shared" si="51"/>
        <v>0</v>
      </c>
      <c r="X204" s="10">
        <f t="shared" si="52"/>
        <v>0</v>
      </c>
      <c r="Y204" s="10">
        <f t="shared" si="53"/>
        <v>0.66666666666666663</v>
      </c>
      <c r="Z204" s="10">
        <f t="shared" si="54"/>
        <v>0.70833333333333337</v>
      </c>
      <c r="AA204" s="10">
        <f t="shared" si="55"/>
        <v>0.66666666666666663</v>
      </c>
      <c r="AB204" s="10">
        <f t="shared" si="56"/>
        <v>0.70833333333333337</v>
      </c>
      <c r="AC204" s="10">
        <f t="shared" si="57"/>
        <v>0.66666666666666663</v>
      </c>
      <c r="AD204" s="10">
        <f t="shared" si="58"/>
        <v>0.70833333333333337</v>
      </c>
      <c r="AE204" s="10">
        <f t="shared" si="59"/>
        <v>0.66666666666666663</v>
      </c>
      <c r="AF204" s="10">
        <f t="shared" si="60"/>
        <v>0.70833333333333337</v>
      </c>
      <c r="AG204" s="10">
        <f t="shared" si="61"/>
        <v>0.66666666666666663</v>
      </c>
      <c r="AH204" s="10">
        <f t="shared" si="62"/>
        <v>0.70833333333333337</v>
      </c>
      <c r="AI204" s="10">
        <f t="shared" si="63"/>
        <v>0</v>
      </c>
      <c r="AJ204" s="10">
        <f t="shared" si="64"/>
        <v>0</v>
      </c>
      <c r="AK204" s="11" t="s">
        <v>1073</v>
      </c>
      <c r="AL204" s="14" t="s">
        <v>1071</v>
      </c>
      <c r="AM204" s="9" t="s">
        <v>1018</v>
      </c>
      <c r="AP204" s="12" t="s">
        <v>1016</v>
      </c>
      <c r="AQ204" s="12" t="s">
        <v>1015</v>
      </c>
    </row>
    <row r="205" spans="1:43" ht="15.5" x14ac:dyDescent="0.35">
      <c r="A205" s="9" t="s">
        <v>1030</v>
      </c>
      <c r="B205" s="10">
        <v>0.625</v>
      </c>
      <c r="C205" s="10">
        <v>0.79166666666666663</v>
      </c>
      <c r="D205" s="10">
        <v>0.625</v>
      </c>
      <c r="E205" s="10">
        <v>0.79166666666666663</v>
      </c>
      <c r="F205" s="10">
        <v>0.625</v>
      </c>
      <c r="G205" s="10">
        <v>0.79166666666666663</v>
      </c>
      <c r="H205" s="10">
        <v>0.625</v>
      </c>
      <c r="I205" s="10">
        <v>0.79166666666666663</v>
      </c>
      <c r="J205" s="10">
        <v>0.625</v>
      </c>
      <c r="K205" s="10">
        <v>0.79166666666666663</v>
      </c>
      <c r="L205" s="10">
        <v>0.625</v>
      </c>
      <c r="M205" s="10">
        <v>0.79166666666666663</v>
      </c>
      <c r="N205" s="10">
        <v>0.625</v>
      </c>
      <c r="O205" s="10">
        <v>0.79166666666666663</v>
      </c>
      <c r="Q205" s="9" t="str">
        <f t="shared" si="49"/>
        <v>Gibby's</v>
      </c>
      <c r="R205" s="9" t="e">
        <f>VLOOKUP(Q205,THU!$A$2:$D$194,2,FALSE)</f>
        <v>#N/A</v>
      </c>
      <c r="S205" s="9" t="e">
        <f>VLOOKUP(R205,THU!$A$2:$D$194,2,FALSE)</f>
        <v>#N/A</v>
      </c>
      <c r="T205" s="9" t="e">
        <f>VLOOKUP(S205,THU!$A$2:$D$194,2,FALSE)</f>
        <v>#N/A</v>
      </c>
      <c r="U205" s="9" t="e">
        <f>VLOOKUP(T205,THU!$A$2:$D$194,2,FALSE)</f>
        <v>#N/A</v>
      </c>
      <c r="V205" s="13" t="s">
        <v>1075</v>
      </c>
      <c r="W205" s="10">
        <f t="shared" si="51"/>
        <v>0.625</v>
      </c>
      <c r="X205" s="10">
        <f t="shared" si="52"/>
        <v>0.79166666666666663</v>
      </c>
      <c r="Y205" s="10">
        <f t="shared" si="53"/>
        <v>0.625</v>
      </c>
      <c r="Z205" s="10">
        <f t="shared" si="54"/>
        <v>0.79166666666666663</v>
      </c>
      <c r="AA205" s="10">
        <f t="shared" si="55"/>
        <v>0.625</v>
      </c>
      <c r="AB205" s="10">
        <f t="shared" si="56"/>
        <v>0.79166666666666663</v>
      </c>
      <c r="AC205" s="10">
        <f t="shared" si="57"/>
        <v>0.625</v>
      </c>
      <c r="AD205" s="10">
        <f t="shared" si="58"/>
        <v>0.79166666666666663</v>
      </c>
      <c r="AE205" s="10">
        <f t="shared" si="59"/>
        <v>0.625</v>
      </c>
      <c r="AF205" s="10">
        <f t="shared" si="60"/>
        <v>0.79166666666666663</v>
      </c>
      <c r="AG205" s="10">
        <f t="shared" si="61"/>
        <v>0.625</v>
      </c>
      <c r="AH205" s="10">
        <f t="shared" si="62"/>
        <v>0.79166666666666663</v>
      </c>
      <c r="AI205" s="10">
        <f t="shared" si="63"/>
        <v>0.625</v>
      </c>
      <c r="AJ205" s="10">
        <f t="shared" si="64"/>
        <v>0.79166666666666663</v>
      </c>
      <c r="AK205" s="11" t="s">
        <v>1076</v>
      </c>
      <c r="AL205" s="14" t="s">
        <v>1074</v>
      </c>
      <c r="AM205" s="9" t="s">
        <v>1018</v>
      </c>
      <c r="AP205" s="12" t="s">
        <v>1016</v>
      </c>
      <c r="AQ205" s="12" t="s">
        <v>1016</v>
      </c>
    </row>
    <row r="206" spans="1:43" ht="15.5" x14ac:dyDescent="0.35">
      <c r="A206" s="16" t="s">
        <v>1031</v>
      </c>
      <c r="B206" s="10">
        <v>0.625</v>
      </c>
      <c r="C206" s="10">
        <v>0.75</v>
      </c>
      <c r="D206" s="10">
        <v>0.625</v>
      </c>
      <c r="E206" s="10">
        <v>0.75</v>
      </c>
      <c r="F206" s="10">
        <v>0.625</v>
      </c>
      <c r="G206" s="10">
        <v>0.75</v>
      </c>
      <c r="H206" s="10">
        <v>0.625</v>
      </c>
      <c r="I206" s="10">
        <v>0.75</v>
      </c>
      <c r="J206" s="10">
        <v>0.625</v>
      </c>
      <c r="K206" s="10">
        <v>0.75</v>
      </c>
      <c r="L206" s="10">
        <v>0.625</v>
      </c>
      <c r="M206" s="10">
        <v>0.75</v>
      </c>
      <c r="N206" s="10">
        <v>0.625</v>
      </c>
      <c r="O206" s="10">
        <v>0.75</v>
      </c>
      <c r="Q206" s="9" t="str">
        <f t="shared" si="49"/>
        <v>Agave Taco Bar</v>
      </c>
      <c r="R206" s="9" t="e">
        <f>VLOOKUP(Q206,THU!$A$2:$D$194,2,FALSE)</f>
        <v>#N/A</v>
      </c>
      <c r="S206" s="9" t="e">
        <f>VLOOKUP(R206,THU!$A$2:$D$194,2,FALSE)</f>
        <v>#N/A</v>
      </c>
      <c r="T206" s="9" t="e">
        <f>VLOOKUP(S206,THU!$A$2:$D$194,2,FALSE)</f>
        <v>#N/A</v>
      </c>
      <c r="U206" s="9" t="e">
        <f>VLOOKUP(T206,THU!$A$2:$D$194,2,FALSE)</f>
        <v>#N/A</v>
      </c>
      <c r="V206" s="13" t="s">
        <v>1078</v>
      </c>
      <c r="W206" s="10">
        <f t="shared" si="51"/>
        <v>0.625</v>
      </c>
      <c r="X206" s="10">
        <f t="shared" si="52"/>
        <v>0.75</v>
      </c>
      <c r="Y206" s="10">
        <f t="shared" si="53"/>
        <v>0.625</v>
      </c>
      <c r="Z206" s="10">
        <f t="shared" si="54"/>
        <v>0.75</v>
      </c>
      <c r="AA206" s="10">
        <f t="shared" si="55"/>
        <v>0.625</v>
      </c>
      <c r="AB206" s="10">
        <f t="shared" si="56"/>
        <v>0.75</v>
      </c>
      <c r="AC206" s="10">
        <f t="shared" si="57"/>
        <v>0.625</v>
      </c>
      <c r="AD206" s="10">
        <f t="shared" si="58"/>
        <v>0.75</v>
      </c>
      <c r="AE206" s="10">
        <f t="shared" si="59"/>
        <v>0.625</v>
      </c>
      <c r="AF206" s="10">
        <f t="shared" si="60"/>
        <v>0.75</v>
      </c>
      <c r="AG206" s="10">
        <f t="shared" si="61"/>
        <v>0.625</v>
      </c>
      <c r="AH206" s="10">
        <f t="shared" si="62"/>
        <v>0.75</v>
      </c>
      <c r="AI206" s="10">
        <f t="shared" si="63"/>
        <v>0.625</v>
      </c>
      <c r="AJ206" s="10">
        <f t="shared" si="64"/>
        <v>0.75</v>
      </c>
      <c r="AK206" s="17" t="s">
        <v>1079</v>
      </c>
      <c r="AL206" s="14" t="s">
        <v>1077</v>
      </c>
      <c r="AM206" s="9" t="s">
        <v>1018</v>
      </c>
      <c r="AP206" s="12" t="s">
        <v>1016</v>
      </c>
      <c r="AQ206" s="12" t="s">
        <v>1015</v>
      </c>
    </row>
    <row r="207" spans="1:43" ht="29" x14ac:dyDescent="0.35">
      <c r="A207" s="9" t="s">
        <v>1032</v>
      </c>
      <c r="B207" s="10">
        <v>0.45833333333333331</v>
      </c>
      <c r="C207" s="10">
        <v>0.95833333333333337</v>
      </c>
      <c r="D207" s="10">
        <v>0.625</v>
      </c>
      <c r="E207" s="10">
        <v>0.75</v>
      </c>
      <c r="F207" s="10">
        <v>0.625</v>
      </c>
      <c r="G207" s="10">
        <v>0.75</v>
      </c>
      <c r="H207" s="10">
        <v>0.625</v>
      </c>
      <c r="I207" s="10">
        <v>0.75</v>
      </c>
      <c r="J207" s="10">
        <v>0.625</v>
      </c>
      <c r="K207" s="10">
        <v>0.75</v>
      </c>
      <c r="L207" s="10">
        <v>0.625</v>
      </c>
      <c r="M207" s="10">
        <v>0.75</v>
      </c>
      <c r="N207" s="10">
        <v>0.45833333333333331</v>
      </c>
      <c r="O207" s="10">
        <v>0.58333333333333337</v>
      </c>
      <c r="Q207" s="9" t="str">
        <f t="shared" si="49"/>
        <v>Crafty Fox</v>
      </c>
      <c r="R207" s="9" t="e">
        <f>VLOOKUP(Q207,THU!$A$2:$D$194,2,FALSE)</f>
        <v>#N/A</v>
      </c>
      <c r="S207" s="9" t="e">
        <f>VLOOKUP(R207,THU!$A$2:$D$194,2,FALSE)</f>
        <v>#N/A</v>
      </c>
      <c r="T207" s="9" t="e">
        <f>VLOOKUP(S207,THU!$A$2:$D$194,2,FALSE)</f>
        <v>#N/A</v>
      </c>
      <c r="U207" s="9" t="e">
        <f>VLOOKUP(T207,THU!$A$2:$D$194,2,FALSE)</f>
        <v>#N/A</v>
      </c>
      <c r="V207" s="15" t="s">
        <v>1081</v>
      </c>
      <c r="W207" s="10">
        <f t="shared" si="51"/>
        <v>0.45833333333333331</v>
      </c>
      <c r="X207" s="10">
        <f t="shared" si="52"/>
        <v>0.95833333333333337</v>
      </c>
      <c r="Y207" s="10">
        <f t="shared" si="53"/>
        <v>0.625</v>
      </c>
      <c r="Z207" s="10">
        <f t="shared" si="54"/>
        <v>0.75</v>
      </c>
      <c r="AA207" s="10">
        <f t="shared" si="55"/>
        <v>0.625</v>
      </c>
      <c r="AB207" s="10">
        <f t="shared" si="56"/>
        <v>0.75</v>
      </c>
      <c r="AC207" s="10">
        <f t="shared" si="57"/>
        <v>0.625</v>
      </c>
      <c r="AD207" s="10">
        <f t="shared" si="58"/>
        <v>0.75</v>
      </c>
      <c r="AE207" s="10">
        <f t="shared" si="59"/>
        <v>0.625</v>
      </c>
      <c r="AF207" s="10">
        <f t="shared" si="60"/>
        <v>0.75</v>
      </c>
      <c r="AG207" s="10">
        <f t="shared" si="61"/>
        <v>0.625</v>
      </c>
      <c r="AH207" s="10">
        <f t="shared" si="62"/>
        <v>0.75</v>
      </c>
      <c r="AI207" s="10">
        <f t="shared" si="63"/>
        <v>0.45833333333333331</v>
      </c>
      <c r="AJ207" s="10">
        <f t="shared" si="64"/>
        <v>0.58333333333333337</v>
      </c>
      <c r="AK207" s="11" t="s">
        <v>1082</v>
      </c>
      <c r="AL207" s="14" t="s">
        <v>1080</v>
      </c>
      <c r="AM207" s="9" t="s">
        <v>1018</v>
      </c>
      <c r="AP207" s="12" t="s">
        <v>1016</v>
      </c>
      <c r="AQ207" s="12" t="s">
        <v>1016</v>
      </c>
    </row>
    <row r="208" spans="1:43" ht="15.5" x14ac:dyDescent="0.35">
      <c r="A208" s="9" t="s">
        <v>1033</v>
      </c>
      <c r="Q208" s="9" t="str">
        <f t="shared" si="49"/>
        <v>Beast n Bottle</v>
      </c>
      <c r="R208" s="9" t="e">
        <f>VLOOKUP(Q208,THU!$A$2:$D$194,2,FALSE)</f>
        <v>#N/A</v>
      </c>
      <c r="S208" s="9" t="e">
        <f>VLOOKUP(R208,THU!$A$2:$D$194,2,FALSE)</f>
        <v>#N/A</v>
      </c>
      <c r="T208" s="9" t="e">
        <f>VLOOKUP(S208,THU!$A$2:$D$194,2,FALSE)</f>
        <v>#N/A</v>
      </c>
      <c r="U208" s="9" t="e">
        <f>VLOOKUP(T208,THU!$A$2:$D$194,2,FALSE)</f>
        <v>#N/A</v>
      </c>
      <c r="V208" s="13" t="s">
        <v>1084</v>
      </c>
      <c r="W208" s="10">
        <f t="shared" si="51"/>
        <v>0</v>
      </c>
      <c r="X208" s="10">
        <f t="shared" si="52"/>
        <v>0</v>
      </c>
      <c r="Y208" s="10">
        <f t="shared" si="53"/>
        <v>0</v>
      </c>
      <c r="Z208" s="10">
        <f t="shared" si="54"/>
        <v>0</v>
      </c>
      <c r="AA208" s="10">
        <f t="shared" si="55"/>
        <v>0</v>
      </c>
      <c r="AB208" s="10">
        <f t="shared" si="56"/>
        <v>0</v>
      </c>
      <c r="AC208" s="10">
        <f t="shared" si="57"/>
        <v>0</v>
      </c>
      <c r="AD208" s="10">
        <f t="shared" si="58"/>
        <v>0</v>
      </c>
      <c r="AE208" s="10">
        <f t="shared" si="59"/>
        <v>0</v>
      </c>
      <c r="AF208" s="10">
        <f t="shared" si="60"/>
        <v>0</v>
      </c>
      <c r="AG208" s="10">
        <f t="shared" si="61"/>
        <v>0</v>
      </c>
      <c r="AH208" s="10">
        <f t="shared" si="62"/>
        <v>0</v>
      </c>
      <c r="AI208" s="10">
        <f t="shared" si="63"/>
        <v>0</v>
      </c>
      <c r="AJ208" s="10">
        <f t="shared" si="64"/>
        <v>0</v>
      </c>
      <c r="AK208" s="11" t="e">
        <f>VLOOKUP(Q208,THU!$A$2:$F$194,6,FALSE)</f>
        <v>#N/A</v>
      </c>
      <c r="AL208" s="14" t="s">
        <v>1083</v>
      </c>
      <c r="AM208" s="9" t="s">
        <v>1018</v>
      </c>
      <c r="AP208" s="12" t="s">
        <v>1015</v>
      </c>
      <c r="AQ208" s="12" t="s">
        <v>1015</v>
      </c>
    </row>
    <row r="209" spans="1:43" ht="15.5" x14ac:dyDescent="0.35">
      <c r="A209" s="9" t="s">
        <v>1117</v>
      </c>
      <c r="D209" s="10">
        <v>0.58333333333333337</v>
      </c>
      <c r="E209" s="10">
        <v>0.79166666666666663</v>
      </c>
      <c r="F209" s="10">
        <v>0.58333333333333337</v>
      </c>
      <c r="G209" s="10">
        <v>0.79166666666666663</v>
      </c>
      <c r="H209" s="10">
        <v>0.58333333333333337</v>
      </c>
      <c r="I209" s="10">
        <v>0.79166666666666663</v>
      </c>
      <c r="J209" s="10">
        <v>0.58333333333333337</v>
      </c>
      <c r="K209" s="10">
        <v>0.79166666666666663</v>
      </c>
      <c r="L209" s="10">
        <v>0.58333333333333337</v>
      </c>
      <c r="M209" s="10">
        <v>0.79166666666666663</v>
      </c>
      <c r="Q209" s="9" t="str">
        <f t="shared" si="49"/>
        <v>Watering Bowl</v>
      </c>
      <c r="R209" s="9" t="e">
        <f>VLOOKUP(Q209,THU!$A$2:$D$194,2,FALSE)</f>
        <v>#N/A</v>
      </c>
      <c r="S209" s="9" t="e">
        <f>VLOOKUP(R209,THU!$A$2:$D$194,2,FALSE)</f>
        <v>#N/A</v>
      </c>
      <c r="T209" s="9" t="e">
        <f>VLOOKUP(S209,THU!$A$2:$D$194,2,FALSE)</f>
        <v>#N/A</v>
      </c>
      <c r="U209" s="9" t="e">
        <f>VLOOKUP(T209,THU!$A$2:$D$194,2,FALSE)</f>
        <v>#N/A</v>
      </c>
      <c r="V209" s="13" t="s">
        <v>1086</v>
      </c>
      <c r="W209" s="10">
        <f t="shared" si="51"/>
        <v>0</v>
      </c>
      <c r="X209" s="10">
        <f t="shared" si="52"/>
        <v>0</v>
      </c>
      <c r="Y209" s="10">
        <f t="shared" si="53"/>
        <v>0.58333333333333337</v>
      </c>
      <c r="Z209" s="10">
        <f t="shared" si="54"/>
        <v>0.79166666666666663</v>
      </c>
      <c r="AA209" s="10">
        <f t="shared" si="55"/>
        <v>0.58333333333333337</v>
      </c>
      <c r="AB209" s="10">
        <f t="shared" si="56"/>
        <v>0.79166666666666663</v>
      </c>
      <c r="AC209" s="10">
        <f t="shared" si="57"/>
        <v>0.58333333333333337</v>
      </c>
      <c r="AD209" s="10">
        <f t="shared" si="58"/>
        <v>0.79166666666666663</v>
      </c>
      <c r="AE209" s="10">
        <f t="shared" si="59"/>
        <v>0.58333333333333337</v>
      </c>
      <c r="AF209" s="10">
        <f t="shared" si="60"/>
        <v>0.79166666666666663</v>
      </c>
      <c r="AG209" s="10">
        <f t="shared" si="61"/>
        <v>0.58333333333333337</v>
      </c>
      <c r="AH209" s="10">
        <f t="shared" si="62"/>
        <v>0.79166666666666663</v>
      </c>
      <c r="AI209" s="10">
        <f t="shared" si="63"/>
        <v>0</v>
      </c>
      <c r="AJ209" s="10">
        <f t="shared" si="64"/>
        <v>0</v>
      </c>
      <c r="AK209" s="17" t="s">
        <v>1087</v>
      </c>
      <c r="AL209" s="14" t="s">
        <v>1085</v>
      </c>
      <c r="AM209" s="9" t="s">
        <v>1018</v>
      </c>
      <c r="AN209" s="6" t="s">
        <v>1037</v>
      </c>
      <c r="AP209" s="12" t="s">
        <v>1016</v>
      </c>
      <c r="AQ209" s="12" t="s">
        <v>1015</v>
      </c>
    </row>
    <row r="210" spans="1:43" ht="29" x14ac:dyDescent="0.35">
      <c r="A210" s="18" t="s">
        <v>1034</v>
      </c>
      <c r="B210" s="10">
        <v>0.60416666666666663</v>
      </c>
      <c r="C210" s="10">
        <v>0.77083333333333337</v>
      </c>
      <c r="D210" s="10">
        <v>0.45833333333333331</v>
      </c>
      <c r="E210" s="10">
        <v>0.91666666666666663</v>
      </c>
      <c r="F210" s="10">
        <v>0.60416666666666663</v>
      </c>
      <c r="G210" s="10">
        <v>0.77083333333333337</v>
      </c>
      <c r="H210" s="10">
        <v>0.60416666666666663</v>
      </c>
      <c r="I210" s="10">
        <v>0.77083333333333337</v>
      </c>
      <c r="J210" s="10">
        <v>0.60416666666666663</v>
      </c>
      <c r="K210" s="10">
        <v>0.77083333333333337</v>
      </c>
      <c r="L210" s="10">
        <v>0.60416666666666663</v>
      </c>
      <c r="M210" s="10">
        <v>0.77083333333333337</v>
      </c>
      <c r="N210" s="10">
        <v>0.60416666666666663</v>
      </c>
      <c r="O210" s="10">
        <v>0.77083333333333337</v>
      </c>
      <c r="Q210" s="9" t="str">
        <f t="shared" si="49"/>
        <v>Dunbar Kitchen &amp; Tap House</v>
      </c>
      <c r="R210" s="9" t="e">
        <f>VLOOKUP(Q210,THU!$A$2:$D$194,2,FALSE)</f>
        <v>#N/A</v>
      </c>
      <c r="S210" s="9" t="e">
        <f>VLOOKUP(R210,THU!$A$2:$D$194,2,FALSE)</f>
        <v>#N/A</v>
      </c>
      <c r="T210" s="9" t="e">
        <f>VLOOKUP(S210,THU!$A$2:$D$194,2,FALSE)</f>
        <v>#N/A</v>
      </c>
      <c r="U210" s="9" t="e">
        <f>VLOOKUP(T210,THU!$A$2:$D$194,2,FALSE)</f>
        <v>#N/A</v>
      </c>
      <c r="V210" s="13" t="s">
        <v>1089</v>
      </c>
      <c r="W210" s="10">
        <f t="shared" si="51"/>
        <v>0.60416666666666663</v>
      </c>
      <c r="X210" s="10">
        <f t="shared" si="52"/>
        <v>0.77083333333333337</v>
      </c>
      <c r="Y210" s="10">
        <f t="shared" si="53"/>
        <v>0.45833333333333331</v>
      </c>
      <c r="Z210" s="10">
        <f t="shared" si="54"/>
        <v>0.91666666666666663</v>
      </c>
      <c r="AA210" s="10">
        <f t="shared" si="55"/>
        <v>0.60416666666666663</v>
      </c>
      <c r="AB210" s="10">
        <f t="shared" si="56"/>
        <v>0.77083333333333337</v>
      </c>
      <c r="AC210" s="10">
        <f t="shared" si="57"/>
        <v>0.60416666666666663</v>
      </c>
      <c r="AD210" s="10">
        <f t="shared" si="58"/>
        <v>0.77083333333333337</v>
      </c>
      <c r="AE210" s="10">
        <f t="shared" si="59"/>
        <v>0.60416666666666663</v>
      </c>
      <c r="AF210" s="10">
        <f t="shared" si="60"/>
        <v>0.77083333333333337</v>
      </c>
      <c r="AG210" s="10">
        <f t="shared" si="61"/>
        <v>0.60416666666666663</v>
      </c>
      <c r="AH210" s="10">
        <f t="shared" si="62"/>
        <v>0.77083333333333337</v>
      </c>
      <c r="AI210" s="10">
        <f t="shared" si="63"/>
        <v>0.60416666666666663</v>
      </c>
      <c r="AJ210" s="10">
        <f t="shared" si="64"/>
        <v>0.77083333333333337</v>
      </c>
      <c r="AK210" s="11" t="s">
        <v>1090</v>
      </c>
      <c r="AL210" s="14" t="s">
        <v>1088</v>
      </c>
      <c r="AM210" s="9" t="s">
        <v>1018</v>
      </c>
      <c r="AN210" s="6" t="s">
        <v>1037</v>
      </c>
      <c r="AP210" s="12" t="s">
        <v>1016</v>
      </c>
      <c r="AQ210" s="12" t="s">
        <v>1016</v>
      </c>
    </row>
    <row r="211" spans="1:43" ht="15.5" x14ac:dyDescent="0.35">
      <c r="A211" s="9" t="s">
        <v>1035</v>
      </c>
      <c r="Q211" s="9" t="str">
        <f t="shared" si="49"/>
        <v>Brazen</v>
      </c>
      <c r="R211" s="9" t="e">
        <f>VLOOKUP(Q211,THU!$A$2:$D$194,2,FALSE)</f>
        <v>#N/A</v>
      </c>
      <c r="S211" s="9" t="e">
        <f>VLOOKUP(R211,THU!$A$2:$D$194,2,FALSE)</f>
        <v>#N/A</v>
      </c>
      <c r="T211" s="9" t="e">
        <f>VLOOKUP(S211,THU!$A$2:$D$194,2,FALSE)</f>
        <v>#N/A</v>
      </c>
      <c r="U211" s="9" t="e">
        <f>VLOOKUP(T211,THU!$A$2:$D$194,2,FALSE)</f>
        <v>#N/A</v>
      </c>
      <c r="V211" s="13" t="s">
        <v>1092</v>
      </c>
      <c r="W211" s="10">
        <f t="shared" si="51"/>
        <v>0</v>
      </c>
      <c r="X211" s="10">
        <f t="shared" si="52"/>
        <v>0</v>
      </c>
      <c r="Y211" s="10">
        <f t="shared" si="53"/>
        <v>0</v>
      </c>
      <c r="Z211" s="10">
        <f t="shared" si="54"/>
        <v>0</v>
      </c>
      <c r="AA211" s="10">
        <f t="shared" si="55"/>
        <v>0</v>
      </c>
      <c r="AB211" s="10">
        <f t="shared" si="56"/>
        <v>0</v>
      </c>
      <c r="AC211" s="10">
        <f t="shared" si="57"/>
        <v>0</v>
      </c>
      <c r="AD211" s="10">
        <f t="shared" si="58"/>
        <v>0</v>
      </c>
      <c r="AE211" s="10">
        <f t="shared" si="59"/>
        <v>0</v>
      </c>
      <c r="AF211" s="10">
        <f t="shared" si="60"/>
        <v>0</v>
      </c>
      <c r="AG211" s="10">
        <f t="shared" si="61"/>
        <v>0</v>
      </c>
      <c r="AH211" s="10">
        <f t="shared" si="62"/>
        <v>0</v>
      </c>
      <c r="AI211" s="10">
        <f t="shared" si="63"/>
        <v>0</v>
      </c>
      <c r="AJ211" s="10">
        <f t="shared" si="64"/>
        <v>0</v>
      </c>
      <c r="AK211" s="11" t="e">
        <f>VLOOKUP(Q211,THU!$A$2:$F$194,6,FALSE)</f>
        <v>#N/A</v>
      </c>
      <c r="AL211" s="19" t="s">
        <v>1091</v>
      </c>
      <c r="AM211" s="9" t="s">
        <v>1018</v>
      </c>
      <c r="AN211" s="6" t="s">
        <v>1037</v>
      </c>
      <c r="AP211" s="12" t="s">
        <v>1015</v>
      </c>
      <c r="AQ211" s="12" t="s">
        <v>1015</v>
      </c>
    </row>
    <row r="212" spans="1:43" ht="15.5" x14ac:dyDescent="0.35">
      <c r="A212" s="18" t="s">
        <v>1036</v>
      </c>
      <c r="D212" s="10">
        <v>0.625</v>
      </c>
      <c r="E212" s="10">
        <v>0.75</v>
      </c>
      <c r="F212" s="10">
        <v>0.625</v>
      </c>
      <c r="G212" s="10">
        <v>0.75</v>
      </c>
      <c r="H212" s="10">
        <v>0.625</v>
      </c>
      <c r="I212" s="10">
        <v>0.75</v>
      </c>
      <c r="J212" s="10">
        <v>0.625</v>
      </c>
      <c r="K212" s="10">
        <v>0.75</v>
      </c>
      <c r="L212" s="10">
        <v>0.625</v>
      </c>
      <c r="M212" s="10">
        <v>0.75</v>
      </c>
      <c r="Q212" s="9" t="str">
        <f t="shared" si="49"/>
        <v>Racine’s</v>
      </c>
      <c r="R212" s="9" t="e">
        <f>VLOOKUP(Q212,THU!$A$2:$D$194,2,FALSE)</f>
        <v>#N/A</v>
      </c>
      <c r="S212" s="9" t="e">
        <f>VLOOKUP(R212,THU!$A$2:$D$194,2,FALSE)</f>
        <v>#N/A</v>
      </c>
      <c r="T212" s="9" t="e">
        <f>VLOOKUP(S212,THU!$A$2:$D$194,2,FALSE)</f>
        <v>#N/A</v>
      </c>
      <c r="U212" s="9" t="e">
        <f>VLOOKUP(T212,THU!$A$2:$D$194,2,FALSE)</f>
        <v>#N/A</v>
      </c>
      <c r="V212" s="15" t="s">
        <v>1094</v>
      </c>
      <c r="W212" s="10">
        <f t="shared" si="51"/>
        <v>0</v>
      </c>
      <c r="X212" s="10">
        <f t="shared" si="52"/>
        <v>0</v>
      </c>
      <c r="Y212" s="10">
        <f t="shared" si="53"/>
        <v>0.625</v>
      </c>
      <c r="Z212" s="10">
        <f t="shared" si="54"/>
        <v>0.75</v>
      </c>
      <c r="AA212" s="10">
        <f t="shared" si="55"/>
        <v>0.625</v>
      </c>
      <c r="AB212" s="10">
        <f t="shared" si="56"/>
        <v>0.75</v>
      </c>
      <c r="AC212" s="10">
        <f t="shared" si="57"/>
        <v>0.625</v>
      </c>
      <c r="AD212" s="10">
        <f t="shared" si="58"/>
        <v>0.75</v>
      </c>
      <c r="AE212" s="10">
        <f t="shared" si="59"/>
        <v>0.625</v>
      </c>
      <c r="AF212" s="10">
        <f t="shared" si="60"/>
        <v>0.75</v>
      </c>
      <c r="AG212" s="10">
        <f t="shared" si="61"/>
        <v>0.625</v>
      </c>
      <c r="AH212" s="10">
        <f t="shared" si="62"/>
        <v>0.75</v>
      </c>
      <c r="AI212" s="10">
        <f t="shared" si="63"/>
        <v>0</v>
      </c>
      <c r="AJ212" s="10">
        <f t="shared" si="64"/>
        <v>0</v>
      </c>
      <c r="AK212" s="11" t="s">
        <v>1095</v>
      </c>
      <c r="AL212" s="14" t="s">
        <v>1093</v>
      </c>
      <c r="AM212" s="9" t="s">
        <v>1018</v>
      </c>
      <c r="AN212" s="6" t="s">
        <v>1037</v>
      </c>
      <c r="AP212" s="12" t="s">
        <v>1016</v>
      </c>
      <c r="AQ212" s="12" t="s">
        <v>1016</v>
      </c>
    </row>
    <row r="213" spans="1:43" ht="15.5" x14ac:dyDescent="0.35">
      <c r="A213" s="9" t="s">
        <v>1038</v>
      </c>
      <c r="Q213" s="9" t="str">
        <f t="shared" si="49"/>
        <v>Briar Common</v>
      </c>
      <c r="R213" s="9" t="e">
        <f>VLOOKUP(Q213,THU!$A$2:$D$194,2,FALSE)</f>
        <v>#N/A</v>
      </c>
      <c r="S213" s="9" t="e">
        <f>VLOOKUP(R213,THU!$A$2:$D$194,2,FALSE)</f>
        <v>#N/A</v>
      </c>
      <c r="T213" s="9" t="e">
        <f>VLOOKUP(S213,THU!$A$2:$D$194,2,FALSE)</f>
        <v>#N/A</v>
      </c>
      <c r="U213" s="9" t="e">
        <f>VLOOKUP(T213,THU!$A$2:$D$194,2,FALSE)</f>
        <v>#N/A</v>
      </c>
      <c r="V213" s="13" t="s">
        <v>1097</v>
      </c>
      <c r="W213" s="10">
        <f t="shared" si="51"/>
        <v>0</v>
      </c>
      <c r="X213" s="10">
        <f t="shared" si="52"/>
        <v>0</v>
      </c>
      <c r="Y213" s="10">
        <f t="shared" si="53"/>
        <v>0</v>
      </c>
      <c r="Z213" s="10">
        <f t="shared" si="54"/>
        <v>0</v>
      </c>
      <c r="AA213" s="10">
        <f t="shared" si="55"/>
        <v>0</v>
      </c>
      <c r="AB213" s="10">
        <f t="shared" si="56"/>
        <v>0</v>
      </c>
      <c r="AC213" s="10">
        <f t="shared" si="57"/>
        <v>0</v>
      </c>
      <c r="AD213" s="10">
        <f t="shared" si="58"/>
        <v>0</v>
      </c>
      <c r="AE213" s="10">
        <f t="shared" si="59"/>
        <v>0</v>
      </c>
      <c r="AF213" s="10">
        <f t="shared" si="60"/>
        <v>0</v>
      </c>
      <c r="AG213" s="10">
        <f t="shared" si="61"/>
        <v>0</v>
      </c>
      <c r="AH213" s="10">
        <f t="shared" si="62"/>
        <v>0</v>
      </c>
      <c r="AI213" s="10">
        <f t="shared" si="63"/>
        <v>0</v>
      </c>
      <c r="AJ213" s="10">
        <f t="shared" si="64"/>
        <v>0</v>
      </c>
      <c r="AK213" s="11" t="e">
        <f>VLOOKUP(Q213,THU!$A$2:$F$194,6,FALSE)</f>
        <v>#N/A</v>
      </c>
      <c r="AL213" s="14" t="s">
        <v>1096</v>
      </c>
      <c r="AM213" s="9" t="s">
        <v>1018</v>
      </c>
      <c r="AP213" s="12" t="s">
        <v>1015</v>
      </c>
      <c r="AQ213" s="12" t="s">
        <v>1015</v>
      </c>
    </row>
    <row r="214" spans="1:43" ht="22.5" x14ac:dyDescent="0.35">
      <c r="A214" s="20" t="s">
        <v>1039</v>
      </c>
      <c r="Q214" s="9" t="str">
        <f t="shared" si="49"/>
        <v>Departure Elevated</v>
      </c>
      <c r="R214" s="9" t="e">
        <f>VLOOKUP(Q214,THU!$A$2:$D$194,2,FALSE)</f>
        <v>#N/A</v>
      </c>
      <c r="S214" s="9" t="e">
        <f>VLOOKUP(R214,THU!$A$2:$D$194,2,FALSE)</f>
        <v>#N/A</v>
      </c>
      <c r="T214" s="9" t="e">
        <f>VLOOKUP(S214,THU!$A$2:$D$194,2,FALSE)</f>
        <v>#N/A</v>
      </c>
      <c r="U214" s="9" t="e">
        <f>VLOOKUP(T214,THU!$A$2:$D$194,2,FALSE)</f>
        <v>#N/A</v>
      </c>
      <c r="V214" s="15" t="s">
        <v>1099</v>
      </c>
      <c r="W214" s="10">
        <f t="shared" si="51"/>
        <v>0</v>
      </c>
      <c r="X214" s="10">
        <f t="shared" si="52"/>
        <v>0</v>
      </c>
      <c r="Y214" s="10">
        <f t="shared" si="53"/>
        <v>0</v>
      </c>
      <c r="Z214" s="10">
        <f t="shared" si="54"/>
        <v>0</v>
      </c>
      <c r="AA214" s="10">
        <f t="shared" si="55"/>
        <v>0</v>
      </c>
      <c r="AB214" s="10">
        <f t="shared" si="56"/>
        <v>0</v>
      </c>
      <c r="AC214" s="10">
        <f t="shared" si="57"/>
        <v>0</v>
      </c>
      <c r="AD214" s="10">
        <f t="shared" si="58"/>
        <v>0</v>
      </c>
      <c r="AE214" s="10">
        <f t="shared" si="59"/>
        <v>0</v>
      </c>
      <c r="AF214" s="10">
        <f t="shared" si="60"/>
        <v>0</v>
      </c>
      <c r="AG214" s="10">
        <f t="shared" si="61"/>
        <v>0</v>
      </c>
      <c r="AH214" s="10">
        <f t="shared" si="62"/>
        <v>0</v>
      </c>
      <c r="AI214" s="10">
        <f t="shared" si="63"/>
        <v>0</v>
      </c>
      <c r="AJ214" s="10">
        <f t="shared" si="64"/>
        <v>0</v>
      </c>
      <c r="AK214" s="11" t="e">
        <f>VLOOKUP(Q214,THU!$A$2:$F$194,6,FALSE)</f>
        <v>#N/A</v>
      </c>
      <c r="AL214" s="14" t="s">
        <v>1098</v>
      </c>
      <c r="AM214" s="9" t="s">
        <v>1018</v>
      </c>
      <c r="AP214" s="12" t="s">
        <v>1015</v>
      </c>
      <c r="AQ214" s="12" t="s">
        <v>1015</v>
      </c>
    </row>
    <row r="215" spans="1:43" ht="15.5" x14ac:dyDescent="0.35">
      <c r="A215" s="9" t="s">
        <v>1040</v>
      </c>
      <c r="Q215" s="9" t="str">
        <f t="shared" si="49"/>
        <v>Whiskey Tango Foxtrot</v>
      </c>
      <c r="R215" s="9" t="e">
        <f>VLOOKUP(Q215,THU!$A$2:$D$194,2,FALSE)</f>
        <v>#N/A</v>
      </c>
      <c r="S215" s="9" t="e">
        <f>VLOOKUP(R215,THU!$A$2:$D$194,2,FALSE)</f>
        <v>#N/A</v>
      </c>
      <c r="T215" s="9" t="e">
        <f>VLOOKUP(S215,THU!$A$2:$D$194,2,FALSE)</f>
        <v>#N/A</v>
      </c>
      <c r="U215" s="9" t="e">
        <f>VLOOKUP(T215,THU!$A$2:$D$194,2,FALSE)</f>
        <v>#N/A</v>
      </c>
      <c r="V215" s="13" t="s">
        <v>1101</v>
      </c>
      <c r="W215" s="10">
        <f t="shared" si="51"/>
        <v>0</v>
      </c>
      <c r="X215" s="10">
        <f t="shared" si="52"/>
        <v>0</v>
      </c>
      <c r="Y215" s="10">
        <f t="shared" si="53"/>
        <v>0</v>
      </c>
      <c r="Z215" s="10">
        <f t="shared" si="54"/>
        <v>0</v>
      </c>
      <c r="AA215" s="10">
        <f t="shared" si="55"/>
        <v>0</v>
      </c>
      <c r="AB215" s="10">
        <f t="shared" si="56"/>
        <v>0</v>
      </c>
      <c r="AC215" s="10">
        <f t="shared" si="57"/>
        <v>0</v>
      </c>
      <c r="AD215" s="10">
        <f t="shared" si="58"/>
        <v>0</v>
      </c>
      <c r="AE215" s="10">
        <f t="shared" si="59"/>
        <v>0</v>
      </c>
      <c r="AF215" s="10">
        <f t="shared" si="60"/>
        <v>0</v>
      </c>
      <c r="AG215" s="10">
        <f t="shared" si="61"/>
        <v>0</v>
      </c>
      <c r="AH215" s="10">
        <f t="shared" si="62"/>
        <v>0</v>
      </c>
      <c r="AI215" s="10">
        <f t="shared" si="63"/>
        <v>0</v>
      </c>
      <c r="AJ215" s="10">
        <f t="shared" si="64"/>
        <v>0</v>
      </c>
      <c r="AK215" s="11" t="e">
        <f>VLOOKUP(Q215,THU!$A$2:$F$194,6,FALSE)</f>
        <v>#N/A</v>
      </c>
      <c r="AL215" s="14" t="s">
        <v>1100</v>
      </c>
      <c r="AM215" s="9" t="s">
        <v>1018</v>
      </c>
      <c r="AP215" s="12" t="s">
        <v>1015</v>
      </c>
      <c r="AQ215" s="12" t="s">
        <v>1015</v>
      </c>
    </row>
    <row r="216" spans="1:43" ht="15.5" x14ac:dyDescent="0.35">
      <c r="A216" s="9" t="s">
        <v>1041</v>
      </c>
      <c r="Q216" s="9" t="str">
        <f t="shared" si="49"/>
        <v>Finn's Manor</v>
      </c>
      <c r="R216" s="9" t="e">
        <f>VLOOKUP(Q216,THU!$A$2:$D$194,2,FALSE)</f>
        <v>#N/A</v>
      </c>
      <c r="S216" s="9" t="e">
        <f>VLOOKUP(R216,THU!$A$2:$D$194,2,FALSE)</f>
        <v>#N/A</v>
      </c>
      <c r="T216" s="9" t="e">
        <f>VLOOKUP(S216,THU!$A$2:$D$194,2,FALSE)</f>
        <v>#N/A</v>
      </c>
      <c r="U216" s="9" t="e">
        <f>VLOOKUP(T216,THU!$A$2:$D$194,2,FALSE)</f>
        <v>#N/A</v>
      </c>
      <c r="V216" s="13" t="s">
        <v>1103</v>
      </c>
      <c r="W216" s="10">
        <f t="shared" si="51"/>
        <v>0</v>
      </c>
      <c r="X216" s="10">
        <f t="shared" si="52"/>
        <v>0</v>
      </c>
      <c r="Y216" s="10">
        <f t="shared" si="53"/>
        <v>0</v>
      </c>
      <c r="Z216" s="10">
        <f t="shared" si="54"/>
        <v>0</v>
      </c>
      <c r="AA216" s="10">
        <f t="shared" si="55"/>
        <v>0</v>
      </c>
      <c r="AB216" s="10">
        <f t="shared" si="56"/>
        <v>0</v>
      </c>
      <c r="AC216" s="10">
        <f t="shared" si="57"/>
        <v>0</v>
      </c>
      <c r="AD216" s="10">
        <f t="shared" si="58"/>
        <v>0</v>
      </c>
      <c r="AE216" s="10">
        <f t="shared" si="59"/>
        <v>0</v>
      </c>
      <c r="AF216" s="10">
        <f t="shared" si="60"/>
        <v>0</v>
      </c>
      <c r="AG216" s="10">
        <f t="shared" si="61"/>
        <v>0</v>
      </c>
      <c r="AH216" s="10">
        <f t="shared" si="62"/>
        <v>0</v>
      </c>
      <c r="AI216" s="10">
        <f t="shared" si="63"/>
        <v>0</v>
      </c>
      <c r="AJ216" s="10">
        <f t="shared" si="64"/>
        <v>0</v>
      </c>
      <c r="AK216" s="11" t="e">
        <f>VLOOKUP(Q216,THU!$A$2:$F$194,6,FALSE)</f>
        <v>#N/A</v>
      </c>
      <c r="AL216" s="19" t="s">
        <v>1102</v>
      </c>
      <c r="AM216" s="9" t="s">
        <v>1018</v>
      </c>
      <c r="AP216" s="12" t="s">
        <v>1015</v>
      </c>
      <c r="AQ216" s="12" t="s">
        <v>1015</v>
      </c>
    </row>
    <row r="217" spans="1:43" ht="15.5" x14ac:dyDescent="0.35">
      <c r="A217" s="9" t="s">
        <v>1042</v>
      </c>
      <c r="Q217" s="9" t="str">
        <f t="shared" si="49"/>
        <v>Star Bar</v>
      </c>
      <c r="R217" s="9" t="e">
        <f>VLOOKUP(Q217,THU!$A$2:$D$194,2,FALSE)</f>
        <v>#N/A</v>
      </c>
      <c r="S217" s="9" t="e">
        <f>VLOOKUP(R217,THU!$A$2:$D$194,2,FALSE)</f>
        <v>#N/A</v>
      </c>
      <c r="T217" s="9" t="e">
        <f>VLOOKUP(S217,THU!$A$2:$D$194,2,FALSE)</f>
        <v>#N/A</v>
      </c>
      <c r="U217" s="9" t="e">
        <f>VLOOKUP(T217,THU!$A$2:$D$194,2,FALSE)</f>
        <v>#N/A</v>
      </c>
      <c r="V217" s="13" t="s">
        <v>1105</v>
      </c>
      <c r="W217" s="10">
        <f t="shared" si="51"/>
        <v>0</v>
      </c>
      <c r="X217" s="10">
        <f t="shared" si="52"/>
        <v>0</v>
      </c>
      <c r="Y217" s="10">
        <f t="shared" si="53"/>
        <v>0</v>
      </c>
      <c r="Z217" s="10">
        <f t="shared" si="54"/>
        <v>0</v>
      </c>
      <c r="AA217" s="10">
        <f t="shared" si="55"/>
        <v>0</v>
      </c>
      <c r="AB217" s="10">
        <f t="shared" si="56"/>
        <v>0</v>
      </c>
      <c r="AC217" s="10">
        <f t="shared" si="57"/>
        <v>0</v>
      </c>
      <c r="AD217" s="10">
        <f t="shared" si="58"/>
        <v>0</v>
      </c>
      <c r="AE217" s="10">
        <f t="shared" si="59"/>
        <v>0</v>
      </c>
      <c r="AF217" s="10">
        <f t="shared" si="60"/>
        <v>0</v>
      </c>
      <c r="AG217" s="10">
        <f t="shared" si="61"/>
        <v>0</v>
      </c>
      <c r="AH217" s="10">
        <f t="shared" si="62"/>
        <v>0</v>
      </c>
      <c r="AI217" s="10">
        <f t="shared" si="63"/>
        <v>0</v>
      </c>
      <c r="AJ217" s="10">
        <f t="shared" si="64"/>
        <v>0</v>
      </c>
      <c r="AK217" s="11" t="e">
        <f>VLOOKUP(Q217,THU!$A$2:$F$194,6,FALSE)</f>
        <v>#N/A</v>
      </c>
      <c r="AL217" s="14" t="s">
        <v>1104</v>
      </c>
      <c r="AM217" s="9" t="s">
        <v>1018</v>
      </c>
      <c r="AP217" s="12" t="s">
        <v>1015</v>
      </c>
      <c r="AQ217" s="12" t="s">
        <v>1015</v>
      </c>
    </row>
    <row r="218" spans="1:43" ht="15.5" x14ac:dyDescent="0.35">
      <c r="A218" s="9" t="s">
        <v>1043</v>
      </c>
      <c r="Q218" s="9" t="str">
        <f t="shared" si="49"/>
        <v>Yazoo Barbeque Company</v>
      </c>
      <c r="R218" s="9" t="e">
        <f>VLOOKUP(Q218,THU!$A$2:$D$194,2,FALSE)</f>
        <v>#N/A</v>
      </c>
      <c r="S218" s="9" t="e">
        <f>VLOOKUP(R218,THU!$A$2:$D$194,2,FALSE)</f>
        <v>#N/A</v>
      </c>
      <c r="T218" s="9" t="e">
        <f>VLOOKUP(S218,THU!$A$2:$D$194,2,FALSE)</f>
        <v>#N/A</v>
      </c>
      <c r="U218" s="9" t="e">
        <f>VLOOKUP(T218,THU!$A$2:$D$194,2,FALSE)</f>
        <v>#N/A</v>
      </c>
      <c r="V218" s="13" t="s">
        <v>1107</v>
      </c>
      <c r="W218" s="10">
        <f t="shared" si="51"/>
        <v>0</v>
      </c>
      <c r="X218" s="10">
        <f t="shared" si="52"/>
        <v>0</v>
      </c>
      <c r="Y218" s="10">
        <f t="shared" si="53"/>
        <v>0</v>
      </c>
      <c r="Z218" s="10">
        <f t="shared" si="54"/>
        <v>0</v>
      </c>
      <c r="AA218" s="10">
        <f t="shared" si="55"/>
        <v>0</v>
      </c>
      <c r="AB218" s="10">
        <f t="shared" si="56"/>
        <v>0</v>
      </c>
      <c r="AC218" s="10">
        <f t="shared" si="57"/>
        <v>0</v>
      </c>
      <c r="AD218" s="10">
        <f t="shared" si="58"/>
        <v>0</v>
      </c>
      <c r="AE218" s="10">
        <f t="shared" si="59"/>
        <v>0</v>
      </c>
      <c r="AF218" s="10">
        <f t="shared" si="60"/>
        <v>0</v>
      </c>
      <c r="AG218" s="10">
        <f t="shared" si="61"/>
        <v>0</v>
      </c>
      <c r="AH218" s="10">
        <f t="shared" si="62"/>
        <v>0</v>
      </c>
      <c r="AI218" s="10">
        <f t="shared" si="63"/>
        <v>0</v>
      </c>
      <c r="AJ218" s="10">
        <f t="shared" si="64"/>
        <v>0</v>
      </c>
      <c r="AK218" s="11" t="e">
        <f>VLOOKUP(Q218,THU!$A$2:$F$194,6,FALSE)</f>
        <v>#N/A</v>
      </c>
      <c r="AL218" s="14" t="s">
        <v>1106</v>
      </c>
      <c r="AM218" s="9" t="s">
        <v>1018</v>
      </c>
      <c r="AP218" s="12" t="s">
        <v>1015</v>
      </c>
      <c r="AQ218" s="12" t="s">
        <v>1015</v>
      </c>
    </row>
    <row r="219" spans="1:43" ht="15.5" x14ac:dyDescent="0.35">
      <c r="A219" s="9" t="s">
        <v>1044</v>
      </c>
      <c r="B219" s="10">
        <v>0.66666666666666663</v>
      </c>
      <c r="C219" s="10">
        <v>0.83333333333333337</v>
      </c>
      <c r="D219" s="10">
        <v>0.66666666666666663</v>
      </c>
      <c r="E219" s="10">
        <v>0.83333333333333337</v>
      </c>
      <c r="F219" s="10">
        <v>0.66666666666666663</v>
      </c>
      <c r="G219" s="10">
        <v>0.83333333333333337</v>
      </c>
      <c r="H219" s="10">
        <v>0.66666666666666663</v>
      </c>
      <c r="I219" s="10">
        <v>0.83333333333333337</v>
      </c>
      <c r="J219" s="10">
        <v>0.66666666666666663</v>
      </c>
      <c r="K219" s="10">
        <v>0.83333333333333337</v>
      </c>
      <c r="L219" s="10">
        <v>0.66666666666666663</v>
      </c>
      <c r="M219" s="10">
        <v>0.83333333333333337</v>
      </c>
      <c r="N219" s="10">
        <v>0.66666666666666663</v>
      </c>
      <c r="O219" s="10">
        <v>0.83333333333333337</v>
      </c>
      <c r="Q219" s="9" t="str">
        <f t="shared" si="49"/>
        <v>Matchbox</v>
      </c>
      <c r="R219" s="9" t="e">
        <f>VLOOKUP(Q219,THU!$A$2:$D$194,2,FALSE)</f>
        <v>#N/A</v>
      </c>
      <c r="S219" s="9" t="e">
        <f>VLOOKUP(R219,THU!$A$2:$D$194,2,FALSE)</f>
        <v>#N/A</v>
      </c>
      <c r="T219" s="9" t="e">
        <f>VLOOKUP(S219,THU!$A$2:$D$194,2,FALSE)</f>
        <v>#N/A</v>
      </c>
      <c r="U219" s="9" t="e">
        <f>VLOOKUP(T219,THU!$A$2:$D$194,2,FALSE)</f>
        <v>#N/A</v>
      </c>
      <c r="V219" s="13" t="s">
        <v>1109</v>
      </c>
      <c r="W219" s="10">
        <f t="shared" si="51"/>
        <v>0.66666666666666663</v>
      </c>
      <c r="X219" s="10">
        <f t="shared" si="52"/>
        <v>0.83333333333333337</v>
      </c>
      <c r="Y219" s="10">
        <f t="shared" si="53"/>
        <v>0.66666666666666663</v>
      </c>
      <c r="Z219" s="10">
        <f t="shared" si="54"/>
        <v>0.83333333333333337</v>
      </c>
      <c r="AA219" s="10">
        <f t="shared" si="55"/>
        <v>0.66666666666666663</v>
      </c>
      <c r="AB219" s="10">
        <f t="shared" si="56"/>
        <v>0.83333333333333337</v>
      </c>
      <c r="AC219" s="10">
        <f t="shared" si="57"/>
        <v>0.66666666666666663</v>
      </c>
      <c r="AD219" s="10">
        <f t="shared" si="58"/>
        <v>0.83333333333333337</v>
      </c>
      <c r="AE219" s="10">
        <f t="shared" si="59"/>
        <v>0.66666666666666663</v>
      </c>
      <c r="AF219" s="10">
        <f t="shared" si="60"/>
        <v>0.83333333333333337</v>
      </c>
      <c r="AG219" s="10">
        <f t="shared" si="61"/>
        <v>0.66666666666666663</v>
      </c>
      <c r="AH219" s="10">
        <f t="shared" si="62"/>
        <v>0.83333333333333337</v>
      </c>
      <c r="AI219" s="10">
        <f t="shared" si="63"/>
        <v>0.66666666666666663</v>
      </c>
      <c r="AJ219" s="10">
        <f t="shared" si="64"/>
        <v>0.83333333333333337</v>
      </c>
      <c r="AK219" s="11" t="s">
        <v>1110</v>
      </c>
      <c r="AL219" s="19" t="s">
        <v>1108</v>
      </c>
      <c r="AM219" s="9" t="s">
        <v>1018</v>
      </c>
      <c r="AP219" s="12" t="s">
        <v>1016</v>
      </c>
      <c r="AQ219" s="12" t="s">
        <v>1015</v>
      </c>
    </row>
    <row r="220" spans="1:43" ht="15.5" x14ac:dyDescent="0.35">
      <c r="A220" s="9" t="s">
        <v>1045</v>
      </c>
      <c r="D220" s="10">
        <v>0.6875</v>
      </c>
      <c r="E220" s="10">
        <v>0.77083333333333337</v>
      </c>
      <c r="F220" s="10">
        <v>0.6875</v>
      </c>
      <c r="G220" s="10">
        <v>0.77083333333333337</v>
      </c>
      <c r="H220" s="10">
        <v>0.6875</v>
      </c>
      <c r="I220" s="10">
        <v>0.77083333333333337</v>
      </c>
      <c r="J220" s="10">
        <v>0.6875</v>
      </c>
      <c r="K220" s="10">
        <v>0.77083333333333337</v>
      </c>
      <c r="L220" s="10">
        <v>0.6875</v>
      </c>
      <c r="M220" s="10">
        <v>0.77083333333333337</v>
      </c>
      <c r="Q220" s="9" t="str">
        <f t="shared" si="49"/>
        <v>My Brother's Bar</v>
      </c>
      <c r="R220" s="9" t="e">
        <f>VLOOKUP(Q220,THU!$A$2:$D$194,2,FALSE)</f>
        <v>#N/A</v>
      </c>
      <c r="S220" s="9" t="e">
        <f>VLOOKUP(R220,THU!$A$2:$D$194,2,FALSE)</f>
        <v>#N/A</v>
      </c>
      <c r="T220" s="9" t="e">
        <f>VLOOKUP(S220,THU!$A$2:$D$194,2,FALSE)</f>
        <v>#N/A</v>
      </c>
      <c r="U220" s="9" t="e">
        <f>VLOOKUP(T220,THU!$A$2:$D$194,2,FALSE)</f>
        <v>#N/A</v>
      </c>
      <c r="V220" s="13" t="s">
        <v>1111</v>
      </c>
      <c r="W220" s="10">
        <f t="shared" si="51"/>
        <v>0</v>
      </c>
      <c r="X220" s="10">
        <f t="shared" si="52"/>
        <v>0</v>
      </c>
      <c r="Y220" s="10">
        <f t="shared" si="53"/>
        <v>0.6875</v>
      </c>
      <c r="Z220" s="10">
        <f t="shared" si="54"/>
        <v>0.77083333333333337</v>
      </c>
      <c r="AA220" s="10">
        <f t="shared" si="55"/>
        <v>0.6875</v>
      </c>
      <c r="AB220" s="10">
        <f t="shared" si="56"/>
        <v>0.77083333333333337</v>
      </c>
      <c r="AC220" s="10">
        <f t="shared" si="57"/>
        <v>0.6875</v>
      </c>
      <c r="AD220" s="10">
        <f t="shared" si="58"/>
        <v>0.77083333333333337</v>
      </c>
      <c r="AE220" s="10">
        <f t="shared" si="59"/>
        <v>0.6875</v>
      </c>
      <c r="AF220" s="10">
        <f t="shared" si="60"/>
        <v>0.77083333333333337</v>
      </c>
      <c r="AG220" s="10">
        <f t="shared" si="61"/>
        <v>0.6875</v>
      </c>
      <c r="AH220" s="10">
        <f t="shared" si="62"/>
        <v>0.77083333333333337</v>
      </c>
      <c r="AI220" s="10">
        <f t="shared" si="63"/>
        <v>0</v>
      </c>
      <c r="AJ220" s="10">
        <f t="shared" si="64"/>
        <v>0</v>
      </c>
      <c r="AK220" s="11" t="s">
        <v>1112</v>
      </c>
      <c r="AL220" s="9" t="e">
        <f>VLOOKUP(Q220,THU!$A$2:$D$194,4,FALSE)</f>
        <v>#N/A</v>
      </c>
      <c r="AM220" s="9" t="s">
        <v>1018</v>
      </c>
      <c r="AP220" s="12" t="s">
        <v>1016</v>
      </c>
      <c r="AQ220" s="12" t="s">
        <v>1015</v>
      </c>
    </row>
    <row r="221" spans="1:43" ht="15.5" x14ac:dyDescent="0.35">
      <c r="A221" s="9" t="s">
        <v>1115</v>
      </c>
      <c r="Q221" s="9" t="str">
        <f t="shared" si="49"/>
        <v>Ratio Beerworks</v>
      </c>
      <c r="R221" s="9" t="e">
        <f>VLOOKUP(Q221,THU!$A$2:$D$194,2,FALSE)</f>
        <v>#N/A</v>
      </c>
      <c r="S221" s="9" t="e">
        <f>VLOOKUP(R221,THU!$A$2:$D$194,2,FALSE)</f>
        <v>#N/A</v>
      </c>
      <c r="T221" s="9" t="e">
        <f>VLOOKUP(S221,THU!$A$2:$D$194,2,FALSE)</f>
        <v>#N/A</v>
      </c>
      <c r="U221" s="9" t="e">
        <f>VLOOKUP(T221,THU!$A$2:$D$194,2,FALSE)</f>
        <v>#N/A</v>
      </c>
      <c r="V221" s="13" t="s">
        <v>1114</v>
      </c>
      <c r="W221" s="10">
        <f t="shared" si="51"/>
        <v>0</v>
      </c>
      <c r="X221" s="10">
        <f t="shared" si="52"/>
        <v>0</v>
      </c>
      <c r="Y221" s="10">
        <f t="shared" si="53"/>
        <v>0</v>
      </c>
      <c r="Z221" s="10">
        <f t="shared" si="54"/>
        <v>0</v>
      </c>
      <c r="AA221" s="10">
        <f t="shared" si="55"/>
        <v>0</v>
      </c>
      <c r="AB221" s="10">
        <f t="shared" si="56"/>
        <v>0</v>
      </c>
      <c r="AC221" s="10">
        <f t="shared" si="57"/>
        <v>0</v>
      </c>
      <c r="AD221" s="10">
        <f t="shared" si="58"/>
        <v>0</v>
      </c>
      <c r="AE221" s="10">
        <f t="shared" si="59"/>
        <v>0</v>
      </c>
      <c r="AF221" s="10">
        <f t="shared" si="60"/>
        <v>0</v>
      </c>
      <c r="AG221" s="10">
        <f t="shared" si="61"/>
        <v>0</v>
      </c>
      <c r="AH221" s="10">
        <f t="shared" si="62"/>
        <v>0</v>
      </c>
      <c r="AI221" s="10">
        <f t="shared" si="63"/>
        <v>0</v>
      </c>
      <c r="AJ221" s="10">
        <f t="shared" si="64"/>
        <v>0</v>
      </c>
      <c r="AK221" s="11" t="e">
        <f>VLOOKUP(Q221,THU!$A$2:$F$194,6,FALSE)</f>
        <v>#N/A</v>
      </c>
      <c r="AL221" s="14" t="s">
        <v>1113</v>
      </c>
      <c r="AM221" s="9" t="s">
        <v>1018</v>
      </c>
      <c r="AP221" s="12" t="s">
        <v>1015</v>
      </c>
      <c r="AQ221" s="12" t="s">
        <v>1015</v>
      </c>
    </row>
    <row r="222" spans="1:43" ht="15.5" x14ac:dyDescent="0.35">
      <c r="A222" s="9" t="s">
        <v>1118</v>
      </c>
      <c r="Q222" s="9" t="str">
        <f t="shared" si="49"/>
        <v>Prost</v>
      </c>
      <c r="R222" s="9" t="e">
        <f>VLOOKUP(Q222,THU!$A$2:$D$194,2,FALSE)</f>
        <v>#N/A</v>
      </c>
      <c r="S222" s="9" t="e">
        <f>VLOOKUP(R222,THU!$A$2:$D$194,2,FALSE)</f>
        <v>#N/A</v>
      </c>
      <c r="T222" s="9" t="e">
        <f>VLOOKUP(S222,THU!$A$2:$D$194,2,FALSE)</f>
        <v>#N/A</v>
      </c>
      <c r="U222" s="9" t="e">
        <f>VLOOKUP(T222,THU!$A$2:$D$194,2,FALSE)</f>
        <v>#N/A</v>
      </c>
      <c r="V222" s="7" t="s">
        <v>1123</v>
      </c>
      <c r="W222" s="10">
        <f t="shared" ref="W222:W225" si="65">B222</f>
        <v>0</v>
      </c>
      <c r="X222" s="10">
        <f t="shared" ref="X222:X225" si="66">C222</f>
        <v>0</v>
      </c>
      <c r="Y222" s="10">
        <f t="shared" ref="Y222:Y225" si="67">D222</f>
        <v>0</v>
      </c>
      <c r="Z222" s="10">
        <f t="shared" ref="Z222:Z225" si="68">E222</f>
        <v>0</v>
      </c>
      <c r="AA222" s="10">
        <f t="shared" ref="AA222:AA225" si="69">F222</f>
        <v>0</v>
      </c>
      <c r="AB222" s="10">
        <f t="shared" ref="AB222:AB225" si="70">G222</f>
        <v>0</v>
      </c>
      <c r="AC222" s="10">
        <f t="shared" ref="AC222:AC225" si="71">H222</f>
        <v>0</v>
      </c>
      <c r="AD222" s="10">
        <f t="shared" ref="AD222:AD225" si="72">I222</f>
        <v>0</v>
      </c>
      <c r="AE222" s="10">
        <f t="shared" ref="AE222:AE225" si="73">J222</f>
        <v>0</v>
      </c>
      <c r="AF222" s="10">
        <f t="shared" ref="AF222:AF225" si="74">K222</f>
        <v>0</v>
      </c>
      <c r="AG222" s="10">
        <f t="shared" ref="AG222:AG225" si="75">L222</f>
        <v>0</v>
      </c>
      <c r="AH222" s="10">
        <f t="shared" ref="AH222:AH225" si="76">M222</f>
        <v>0</v>
      </c>
      <c r="AI222" s="10">
        <f t="shared" ref="AI222:AI225" si="77">N222</f>
        <v>0</v>
      </c>
      <c r="AJ222" s="10">
        <f t="shared" ref="AJ222:AJ225" si="78">O222</f>
        <v>0</v>
      </c>
      <c r="AK222" s="11" t="e">
        <f>VLOOKUP(Q222,THU!$A$2:$F$194,6,FALSE)</f>
        <v>#N/A</v>
      </c>
      <c r="AL222" s="21" t="s">
        <v>1122</v>
      </c>
      <c r="AN222" s="6" t="s">
        <v>1037</v>
      </c>
      <c r="AP222" s="12" t="s">
        <v>1015</v>
      </c>
      <c r="AQ222" s="12" t="s">
        <v>1015</v>
      </c>
    </row>
    <row r="223" spans="1:43" ht="15.5" x14ac:dyDescent="0.35">
      <c r="A223" s="9" t="s">
        <v>1119</v>
      </c>
      <c r="Q223" s="9" t="str">
        <f t="shared" si="49"/>
        <v>Rock Bottom</v>
      </c>
      <c r="R223" s="9" t="e">
        <f>VLOOKUP(Q223,THU!$A$2:$D$194,2,FALSE)</f>
        <v>#N/A</v>
      </c>
      <c r="S223" s="9" t="e">
        <f>VLOOKUP(R223,THU!$A$2:$D$194,2,FALSE)</f>
        <v>#N/A</v>
      </c>
      <c r="T223" s="9" t="e">
        <f>VLOOKUP(S223,THU!$A$2:$D$194,2,FALSE)</f>
        <v>#N/A</v>
      </c>
      <c r="U223" s="9" t="e">
        <f>VLOOKUP(T223,THU!$A$2:$D$194,2,FALSE)</f>
        <v>#N/A</v>
      </c>
      <c r="V223" s="7" t="s">
        <v>1124</v>
      </c>
      <c r="W223" s="10">
        <f t="shared" si="65"/>
        <v>0</v>
      </c>
      <c r="X223" s="10">
        <f t="shared" si="66"/>
        <v>0</v>
      </c>
      <c r="Y223" s="10">
        <f t="shared" si="67"/>
        <v>0</v>
      </c>
      <c r="Z223" s="10">
        <f t="shared" si="68"/>
        <v>0</v>
      </c>
      <c r="AA223" s="10">
        <f t="shared" si="69"/>
        <v>0</v>
      </c>
      <c r="AB223" s="10">
        <f t="shared" si="70"/>
        <v>0</v>
      </c>
      <c r="AC223" s="10">
        <f t="shared" si="71"/>
        <v>0</v>
      </c>
      <c r="AD223" s="10">
        <f t="shared" si="72"/>
        <v>0</v>
      </c>
      <c r="AE223" s="10">
        <f t="shared" si="73"/>
        <v>0</v>
      </c>
      <c r="AF223" s="10">
        <f t="shared" si="74"/>
        <v>0</v>
      </c>
      <c r="AG223" s="10">
        <f t="shared" si="75"/>
        <v>0</v>
      </c>
      <c r="AH223" s="10">
        <f t="shared" si="76"/>
        <v>0</v>
      </c>
      <c r="AI223" s="10">
        <f t="shared" si="77"/>
        <v>0</v>
      </c>
      <c r="AJ223" s="10">
        <f t="shared" si="78"/>
        <v>0</v>
      </c>
      <c r="AK223" s="11" t="e">
        <f>VLOOKUP(Q223,THU!$A$2:$F$194,6,FALSE)</f>
        <v>#N/A</v>
      </c>
      <c r="AL223" s="8" t="s">
        <v>1125</v>
      </c>
      <c r="AN223" s="6" t="s">
        <v>1037</v>
      </c>
      <c r="AP223" s="12" t="s">
        <v>1015</v>
      </c>
      <c r="AQ223" s="12" t="s">
        <v>1015</v>
      </c>
    </row>
    <row r="224" spans="1:43" ht="15.5" x14ac:dyDescent="0.35">
      <c r="A224" s="9" t="s">
        <v>1120</v>
      </c>
      <c r="Q224" s="9" t="str">
        <f t="shared" si="49"/>
        <v>Chain Reaction Brewing</v>
      </c>
      <c r="R224" s="9" t="e">
        <f>VLOOKUP(Q224,THU!$A$2:$D$194,2,FALSE)</f>
        <v>#N/A</v>
      </c>
      <c r="S224" s="9" t="e">
        <f>VLOOKUP(R224,THU!$A$2:$D$194,2,FALSE)</f>
        <v>#N/A</v>
      </c>
      <c r="T224" s="9" t="e">
        <f>VLOOKUP(S224,THU!$A$2:$D$194,2,FALSE)</f>
        <v>#N/A</v>
      </c>
      <c r="U224" s="9" t="e">
        <f>VLOOKUP(T224,THU!$A$2:$D$194,2,FALSE)</f>
        <v>#N/A</v>
      </c>
      <c r="V224" s="7" t="s">
        <v>1127</v>
      </c>
      <c r="W224" s="10">
        <f t="shared" si="65"/>
        <v>0</v>
      </c>
      <c r="X224" s="10">
        <f t="shared" si="66"/>
        <v>0</v>
      </c>
      <c r="Y224" s="10">
        <f t="shared" si="67"/>
        <v>0</v>
      </c>
      <c r="Z224" s="10">
        <f t="shared" si="68"/>
        <v>0</v>
      </c>
      <c r="AA224" s="10">
        <f t="shared" si="69"/>
        <v>0</v>
      </c>
      <c r="AB224" s="10">
        <f t="shared" si="70"/>
        <v>0</v>
      </c>
      <c r="AC224" s="10">
        <f t="shared" si="71"/>
        <v>0</v>
      </c>
      <c r="AD224" s="10">
        <f t="shared" si="72"/>
        <v>0</v>
      </c>
      <c r="AE224" s="10">
        <f t="shared" si="73"/>
        <v>0</v>
      </c>
      <c r="AF224" s="10">
        <f t="shared" si="74"/>
        <v>0</v>
      </c>
      <c r="AG224" s="10">
        <f t="shared" si="75"/>
        <v>0</v>
      </c>
      <c r="AH224" s="10">
        <f t="shared" si="76"/>
        <v>0</v>
      </c>
      <c r="AI224" s="10">
        <f t="shared" si="77"/>
        <v>0</v>
      </c>
      <c r="AJ224" s="10">
        <f t="shared" si="78"/>
        <v>0</v>
      </c>
      <c r="AK224" s="11" t="e">
        <f>VLOOKUP(Q224,THU!$A$2:$F$194,6,FALSE)</f>
        <v>#N/A</v>
      </c>
      <c r="AL224" s="8" t="s">
        <v>1126</v>
      </c>
      <c r="AN224" s="6" t="s">
        <v>1037</v>
      </c>
      <c r="AP224" s="12" t="s">
        <v>1015</v>
      </c>
      <c r="AQ224" s="12" t="s">
        <v>1015</v>
      </c>
    </row>
    <row r="225" spans="1:43" ht="15.5" x14ac:dyDescent="0.35">
      <c r="A225" s="9" t="s">
        <v>1121</v>
      </c>
      <c r="D225" s="10">
        <v>0.625</v>
      </c>
      <c r="E225" s="10">
        <v>0.75</v>
      </c>
      <c r="F225" s="10">
        <v>0.625</v>
      </c>
      <c r="G225" s="10">
        <v>0.75</v>
      </c>
      <c r="N225" s="10">
        <v>0.625</v>
      </c>
      <c r="O225" s="10">
        <v>0.75</v>
      </c>
      <c r="Q225" s="9" t="str">
        <f t="shared" si="49"/>
        <v>North Country</v>
      </c>
      <c r="R225" s="9" t="e">
        <f>VLOOKUP(Q225,THU!$A$2:$D$194,2,FALSE)</f>
        <v>#N/A</v>
      </c>
      <c r="S225" s="9" t="e">
        <f>VLOOKUP(R225,THU!$A$2:$D$194,2,FALSE)</f>
        <v>#N/A</v>
      </c>
      <c r="T225" s="9" t="e">
        <f>VLOOKUP(S225,THU!$A$2:$D$194,2,FALSE)</f>
        <v>#N/A</v>
      </c>
      <c r="U225" s="9" t="e">
        <f>VLOOKUP(T225,THU!$A$2:$D$194,2,FALSE)</f>
        <v>#N/A</v>
      </c>
      <c r="V225" s="7" t="s">
        <v>1129</v>
      </c>
      <c r="W225" s="10">
        <f t="shared" si="65"/>
        <v>0</v>
      </c>
      <c r="X225" s="10">
        <f t="shared" si="66"/>
        <v>0</v>
      </c>
      <c r="Y225" s="10">
        <f t="shared" si="67"/>
        <v>0.625</v>
      </c>
      <c r="Z225" s="10">
        <f t="shared" si="68"/>
        <v>0.75</v>
      </c>
      <c r="AA225" s="10">
        <f t="shared" si="69"/>
        <v>0.625</v>
      </c>
      <c r="AB225" s="10">
        <f t="shared" si="70"/>
        <v>0.75</v>
      </c>
      <c r="AC225" s="10">
        <f t="shared" si="71"/>
        <v>0</v>
      </c>
      <c r="AD225" s="10">
        <f t="shared" si="72"/>
        <v>0</v>
      </c>
      <c r="AE225" s="10">
        <f t="shared" si="73"/>
        <v>0</v>
      </c>
      <c r="AF225" s="10">
        <f t="shared" si="74"/>
        <v>0</v>
      </c>
      <c r="AG225" s="10">
        <f t="shared" si="75"/>
        <v>0</v>
      </c>
      <c r="AH225" s="10">
        <f t="shared" si="76"/>
        <v>0</v>
      </c>
      <c r="AI225" s="10">
        <f t="shared" si="77"/>
        <v>0.625</v>
      </c>
      <c r="AJ225" s="10">
        <f t="shared" si="78"/>
        <v>0.75</v>
      </c>
      <c r="AK225" s="11" t="s">
        <v>1130</v>
      </c>
      <c r="AL225" s="21" t="s">
        <v>1128</v>
      </c>
      <c r="AN225" s="6" t="s">
        <v>1037</v>
      </c>
      <c r="AP225" s="12" t="s">
        <v>1016</v>
      </c>
      <c r="AQ225" s="12" t="s">
        <v>1016</v>
      </c>
    </row>
    <row r="226" spans="1:43" ht="15.5" x14ac:dyDescent="0.35">
      <c r="A226" s="22" t="s">
        <v>1132</v>
      </c>
      <c r="Q226" s="9" t="str">
        <f t="shared" si="49"/>
        <v>Factotum Brewhouse</v>
      </c>
      <c r="R226" s="9" t="e">
        <f>VLOOKUP(Q226,THU!$A$2:$D$194,2,FALSE)</f>
        <v>#N/A</v>
      </c>
      <c r="S226" s="9" t="e">
        <f>VLOOKUP(R226,THU!$A$2:$D$194,2,FALSE)</f>
        <v>#N/A</v>
      </c>
      <c r="T226" s="9" t="e">
        <f>VLOOKUP(S226,THU!$A$2:$D$194,2,FALSE)</f>
        <v>#N/A</v>
      </c>
      <c r="U226" s="9" t="e">
        <f>VLOOKUP(T226,THU!$A$2:$D$194,2,FALSE)</f>
        <v>#N/A</v>
      </c>
      <c r="V226" s="7" t="s">
        <v>1133</v>
      </c>
      <c r="W226" s="10">
        <f t="shared" ref="W226" si="79">B226</f>
        <v>0</v>
      </c>
      <c r="X226" s="10">
        <f t="shared" ref="X226" si="80">C226</f>
        <v>0</v>
      </c>
      <c r="Y226" s="10">
        <f t="shared" ref="Y226" si="81">D226</f>
        <v>0</v>
      </c>
      <c r="Z226" s="10">
        <f t="shared" ref="Z226" si="82">E226</f>
        <v>0</v>
      </c>
      <c r="AA226" s="10">
        <f t="shared" ref="AA226" si="83">F226</f>
        <v>0</v>
      </c>
      <c r="AB226" s="10">
        <f t="shared" ref="AB226" si="84">G226</f>
        <v>0</v>
      </c>
      <c r="AC226" s="10">
        <f t="shared" ref="AC226" si="85">H226</f>
        <v>0</v>
      </c>
      <c r="AD226" s="10">
        <f t="shared" ref="AD226" si="86">I226</f>
        <v>0</v>
      </c>
      <c r="AE226" s="10">
        <f t="shared" ref="AE226" si="87">J226</f>
        <v>0</v>
      </c>
      <c r="AF226" s="10">
        <f t="shared" ref="AF226" si="88">K226</f>
        <v>0</v>
      </c>
      <c r="AG226" s="10">
        <f t="shared" ref="AG226" si="89">L226</f>
        <v>0</v>
      </c>
      <c r="AH226" s="10">
        <f t="shared" ref="AH226" si="90">M226</f>
        <v>0</v>
      </c>
      <c r="AI226" s="10">
        <f t="shared" ref="AI226" si="91">N226</f>
        <v>0</v>
      </c>
      <c r="AJ226" s="10">
        <f t="shared" ref="AJ226" si="92">O226</f>
        <v>0</v>
      </c>
      <c r="AL226" s="8" t="s">
        <v>1131</v>
      </c>
      <c r="AM226" s="9" t="s">
        <v>1018</v>
      </c>
      <c r="AN226" s="6" t="s">
        <v>1037</v>
      </c>
      <c r="AP226" s="12" t="s">
        <v>1015</v>
      </c>
      <c r="AQ226" s="12" t="s">
        <v>1015</v>
      </c>
    </row>
    <row r="227" spans="1:43" ht="15.5" x14ac:dyDescent="0.35">
      <c r="V227" s="13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L227" s="14"/>
    </row>
    <row r="228" spans="1:43" ht="15.5" x14ac:dyDescent="0.35">
      <c r="V228" s="13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L228" s="14"/>
    </row>
    <row r="229" spans="1:43" ht="15.5" x14ac:dyDescent="0.35">
      <c r="V229" s="13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L229" s="14"/>
    </row>
    <row r="230" spans="1:43" ht="15.5" x14ac:dyDescent="0.35">
      <c r="V230" s="13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L230" s="14"/>
    </row>
    <row r="231" spans="1:43" ht="15.5" x14ac:dyDescent="0.35">
      <c r="V231" s="13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L231" s="14"/>
    </row>
    <row r="232" spans="1:43" ht="15.5" x14ac:dyDescent="0.35">
      <c r="V232" s="13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L232" s="14"/>
    </row>
  </sheetData>
  <hyperlinks>
    <hyperlink ref="AL222" r:id="rId1" xr:uid="{94CF02F4-07F9-4158-B281-E03A9597BC14}"/>
    <hyperlink ref="AL225" r:id="rId2" xr:uid="{3A5EE4D5-96E1-4B22-919E-F2A2F8063152}"/>
    <hyperlink ref="A226" r:id="rId3" display="http://factotumbrewhouse.com/" xr:uid="{4F58F552-19D6-4641-9C05-2075FA2B31CE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6593-B5A0-4890-A6A0-DA373C0D41FA}">
  <dimension ref="A1:F118"/>
  <sheetViews>
    <sheetView workbookViewId="0">
      <pane ySplit="1" topLeftCell="A99" activePane="bottomLeft" state="frozen"/>
      <selection pane="bottomLeft" activeCell="A2" sqref="A2:E2"/>
    </sheetView>
  </sheetViews>
  <sheetFormatPr defaultRowHeight="14.5" x14ac:dyDescent="0.35"/>
  <cols>
    <col min="1" max="1" width="17.81640625" customWidth="1"/>
    <col min="2" max="2" width="11.54296875" customWidth="1"/>
    <col min="3" max="3" width="10.81640625" customWidth="1"/>
    <col min="4" max="4" width="11.81640625" customWidth="1"/>
    <col min="5" max="6" width="27.54296875" customWidth="1"/>
  </cols>
  <sheetData>
    <row r="1" spans="1:6" x14ac:dyDescent="0.35">
      <c r="A1" s="2" t="s">
        <v>3</v>
      </c>
      <c r="B1" s="2" t="s">
        <v>0</v>
      </c>
      <c r="C1" s="2" t="s">
        <v>1</v>
      </c>
      <c r="D1" s="2" t="s">
        <v>2</v>
      </c>
    </row>
    <row r="2" spans="1:6" x14ac:dyDescent="0.35">
      <c r="A2" s="1" t="s">
        <v>91</v>
      </c>
      <c r="B2" s="1" t="s">
        <v>4</v>
      </c>
      <c r="C2" s="1" t="s">
        <v>5</v>
      </c>
      <c r="D2" s="1" t="s">
        <v>6</v>
      </c>
      <c r="E2" t="s">
        <v>696</v>
      </c>
      <c r="F2" t="s">
        <v>734</v>
      </c>
    </row>
    <row r="3" spans="1:6" x14ac:dyDescent="0.35">
      <c r="A3" s="1" t="s">
        <v>10</v>
      </c>
      <c r="B3" s="1" t="s">
        <v>7</v>
      </c>
      <c r="C3" s="1" t="s">
        <v>8</v>
      </c>
      <c r="D3" s="1" t="s">
        <v>9</v>
      </c>
      <c r="E3" t="s">
        <v>697</v>
      </c>
      <c r="F3" t="s">
        <v>639</v>
      </c>
    </row>
    <row r="4" spans="1:6" x14ac:dyDescent="0.35">
      <c r="A4" s="1" t="s">
        <v>14</v>
      </c>
      <c r="B4" s="1" t="s">
        <v>11</v>
      </c>
      <c r="C4" s="1" t="s">
        <v>12</v>
      </c>
      <c r="D4" s="1" t="s">
        <v>13</v>
      </c>
      <c r="E4" t="s">
        <v>697</v>
      </c>
      <c r="F4" t="s">
        <v>640</v>
      </c>
    </row>
    <row r="5" spans="1:6" x14ac:dyDescent="0.35">
      <c r="A5" s="1" t="s">
        <v>18</v>
      </c>
      <c r="B5" s="1" t="s">
        <v>15</v>
      </c>
      <c r="C5" s="1" t="s">
        <v>16</v>
      </c>
      <c r="D5" s="1" t="s">
        <v>17</v>
      </c>
    </row>
    <row r="6" spans="1:6" x14ac:dyDescent="0.35">
      <c r="A6" s="1" t="s">
        <v>22</v>
      </c>
      <c r="B6" s="1" t="s">
        <v>19</v>
      </c>
      <c r="C6" s="1" t="s">
        <v>20</v>
      </c>
      <c r="D6" s="1" t="s">
        <v>21</v>
      </c>
      <c r="E6" t="s">
        <v>698</v>
      </c>
      <c r="F6" t="s">
        <v>718</v>
      </c>
    </row>
    <row r="7" spans="1:6" x14ac:dyDescent="0.35">
      <c r="A7" s="1" t="s">
        <v>25</v>
      </c>
      <c r="B7" s="1" t="s">
        <v>15</v>
      </c>
      <c r="C7" s="1" t="s">
        <v>23</v>
      </c>
      <c r="D7" s="1" t="s">
        <v>24</v>
      </c>
      <c r="E7" t="s">
        <v>699</v>
      </c>
      <c r="F7" t="s">
        <v>642</v>
      </c>
    </row>
    <row r="8" spans="1:6" x14ac:dyDescent="0.35">
      <c r="A8" s="1" t="s">
        <v>29</v>
      </c>
      <c r="B8" s="1" t="s">
        <v>26</v>
      </c>
      <c r="C8" s="1" t="s">
        <v>27</v>
      </c>
      <c r="D8" s="1" t="s">
        <v>28</v>
      </c>
      <c r="E8" t="s">
        <v>698</v>
      </c>
      <c r="F8" t="s">
        <v>643</v>
      </c>
    </row>
    <row r="9" spans="1:6" x14ac:dyDescent="0.35">
      <c r="A9" s="1" t="s">
        <v>33</v>
      </c>
      <c r="B9" s="1" t="s">
        <v>30</v>
      </c>
      <c r="C9" s="1" t="s">
        <v>31</v>
      </c>
      <c r="D9" s="1" t="s">
        <v>32</v>
      </c>
      <c r="E9" t="s">
        <v>700</v>
      </c>
      <c r="F9" t="s">
        <v>644</v>
      </c>
    </row>
    <row r="10" spans="1:6" x14ac:dyDescent="0.35">
      <c r="A10" s="1" t="s">
        <v>37</v>
      </c>
      <c r="B10" s="1" t="s">
        <v>34</v>
      </c>
      <c r="C10" s="1" t="s">
        <v>35</v>
      </c>
      <c r="D10" s="1" t="s">
        <v>36</v>
      </c>
    </row>
    <row r="11" spans="1:6" x14ac:dyDescent="0.35">
      <c r="A11" s="1" t="s">
        <v>41</v>
      </c>
      <c r="B11" s="1" t="s">
        <v>38</v>
      </c>
      <c r="C11" s="1" t="s">
        <v>39</v>
      </c>
      <c r="D11" s="1" t="s">
        <v>40</v>
      </c>
    </row>
    <row r="12" spans="1:6" x14ac:dyDescent="0.35">
      <c r="A12" s="1" t="s">
        <v>45</v>
      </c>
      <c r="B12" s="1" t="s">
        <v>42</v>
      </c>
      <c r="C12" s="1" t="s">
        <v>43</v>
      </c>
      <c r="D12" s="1" t="s">
        <v>44</v>
      </c>
      <c r="E12" t="s">
        <v>701</v>
      </c>
      <c r="F12" t="s">
        <v>719</v>
      </c>
    </row>
    <row r="13" spans="1:6" x14ac:dyDescent="0.35">
      <c r="A13" s="1" t="s">
        <v>48</v>
      </c>
      <c r="B13" s="1" t="s">
        <v>11</v>
      </c>
      <c r="C13" s="1" t="s">
        <v>46</v>
      </c>
      <c r="D13" s="1" t="s">
        <v>47</v>
      </c>
    </row>
    <row r="14" spans="1:6" x14ac:dyDescent="0.35">
      <c r="A14" s="1" t="s">
        <v>51</v>
      </c>
      <c r="B14" s="1" t="s">
        <v>34</v>
      </c>
      <c r="C14" s="1" t="s">
        <v>49</v>
      </c>
      <c r="D14" s="1" t="s">
        <v>50</v>
      </c>
    </row>
    <row r="15" spans="1:6" x14ac:dyDescent="0.35">
      <c r="A15" s="1" t="s">
        <v>54</v>
      </c>
      <c r="B15" s="1" t="s">
        <v>4</v>
      </c>
      <c r="C15" s="1" t="s">
        <v>52</v>
      </c>
      <c r="D15" s="1" t="s">
        <v>53</v>
      </c>
      <c r="E15" t="s">
        <v>702</v>
      </c>
      <c r="F15" t="s">
        <v>645</v>
      </c>
    </row>
    <row r="16" spans="1:6" x14ac:dyDescent="0.35">
      <c r="A16" s="1" t="s">
        <v>57</v>
      </c>
      <c r="B16" s="1" t="s">
        <v>4</v>
      </c>
      <c r="C16" s="1" t="s">
        <v>55</v>
      </c>
      <c r="D16" s="1" t="s">
        <v>56</v>
      </c>
      <c r="E16" t="s">
        <v>697</v>
      </c>
      <c r="F16" t="s">
        <v>720</v>
      </c>
    </row>
    <row r="17" spans="1:6" x14ac:dyDescent="0.35">
      <c r="A17" s="1" t="s">
        <v>61</v>
      </c>
      <c r="B17" s="1" t="s">
        <v>58</v>
      </c>
      <c r="C17" s="1" t="s">
        <v>59</v>
      </c>
      <c r="D17" s="1" t="s">
        <v>60</v>
      </c>
      <c r="E17" t="s">
        <v>697</v>
      </c>
      <c r="F17" t="s">
        <v>721</v>
      </c>
    </row>
    <row r="18" spans="1:6" x14ac:dyDescent="0.35">
      <c r="A18" s="1" t="s">
        <v>65</v>
      </c>
      <c r="B18" s="1" t="s">
        <v>62</v>
      </c>
      <c r="C18" s="1" t="s">
        <v>63</v>
      </c>
      <c r="D18" s="1" t="s">
        <v>64</v>
      </c>
      <c r="E18" t="s">
        <v>697</v>
      </c>
      <c r="F18" t="s">
        <v>646</v>
      </c>
    </row>
    <row r="19" spans="1:6" x14ac:dyDescent="0.35">
      <c r="A19" s="1" t="s">
        <v>68</v>
      </c>
      <c r="B19" s="1" t="s">
        <v>7</v>
      </c>
      <c r="C19" s="1" t="s">
        <v>66</v>
      </c>
      <c r="D19" s="1" t="s">
        <v>67</v>
      </c>
      <c r="E19" t="s">
        <v>703</v>
      </c>
      <c r="F19" t="s">
        <v>735</v>
      </c>
    </row>
    <row r="20" spans="1:6" x14ac:dyDescent="0.35">
      <c r="A20" s="1" t="s">
        <v>71</v>
      </c>
      <c r="B20" s="1" t="s">
        <v>42</v>
      </c>
      <c r="C20" s="1" t="s">
        <v>69</v>
      </c>
      <c r="D20" s="1" t="s">
        <v>70</v>
      </c>
      <c r="E20" t="s">
        <v>703</v>
      </c>
      <c r="F20" t="s">
        <v>736</v>
      </c>
    </row>
    <row r="21" spans="1:6" x14ac:dyDescent="0.35">
      <c r="A21" s="1" t="s">
        <v>74</v>
      </c>
      <c r="B21" s="1" t="s">
        <v>26</v>
      </c>
      <c r="C21" s="1" t="s">
        <v>72</v>
      </c>
      <c r="D21" s="1" t="s">
        <v>73</v>
      </c>
    </row>
    <row r="22" spans="1:6" x14ac:dyDescent="0.35">
      <c r="A22" s="1" t="s">
        <v>78</v>
      </c>
      <c r="B22" s="1" t="s">
        <v>75</v>
      </c>
      <c r="C22" s="1" t="s">
        <v>76</v>
      </c>
      <c r="D22" s="1" t="s">
        <v>77</v>
      </c>
      <c r="E22" t="s">
        <v>704</v>
      </c>
      <c r="F22" t="s">
        <v>648</v>
      </c>
    </row>
    <row r="23" spans="1:6" x14ac:dyDescent="0.35">
      <c r="A23" s="1" t="s">
        <v>81</v>
      </c>
      <c r="B23" s="1" t="s">
        <v>15</v>
      </c>
      <c r="C23" s="1" t="s">
        <v>79</v>
      </c>
      <c r="D23" s="1" t="s">
        <v>80</v>
      </c>
      <c r="E23" t="s">
        <v>705</v>
      </c>
      <c r="F23" t="s">
        <v>649</v>
      </c>
    </row>
    <row r="24" spans="1:6" x14ac:dyDescent="0.35">
      <c r="A24" s="1" t="s">
        <v>84</v>
      </c>
      <c r="B24" s="1" t="s">
        <v>26</v>
      </c>
      <c r="C24" s="1" t="s">
        <v>82</v>
      </c>
      <c r="D24" s="1" t="s">
        <v>83</v>
      </c>
      <c r="E24" t="s">
        <v>697</v>
      </c>
      <c r="F24" t="s">
        <v>650</v>
      </c>
    </row>
    <row r="25" spans="1:6" x14ac:dyDescent="0.35">
      <c r="A25" s="1" t="s">
        <v>87</v>
      </c>
      <c r="B25" s="1" t="s">
        <v>34</v>
      </c>
      <c r="C25" s="1" t="s">
        <v>85</v>
      </c>
      <c r="D25" s="1" t="s">
        <v>86</v>
      </c>
    </row>
    <row r="26" spans="1:6" x14ac:dyDescent="0.35">
      <c r="A26" s="1" t="s">
        <v>90</v>
      </c>
      <c r="B26" s="1" t="s">
        <v>34</v>
      </c>
      <c r="C26" s="1" t="s">
        <v>88</v>
      </c>
      <c r="D26" s="1" t="s">
        <v>89</v>
      </c>
      <c r="E26" t="s">
        <v>697</v>
      </c>
      <c r="F26" t="s">
        <v>651</v>
      </c>
    </row>
    <row r="27" spans="1:6" x14ac:dyDescent="0.35">
      <c r="A27" s="1" t="s">
        <v>91</v>
      </c>
      <c r="B27" s="1" t="s">
        <v>4</v>
      </c>
      <c r="C27" s="1" t="s">
        <v>5</v>
      </c>
      <c r="D27" s="1" t="s">
        <v>6</v>
      </c>
      <c r="E27" t="s">
        <v>696</v>
      </c>
      <c r="F27" t="s">
        <v>734</v>
      </c>
    </row>
    <row r="28" spans="1:6" x14ac:dyDescent="0.35">
      <c r="A28" s="1" t="s">
        <v>94</v>
      </c>
      <c r="B28" s="1" t="s">
        <v>62</v>
      </c>
      <c r="C28" s="1" t="s">
        <v>92</v>
      </c>
      <c r="D28" s="1" t="s">
        <v>93</v>
      </c>
    </row>
    <row r="29" spans="1:6" x14ac:dyDescent="0.35">
      <c r="A29" s="1" t="s">
        <v>97</v>
      </c>
      <c r="B29" s="1" t="s">
        <v>34</v>
      </c>
      <c r="C29" s="1" t="s">
        <v>95</v>
      </c>
      <c r="D29" s="1" t="s">
        <v>96</v>
      </c>
      <c r="E29" t="s">
        <v>703</v>
      </c>
      <c r="F29" t="s">
        <v>737</v>
      </c>
    </row>
    <row r="30" spans="1:6" x14ac:dyDescent="0.35">
      <c r="A30" s="1" t="s">
        <v>100</v>
      </c>
      <c r="B30" s="1" t="s">
        <v>11</v>
      </c>
      <c r="C30" s="1" t="s">
        <v>98</v>
      </c>
      <c r="D30" s="1" t="s">
        <v>99</v>
      </c>
      <c r="E30" t="s">
        <v>701</v>
      </c>
      <c r="F30" t="s">
        <v>738</v>
      </c>
    </row>
    <row r="31" spans="1:6" x14ac:dyDescent="0.35">
      <c r="A31" s="1" t="s">
        <v>103</v>
      </c>
      <c r="B31" s="1" t="s">
        <v>38</v>
      </c>
      <c r="C31" s="1" t="s">
        <v>101</v>
      </c>
      <c r="D31" s="1" t="s">
        <v>102</v>
      </c>
      <c r="E31" t="s">
        <v>697</v>
      </c>
      <c r="F31" t="s">
        <v>652</v>
      </c>
    </row>
    <row r="32" spans="1:6" x14ac:dyDescent="0.35">
      <c r="A32" s="1" t="s">
        <v>106</v>
      </c>
      <c r="B32" s="1" t="s">
        <v>7</v>
      </c>
      <c r="C32" s="1" t="s">
        <v>104</v>
      </c>
      <c r="D32" s="1" t="s">
        <v>105</v>
      </c>
      <c r="E32" t="s">
        <v>706</v>
      </c>
      <c r="F32" t="s">
        <v>722</v>
      </c>
    </row>
    <row r="33" spans="1:6" x14ac:dyDescent="0.35">
      <c r="A33" s="1" t="s">
        <v>109</v>
      </c>
      <c r="B33" s="1" t="s">
        <v>34</v>
      </c>
      <c r="C33" s="1" t="s">
        <v>107</v>
      </c>
      <c r="D33" s="1" t="s">
        <v>108</v>
      </c>
      <c r="E33" t="s">
        <v>697</v>
      </c>
      <c r="F33" t="s">
        <v>653</v>
      </c>
    </row>
    <row r="34" spans="1:6" x14ac:dyDescent="0.35">
      <c r="A34" s="1" t="s">
        <v>112</v>
      </c>
      <c r="B34" s="1" t="s">
        <v>4</v>
      </c>
      <c r="C34" s="1" t="s">
        <v>110</v>
      </c>
      <c r="D34" s="1" t="s">
        <v>111</v>
      </c>
      <c r="E34" t="s">
        <v>703</v>
      </c>
      <c r="F34" t="s">
        <v>654</v>
      </c>
    </row>
    <row r="35" spans="1:6" x14ac:dyDescent="0.35">
      <c r="A35" s="1" t="s">
        <v>115</v>
      </c>
      <c r="B35" s="1" t="s">
        <v>38</v>
      </c>
      <c r="C35" s="1" t="s">
        <v>113</v>
      </c>
      <c r="D35" s="1" t="s">
        <v>114</v>
      </c>
      <c r="E35" t="s">
        <v>698</v>
      </c>
      <c r="F35" t="s">
        <v>655</v>
      </c>
    </row>
    <row r="36" spans="1:6" x14ac:dyDescent="0.35">
      <c r="A36" s="1" t="s">
        <v>118</v>
      </c>
      <c r="B36" s="1" t="s">
        <v>26</v>
      </c>
      <c r="C36" s="1" t="s">
        <v>116</v>
      </c>
      <c r="D36" s="1" t="s">
        <v>117</v>
      </c>
    </row>
    <row r="37" spans="1:6" x14ac:dyDescent="0.35">
      <c r="A37" s="1" t="s">
        <v>121</v>
      </c>
      <c r="B37" s="1" t="s">
        <v>11</v>
      </c>
      <c r="C37" s="1" t="s">
        <v>119</v>
      </c>
      <c r="D37" s="1" t="s">
        <v>120</v>
      </c>
    </row>
    <row r="38" spans="1:6" x14ac:dyDescent="0.35">
      <c r="A38" s="1" t="s">
        <v>124</v>
      </c>
      <c r="B38" s="1" t="s">
        <v>62</v>
      </c>
      <c r="C38" s="1" t="s">
        <v>122</v>
      </c>
      <c r="D38" s="1" t="s">
        <v>123</v>
      </c>
      <c r="E38" t="s">
        <v>698</v>
      </c>
      <c r="F38" t="s">
        <v>656</v>
      </c>
    </row>
    <row r="39" spans="1:6" x14ac:dyDescent="0.35">
      <c r="A39" s="1" t="s">
        <v>127</v>
      </c>
      <c r="B39" s="1" t="s">
        <v>15</v>
      </c>
      <c r="C39" s="1" t="s">
        <v>125</v>
      </c>
      <c r="D39" s="1" t="s">
        <v>126</v>
      </c>
      <c r="E39" t="s">
        <v>706</v>
      </c>
      <c r="F39" t="s">
        <v>657</v>
      </c>
    </row>
    <row r="40" spans="1:6" x14ac:dyDescent="0.35">
      <c r="A40" s="1" t="s">
        <v>131</v>
      </c>
      <c r="B40" s="1" t="s">
        <v>128</v>
      </c>
      <c r="C40" s="1" t="s">
        <v>129</v>
      </c>
      <c r="D40" s="1" t="s">
        <v>130</v>
      </c>
    </row>
    <row r="41" spans="1:6" x14ac:dyDescent="0.35">
      <c r="A41" s="1" t="s">
        <v>134</v>
      </c>
      <c r="B41" s="1" t="s">
        <v>4</v>
      </c>
      <c r="C41" s="1" t="s">
        <v>132</v>
      </c>
      <c r="D41" s="1" t="s">
        <v>133</v>
      </c>
    </row>
    <row r="42" spans="1:6" x14ac:dyDescent="0.35">
      <c r="A42" s="1" t="s">
        <v>137</v>
      </c>
      <c r="B42" s="1" t="s">
        <v>4</v>
      </c>
      <c r="C42" s="1" t="s">
        <v>135</v>
      </c>
      <c r="D42" s="1" t="s">
        <v>136</v>
      </c>
      <c r="E42" t="s">
        <v>706</v>
      </c>
      <c r="F42" t="s">
        <v>658</v>
      </c>
    </row>
    <row r="43" spans="1:6" x14ac:dyDescent="0.35">
      <c r="A43" s="1" t="s">
        <v>140</v>
      </c>
      <c r="B43" s="1" t="s">
        <v>42</v>
      </c>
      <c r="C43" s="1" t="s">
        <v>138</v>
      </c>
      <c r="D43" s="1" t="s">
        <v>139</v>
      </c>
      <c r="E43" t="s">
        <v>697</v>
      </c>
      <c r="F43" t="s">
        <v>659</v>
      </c>
    </row>
    <row r="44" spans="1:6" x14ac:dyDescent="0.35">
      <c r="A44" s="1" t="s">
        <v>144</v>
      </c>
      <c r="B44" s="1" t="s">
        <v>141</v>
      </c>
      <c r="C44" s="1" t="s">
        <v>142</v>
      </c>
      <c r="D44" s="1" t="s">
        <v>143</v>
      </c>
      <c r="E44" t="s">
        <v>697</v>
      </c>
      <c r="F44" t="s">
        <v>723</v>
      </c>
    </row>
    <row r="45" spans="1:6" x14ac:dyDescent="0.35">
      <c r="A45" s="1" t="s">
        <v>147</v>
      </c>
      <c r="B45" s="1" t="s">
        <v>38</v>
      </c>
      <c r="C45" s="1" t="s">
        <v>145</v>
      </c>
      <c r="D45" s="1" t="s">
        <v>146</v>
      </c>
    </row>
    <row r="46" spans="1:6" x14ac:dyDescent="0.35">
      <c r="A46" s="1" t="s">
        <v>150</v>
      </c>
      <c r="B46" s="1" t="s">
        <v>38</v>
      </c>
      <c r="C46" s="1" t="s">
        <v>148</v>
      </c>
      <c r="D46" s="1" t="s">
        <v>149</v>
      </c>
      <c r="E46" t="s">
        <v>697</v>
      </c>
      <c r="F46" t="s">
        <v>660</v>
      </c>
    </row>
    <row r="47" spans="1:6" x14ac:dyDescent="0.35">
      <c r="A47" s="1" t="s">
        <v>153</v>
      </c>
      <c r="B47" s="1" t="s">
        <v>42</v>
      </c>
      <c r="C47" s="1" t="s">
        <v>151</v>
      </c>
      <c r="D47" s="1" t="s">
        <v>152</v>
      </c>
      <c r="E47" t="s">
        <v>703</v>
      </c>
      <c r="F47" t="s">
        <v>661</v>
      </c>
    </row>
    <row r="48" spans="1:6" x14ac:dyDescent="0.35">
      <c r="A48" s="1" t="s">
        <v>156</v>
      </c>
      <c r="B48" s="1" t="s">
        <v>42</v>
      </c>
      <c r="C48" s="1" t="s">
        <v>154</v>
      </c>
      <c r="D48" s="1" t="s">
        <v>155</v>
      </c>
    </row>
    <row r="49" spans="1:6" x14ac:dyDescent="0.35">
      <c r="A49" s="1" t="s">
        <v>159</v>
      </c>
      <c r="B49" s="1" t="s">
        <v>15</v>
      </c>
      <c r="C49" s="1" t="s">
        <v>157</v>
      </c>
      <c r="D49" s="1" t="s">
        <v>158</v>
      </c>
      <c r="E49" t="s">
        <v>698</v>
      </c>
      <c r="F49" t="s">
        <v>662</v>
      </c>
    </row>
    <row r="50" spans="1:6" x14ac:dyDescent="0.35">
      <c r="A50" s="1" t="s">
        <v>162</v>
      </c>
      <c r="B50" s="1" t="s">
        <v>38</v>
      </c>
      <c r="C50" s="1" t="s">
        <v>160</v>
      </c>
      <c r="D50" s="1" t="s">
        <v>161</v>
      </c>
    </row>
    <row r="51" spans="1:6" x14ac:dyDescent="0.35">
      <c r="A51" s="1" t="s">
        <v>165</v>
      </c>
      <c r="B51" s="1" t="s">
        <v>38</v>
      </c>
      <c r="C51" s="1" t="s">
        <v>163</v>
      </c>
      <c r="D51" s="1" t="s">
        <v>164</v>
      </c>
      <c r="E51" t="s">
        <v>703</v>
      </c>
      <c r="F51" t="s">
        <v>724</v>
      </c>
    </row>
    <row r="52" spans="1:6" x14ac:dyDescent="0.35">
      <c r="A52" s="1" t="s">
        <v>169</v>
      </c>
      <c r="B52" s="1" t="s">
        <v>166</v>
      </c>
      <c r="C52" s="1" t="s">
        <v>167</v>
      </c>
      <c r="D52" s="1" t="s">
        <v>168</v>
      </c>
      <c r="E52" t="s">
        <v>703</v>
      </c>
      <c r="F52" t="s">
        <v>725</v>
      </c>
    </row>
    <row r="53" spans="1:6" x14ac:dyDescent="0.35">
      <c r="A53" s="1" t="s">
        <v>173</v>
      </c>
      <c r="B53" s="1" t="s">
        <v>170</v>
      </c>
      <c r="C53" s="1" t="s">
        <v>171</v>
      </c>
      <c r="D53" s="1" t="s">
        <v>172</v>
      </c>
      <c r="E53" t="s">
        <v>702</v>
      </c>
      <c r="F53" t="s">
        <v>663</v>
      </c>
    </row>
    <row r="54" spans="1:6" x14ac:dyDescent="0.35">
      <c r="A54" s="1" t="s">
        <v>176</v>
      </c>
      <c r="B54" s="1" t="s">
        <v>62</v>
      </c>
      <c r="C54" s="1" t="s">
        <v>174</v>
      </c>
      <c r="D54" s="1" t="s">
        <v>175</v>
      </c>
      <c r="E54" t="s">
        <v>697</v>
      </c>
      <c r="F54" t="s">
        <v>664</v>
      </c>
    </row>
    <row r="55" spans="1:6" x14ac:dyDescent="0.35">
      <c r="A55" s="1" t="s">
        <v>179</v>
      </c>
      <c r="B55" s="1" t="s">
        <v>166</v>
      </c>
      <c r="C55" s="1" t="s">
        <v>177</v>
      </c>
      <c r="D55" s="1" t="s">
        <v>178</v>
      </c>
    </row>
    <row r="56" spans="1:6" x14ac:dyDescent="0.35">
      <c r="A56" s="1" t="s">
        <v>182</v>
      </c>
      <c r="B56" s="1" t="s">
        <v>128</v>
      </c>
      <c r="C56" s="1" t="s">
        <v>180</v>
      </c>
      <c r="D56" s="1" t="s">
        <v>181</v>
      </c>
      <c r="E56" t="s">
        <v>706</v>
      </c>
      <c r="F56" t="s">
        <v>665</v>
      </c>
    </row>
    <row r="57" spans="1:6" x14ac:dyDescent="0.35">
      <c r="A57" s="1" t="s">
        <v>185</v>
      </c>
      <c r="B57" s="1" t="s">
        <v>26</v>
      </c>
      <c r="C57" s="1" t="s">
        <v>183</v>
      </c>
      <c r="D57" s="1" t="s">
        <v>184</v>
      </c>
      <c r="E57" t="s">
        <v>707</v>
      </c>
      <c r="F57" t="s">
        <v>666</v>
      </c>
    </row>
    <row r="58" spans="1:6" x14ac:dyDescent="0.35">
      <c r="A58" s="1" t="s">
        <v>188</v>
      </c>
      <c r="B58" s="1" t="s">
        <v>58</v>
      </c>
      <c r="C58" s="1" t="s">
        <v>186</v>
      </c>
      <c r="D58" s="1" t="s">
        <v>187</v>
      </c>
      <c r="E58" t="s">
        <v>697</v>
      </c>
      <c r="F58" t="s">
        <v>726</v>
      </c>
    </row>
    <row r="59" spans="1:6" x14ac:dyDescent="0.35">
      <c r="A59" s="1" t="s">
        <v>191</v>
      </c>
      <c r="B59" s="1" t="s">
        <v>38</v>
      </c>
      <c r="C59" s="1" t="s">
        <v>189</v>
      </c>
      <c r="D59" s="1" t="s">
        <v>190</v>
      </c>
    </row>
    <row r="60" spans="1:6" x14ac:dyDescent="0.35">
      <c r="A60" s="1" t="s">
        <v>194</v>
      </c>
      <c r="B60" s="1" t="s">
        <v>192</v>
      </c>
      <c r="C60" s="1" t="s">
        <v>193</v>
      </c>
      <c r="D60" s="1" t="s">
        <v>190</v>
      </c>
    </row>
    <row r="61" spans="1:6" x14ac:dyDescent="0.35">
      <c r="A61" s="1" t="s">
        <v>196</v>
      </c>
      <c r="B61" s="1"/>
      <c r="C61" s="1" t="s">
        <v>195</v>
      </c>
      <c r="D61" s="1" t="s">
        <v>190</v>
      </c>
    </row>
    <row r="62" spans="1:6" x14ac:dyDescent="0.35">
      <c r="A62" s="1" t="s">
        <v>200</v>
      </c>
      <c r="B62" s="1" t="s">
        <v>197</v>
      </c>
      <c r="C62" s="1" t="s">
        <v>198</v>
      </c>
      <c r="D62" s="1" t="s">
        <v>199</v>
      </c>
      <c r="E62" t="s">
        <v>708</v>
      </c>
      <c r="F62" t="s">
        <v>739</v>
      </c>
    </row>
    <row r="63" spans="1:6" x14ac:dyDescent="0.35">
      <c r="A63" s="1" t="s">
        <v>203</v>
      </c>
      <c r="B63" s="1" t="s">
        <v>30</v>
      </c>
      <c r="C63" s="1" t="s">
        <v>201</v>
      </c>
      <c r="D63" s="1" t="s">
        <v>202</v>
      </c>
      <c r="E63" t="s">
        <v>708</v>
      </c>
      <c r="F63" t="s">
        <v>667</v>
      </c>
    </row>
    <row r="64" spans="1:6" x14ac:dyDescent="0.35">
      <c r="A64" s="1" t="s">
        <v>206</v>
      </c>
      <c r="B64" s="1" t="s">
        <v>166</v>
      </c>
      <c r="C64" s="1" t="s">
        <v>204</v>
      </c>
      <c r="D64" s="1" t="s">
        <v>205</v>
      </c>
    </row>
    <row r="65" spans="1:6" x14ac:dyDescent="0.35">
      <c r="A65" s="1" t="s">
        <v>209</v>
      </c>
      <c r="B65" s="1" t="s">
        <v>38</v>
      </c>
      <c r="C65" s="1" t="s">
        <v>207</v>
      </c>
      <c r="D65" s="1" t="s">
        <v>208</v>
      </c>
      <c r="E65" t="s">
        <v>703</v>
      </c>
      <c r="F65" t="s">
        <v>668</v>
      </c>
    </row>
    <row r="66" spans="1:6" x14ac:dyDescent="0.35">
      <c r="A66" s="1" t="s">
        <v>212</v>
      </c>
      <c r="B66" s="1" t="s">
        <v>128</v>
      </c>
      <c r="C66" s="1" t="s">
        <v>210</v>
      </c>
      <c r="D66" s="1" t="s">
        <v>211</v>
      </c>
      <c r="E66" t="s">
        <v>697</v>
      </c>
      <c r="F66" t="s">
        <v>669</v>
      </c>
    </row>
    <row r="67" spans="1:6" x14ac:dyDescent="0.35">
      <c r="A67" s="1" t="s">
        <v>215</v>
      </c>
      <c r="B67" s="1" t="s">
        <v>213</v>
      </c>
      <c r="C67" s="1" t="s">
        <v>214</v>
      </c>
      <c r="D67" s="1" t="s">
        <v>211</v>
      </c>
      <c r="E67" t="s">
        <v>697</v>
      </c>
      <c r="F67" t="s">
        <v>669</v>
      </c>
    </row>
    <row r="68" spans="1:6" x14ac:dyDescent="0.35">
      <c r="A68" s="1" t="s">
        <v>218</v>
      </c>
      <c r="B68" s="1" t="s">
        <v>166</v>
      </c>
      <c r="C68" s="1" t="s">
        <v>216</v>
      </c>
      <c r="D68" s="1" t="s">
        <v>217</v>
      </c>
      <c r="E68" t="s">
        <v>697</v>
      </c>
      <c r="F68" t="s">
        <v>670</v>
      </c>
    </row>
    <row r="69" spans="1:6" x14ac:dyDescent="0.35">
      <c r="A69" s="1" t="s">
        <v>220</v>
      </c>
      <c r="B69" s="1" t="s">
        <v>38</v>
      </c>
      <c r="C69" s="1" t="s">
        <v>219</v>
      </c>
      <c r="D69" s="1" t="s">
        <v>217</v>
      </c>
      <c r="E69" t="s">
        <v>697</v>
      </c>
      <c r="F69" t="s">
        <v>671</v>
      </c>
    </row>
    <row r="70" spans="1:6" x14ac:dyDescent="0.35">
      <c r="A70" s="1" t="s">
        <v>222</v>
      </c>
      <c r="B70" s="1" t="s">
        <v>19</v>
      </c>
      <c r="C70" s="1" t="s">
        <v>221</v>
      </c>
      <c r="D70" s="1" t="s">
        <v>217</v>
      </c>
      <c r="E70" t="s">
        <v>697</v>
      </c>
      <c r="F70" t="s">
        <v>670</v>
      </c>
    </row>
    <row r="71" spans="1:6" x14ac:dyDescent="0.35">
      <c r="A71" s="1" t="s">
        <v>225</v>
      </c>
      <c r="B71" s="1" t="s">
        <v>38</v>
      </c>
      <c r="C71" s="1" t="s">
        <v>223</v>
      </c>
      <c r="D71" s="1" t="s">
        <v>224</v>
      </c>
    </row>
    <row r="72" spans="1:6" x14ac:dyDescent="0.35">
      <c r="A72" s="1" t="s">
        <v>228</v>
      </c>
      <c r="B72" s="1" t="s">
        <v>7</v>
      </c>
      <c r="C72" s="1" t="s">
        <v>226</v>
      </c>
      <c r="D72" s="1" t="s">
        <v>227</v>
      </c>
      <c r="E72" t="s">
        <v>696</v>
      </c>
      <c r="F72" t="s">
        <v>727</v>
      </c>
    </row>
    <row r="73" spans="1:6" x14ac:dyDescent="0.35">
      <c r="A73" s="1" t="s">
        <v>231</v>
      </c>
      <c r="B73" s="1"/>
      <c r="C73" s="1" t="s">
        <v>229</v>
      </c>
      <c r="D73" s="1" t="s">
        <v>230</v>
      </c>
      <c r="E73" t="s">
        <v>697</v>
      </c>
      <c r="F73" t="s">
        <v>672</v>
      </c>
    </row>
    <row r="74" spans="1:6" x14ac:dyDescent="0.35">
      <c r="A74" s="1" t="s">
        <v>234</v>
      </c>
      <c r="B74" s="1" t="s">
        <v>38</v>
      </c>
      <c r="C74" s="1" t="s">
        <v>232</v>
      </c>
      <c r="D74" s="1" t="s">
        <v>233</v>
      </c>
      <c r="E74" t="s">
        <v>702</v>
      </c>
      <c r="F74" t="s">
        <v>673</v>
      </c>
    </row>
    <row r="75" spans="1:6" x14ac:dyDescent="0.35">
      <c r="A75" s="1" t="s">
        <v>237</v>
      </c>
      <c r="B75" s="1" t="s">
        <v>34</v>
      </c>
      <c r="C75" s="1" t="s">
        <v>235</v>
      </c>
      <c r="D75" s="1" t="s">
        <v>236</v>
      </c>
      <c r="E75" t="s">
        <v>699</v>
      </c>
      <c r="F75" t="s">
        <v>674</v>
      </c>
    </row>
    <row r="76" spans="1:6" x14ac:dyDescent="0.35">
      <c r="A76" s="1" t="s">
        <v>240</v>
      </c>
      <c r="B76" s="1" t="s">
        <v>11</v>
      </c>
      <c r="C76" s="1" t="s">
        <v>238</v>
      </c>
      <c r="D76" s="1" t="s">
        <v>239</v>
      </c>
    </row>
    <row r="77" spans="1:6" x14ac:dyDescent="0.35">
      <c r="A77" s="1" t="s">
        <v>243</v>
      </c>
      <c r="B77" s="1" t="s">
        <v>42</v>
      </c>
      <c r="C77" s="1" t="s">
        <v>241</v>
      </c>
      <c r="D77" s="1" t="s">
        <v>242</v>
      </c>
      <c r="E77" t="s">
        <v>709</v>
      </c>
      <c r="F77" t="s">
        <v>675</v>
      </c>
    </row>
    <row r="78" spans="1:6" x14ac:dyDescent="0.35">
      <c r="A78" s="1" t="s">
        <v>246</v>
      </c>
      <c r="B78" s="1" t="s">
        <v>213</v>
      </c>
      <c r="C78" s="1" t="s">
        <v>244</v>
      </c>
      <c r="D78" s="1" t="s">
        <v>245</v>
      </c>
      <c r="E78" t="s">
        <v>710</v>
      </c>
      <c r="F78" t="s">
        <v>676</v>
      </c>
    </row>
    <row r="79" spans="1:6" x14ac:dyDescent="0.35">
      <c r="A79" s="1" t="s">
        <v>249</v>
      </c>
      <c r="B79" s="1" t="s">
        <v>38</v>
      </c>
      <c r="C79" s="1" t="s">
        <v>247</v>
      </c>
      <c r="D79" s="1" t="s">
        <v>248</v>
      </c>
      <c r="E79" t="s">
        <v>697</v>
      </c>
      <c r="F79" t="s">
        <v>677</v>
      </c>
    </row>
    <row r="80" spans="1:6" x14ac:dyDescent="0.35">
      <c r="A80" s="1" t="s">
        <v>252</v>
      </c>
      <c r="B80" s="1" t="s">
        <v>197</v>
      </c>
      <c r="C80" s="1" t="s">
        <v>250</v>
      </c>
      <c r="D80" s="1" t="s">
        <v>251</v>
      </c>
    </row>
    <row r="81" spans="1:6" x14ac:dyDescent="0.35">
      <c r="A81" s="1" t="s">
        <v>254</v>
      </c>
      <c r="B81" s="1" t="s">
        <v>38</v>
      </c>
      <c r="C81" s="1" t="s">
        <v>253</v>
      </c>
      <c r="D81" s="1"/>
    </row>
    <row r="82" spans="1:6" x14ac:dyDescent="0.35">
      <c r="A82" s="1" t="s">
        <v>257</v>
      </c>
      <c r="B82" s="1" t="s">
        <v>7</v>
      </c>
      <c r="C82" s="1" t="s">
        <v>255</v>
      </c>
      <c r="D82" s="1" t="s">
        <v>256</v>
      </c>
    </row>
    <row r="83" spans="1:6" x14ac:dyDescent="0.35">
      <c r="A83" s="1" t="s">
        <v>260</v>
      </c>
      <c r="B83" s="1" t="s">
        <v>75</v>
      </c>
      <c r="C83" s="1" t="s">
        <v>258</v>
      </c>
      <c r="D83" s="1" t="s">
        <v>259</v>
      </c>
      <c r="E83" t="s">
        <v>698</v>
      </c>
      <c r="F83" t="s">
        <v>678</v>
      </c>
    </row>
    <row r="84" spans="1:6" x14ac:dyDescent="0.35">
      <c r="A84" s="1" t="s">
        <v>264</v>
      </c>
      <c r="B84" s="1" t="s">
        <v>261</v>
      </c>
      <c r="C84" s="1" t="s">
        <v>262</v>
      </c>
      <c r="D84" s="1" t="s">
        <v>263</v>
      </c>
      <c r="E84" t="s">
        <v>697</v>
      </c>
      <c r="F84" t="s">
        <v>679</v>
      </c>
    </row>
    <row r="85" spans="1:6" x14ac:dyDescent="0.35">
      <c r="A85" s="1" t="s">
        <v>267</v>
      </c>
      <c r="B85" s="1" t="s">
        <v>38</v>
      </c>
      <c r="C85" s="1" t="s">
        <v>265</v>
      </c>
      <c r="D85" s="1" t="s">
        <v>266</v>
      </c>
      <c r="E85" t="s">
        <v>711</v>
      </c>
      <c r="F85" t="s">
        <v>728</v>
      </c>
    </row>
    <row r="86" spans="1:6" x14ac:dyDescent="0.35">
      <c r="A86" s="1" t="s">
        <v>270</v>
      </c>
      <c r="B86" s="1" t="s">
        <v>38</v>
      </c>
      <c r="C86" s="1" t="s">
        <v>268</v>
      </c>
      <c r="D86" s="1" t="s">
        <v>269</v>
      </c>
      <c r="E86" t="s">
        <v>712</v>
      </c>
      <c r="F86" t="s">
        <v>654</v>
      </c>
    </row>
    <row r="87" spans="1:6" x14ac:dyDescent="0.35">
      <c r="A87" s="1" t="s">
        <v>273</v>
      </c>
      <c r="B87" s="1" t="s">
        <v>11</v>
      </c>
      <c r="C87" s="1" t="s">
        <v>271</v>
      </c>
      <c r="D87" s="1" t="s">
        <v>272</v>
      </c>
      <c r="E87" t="s">
        <v>706</v>
      </c>
      <c r="F87" t="s">
        <v>680</v>
      </c>
    </row>
    <row r="88" spans="1:6" x14ac:dyDescent="0.35">
      <c r="A88" s="1" t="s">
        <v>276</v>
      </c>
      <c r="B88" s="1" t="s">
        <v>38</v>
      </c>
      <c r="C88" s="1" t="s">
        <v>274</v>
      </c>
      <c r="D88" s="1" t="s">
        <v>275</v>
      </c>
      <c r="E88" t="s">
        <v>697</v>
      </c>
      <c r="F88" t="s">
        <v>681</v>
      </c>
    </row>
    <row r="89" spans="1:6" x14ac:dyDescent="0.35">
      <c r="A89" s="1" t="s">
        <v>279</v>
      </c>
      <c r="B89" s="1" t="s">
        <v>11</v>
      </c>
      <c r="C89" s="1" t="s">
        <v>277</v>
      </c>
      <c r="D89" s="1" t="s">
        <v>278</v>
      </c>
      <c r="E89" t="s">
        <v>697</v>
      </c>
      <c r="F89" t="s">
        <v>682</v>
      </c>
    </row>
    <row r="90" spans="1:6" x14ac:dyDescent="0.35">
      <c r="A90" s="1" t="s">
        <v>282</v>
      </c>
      <c r="B90" s="1" t="s">
        <v>26</v>
      </c>
      <c r="C90" s="1" t="s">
        <v>280</v>
      </c>
      <c r="D90" s="1" t="s">
        <v>281</v>
      </c>
      <c r="E90" t="s">
        <v>706</v>
      </c>
      <c r="F90" t="s">
        <v>683</v>
      </c>
    </row>
    <row r="91" spans="1:6" x14ac:dyDescent="0.35">
      <c r="A91" s="1" t="s">
        <v>285</v>
      </c>
      <c r="B91" s="1" t="s">
        <v>4</v>
      </c>
      <c r="C91" s="1" t="s">
        <v>283</v>
      </c>
      <c r="D91" s="1" t="s">
        <v>284</v>
      </c>
    </row>
    <row r="92" spans="1:6" x14ac:dyDescent="0.35">
      <c r="A92" s="1" t="s">
        <v>289</v>
      </c>
      <c r="B92" s="1" t="s">
        <v>286</v>
      </c>
      <c r="C92" s="1" t="s">
        <v>287</v>
      </c>
      <c r="D92" s="1" t="s">
        <v>288</v>
      </c>
      <c r="E92" t="s">
        <v>713</v>
      </c>
      <c r="F92" t="s">
        <v>684</v>
      </c>
    </row>
    <row r="93" spans="1:6" x14ac:dyDescent="0.35">
      <c r="A93" s="1" t="s">
        <v>292</v>
      </c>
      <c r="B93" s="1" t="s">
        <v>170</v>
      </c>
      <c r="C93" s="1" t="s">
        <v>290</v>
      </c>
      <c r="D93" s="1" t="s">
        <v>291</v>
      </c>
      <c r="E93" t="s">
        <v>706</v>
      </c>
      <c r="F93" t="s">
        <v>685</v>
      </c>
    </row>
    <row r="94" spans="1:6" x14ac:dyDescent="0.35">
      <c r="A94" s="1" t="s">
        <v>296</v>
      </c>
      <c r="B94" s="1" t="s">
        <v>293</v>
      </c>
      <c r="C94" s="1" t="s">
        <v>294</v>
      </c>
      <c r="D94" s="1" t="s">
        <v>295</v>
      </c>
      <c r="E94" t="s">
        <v>696</v>
      </c>
      <c r="F94" t="s">
        <v>686</v>
      </c>
    </row>
    <row r="95" spans="1:6" x14ac:dyDescent="0.35">
      <c r="A95" s="1" t="s">
        <v>299</v>
      </c>
      <c r="B95" s="1" t="s">
        <v>42</v>
      </c>
      <c r="C95" s="1" t="s">
        <v>297</v>
      </c>
      <c r="D95" s="1" t="s">
        <v>298</v>
      </c>
      <c r="E95" t="s">
        <v>698</v>
      </c>
      <c r="F95" t="s">
        <v>687</v>
      </c>
    </row>
    <row r="96" spans="1:6" x14ac:dyDescent="0.35">
      <c r="A96" s="1" t="s">
        <v>302</v>
      </c>
      <c r="B96" s="1"/>
      <c r="C96" s="1" t="s">
        <v>300</v>
      </c>
      <c r="D96" s="1" t="s">
        <v>301</v>
      </c>
      <c r="E96" t="s">
        <v>697</v>
      </c>
      <c r="F96" t="s">
        <v>740</v>
      </c>
    </row>
    <row r="97" spans="1:6" x14ac:dyDescent="0.35">
      <c r="A97" s="1" t="s">
        <v>304</v>
      </c>
      <c r="B97" s="1" t="s">
        <v>19</v>
      </c>
      <c r="C97" s="1" t="s">
        <v>303</v>
      </c>
      <c r="D97" s="1" t="s">
        <v>301</v>
      </c>
      <c r="E97" t="s">
        <v>697</v>
      </c>
      <c r="F97" t="s">
        <v>688</v>
      </c>
    </row>
    <row r="98" spans="1:6" x14ac:dyDescent="0.35">
      <c r="A98" s="1" t="s">
        <v>307</v>
      </c>
      <c r="B98" s="1" t="s">
        <v>170</v>
      </c>
      <c r="C98" s="1" t="s">
        <v>305</v>
      </c>
      <c r="D98" s="1" t="s">
        <v>306</v>
      </c>
      <c r="E98" t="s">
        <v>714</v>
      </c>
      <c r="F98" t="s">
        <v>689</v>
      </c>
    </row>
    <row r="99" spans="1:6" x14ac:dyDescent="0.35">
      <c r="A99" s="1" t="s">
        <v>310</v>
      </c>
      <c r="B99" s="1" t="s">
        <v>141</v>
      </c>
      <c r="C99" s="1" t="s">
        <v>308</v>
      </c>
      <c r="D99" s="1" t="s">
        <v>309</v>
      </c>
      <c r="E99" t="s">
        <v>697</v>
      </c>
      <c r="F99" t="s">
        <v>690</v>
      </c>
    </row>
    <row r="100" spans="1:6" x14ac:dyDescent="0.35">
      <c r="A100" s="1" t="s">
        <v>314</v>
      </c>
      <c r="B100" s="1" t="s">
        <v>311</v>
      </c>
      <c r="C100" s="1" t="s">
        <v>312</v>
      </c>
      <c r="D100" s="1" t="s">
        <v>313</v>
      </c>
      <c r="E100" t="s">
        <v>705</v>
      </c>
      <c r="F100" t="s">
        <v>691</v>
      </c>
    </row>
    <row r="101" spans="1:6" x14ac:dyDescent="0.35">
      <c r="A101" s="1" t="s">
        <v>317</v>
      </c>
      <c r="B101" s="1" t="s">
        <v>34</v>
      </c>
      <c r="C101" s="1" t="s">
        <v>315</v>
      </c>
      <c r="D101" s="1" t="s">
        <v>316</v>
      </c>
    </row>
    <row r="102" spans="1:6" x14ac:dyDescent="0.35">
      <c r="A102" s="1" t="s">
        <v>443</v>
      </c>
      <c r="B102" s="1" t="s">
        <v>444</v>
      </c>
      <c r="C102" t="s">
        <v>492</v>
      </c>
      <c r="D102" t="s">
        <v>493</v>
      </c>
    </row>
    <row r="103" spans="1:6" x14ac:dyDescent="0.35">
      <c r="A103" s="1" t="s">
        <v>441</v>
      </c>
      <c r="B103" s="1" t="s">
        <v>170</v>
      </c>
      <c r="C103" t="s">
        <v>491</v>
      </c>
      <c r="D103" t="s">
        <v>440</v>
      </c>
    </row>
    <row r="104" spans="1:6" x14ac:dyDescent="0.35">
      <c r="A104" s="1" t="s">
        <v>445</v>
      </c>
      <c r="B104" s="1" t="s">
        <v>11</v>
      </c>
      <c r="C104" t="s">
        <v>489</v>
      </c>
      <c r="D104" t="s">
        <v>490</v>
      </c>
    </row>
    <row r="105" spans="1:6" x14ac:dyDescent="0.35">
      <c r="A105" s="1" t="s">
        <v>446</v>
      </c>
      <c r="B105" s="1" t="s">
        <v>15</v>
      </c>
      <c r="C105" t="s">
        <v>487</v>
      </c>
      <c r="D105" t="s">
        <v>488</v>
      </c>
      <c r="E105" s="1" t="s">
        <v>703</v>
      </c>
      <c r="F105" s="1" t="s">
        <v>692</v>
      </c>
    </row>
    <row r="106" spans="1:6" x14ac:dyDescent="0.35">
      <c r="A106" s="1" t="s">
        <v>447</v>
      </c>
      <c r="B106" s="1" t="s">
        <v>38</v>
      </c>
      <c r="C106" t="s">
        <v>485</v>
      </c>
      <c r="D106" t="s">
        <v>486</v>
      </c>
      <c r="E106" s="1" t="s">
        <v>711</v>
      </c>
      <c r="F106" s="1" t="s">
        <v>693</v>
      </c>
    </row>
    <row r="107" spans="1:6" x14ac:dyDescent="0.35">
      <c r="A107" s="1" t="s">
        <v>448</v>
      </c>
      <c r="B107" s="1" t="s">
        <v>30</v>
      </c>
      <c r="C107" t="s">
        <v>483</v>
      </c>
      <c r="D107" t="s">
        <v>484</v>
      </c>
      <c r="E107" s="1" t="s">
        <v>709</v>
      </c>
      <c r="F107" s="1" t="s">
        <v>729</v>
      </c>
    </row>
    <row r="108" spans="1:6" x14ac:dyDescent="0.35">
      <c r="A108" s="1" t="s">
        <v>449</v>
      </c>
      <c r="B108" s="1" t="s">
        <v>166</v>
      </c>
      <c r="C108" t="s">
        <v>481</v>
      </c>
      <c r="D108" t="s">
        <v>482</v>
      </c>
      <c r="E108" s="1" t="s">
        <v>697</v>
      </c>
      <c r="F108" s="1" t="s">
        <v>730</v>
      </c>
    </row>
    <row r="109" spans="1:6" x14ac:dyDescent="0.35">
      <c r="A109" s="1" t="s">
        <v>450</v>
      </c>
      <c r="B109" s="1" t="s">
        <v>38</v>
      </c>
      <c r="C109" t="s">
        <v>479</v>
      </c>
      <c r="D109" t="s">
        <v>480</v>
      </c>
      <c r="E109" s="1" t="s">
        <v>697</v>
      </c>
      <c r="F109" s="1" t="s">
        <v>731</v>
      </c>
    </row>
    <row r="110" spans="1:6" x14ac:dyDescent="0.35">
      <c r="A110" s="1" t="s">
        <v>451</v>
      </c>
      <c r="B110" s="1" t="s">
        <v>62</v>
      </c>
      <c r="C110" t="s">
        <v>477</v>
      </c>
      <c r="D110" t="s">
        <v>478</v>
      </c>
      <c r="E110" s="1"/>
      <c r="F110" s="1"/>
    </row>
    <row r="111" spans="1:6" x14ac:dyDescent="0.35">
      <c r="A111" s="1" t="s">
        <v>452</v>
      </c>
      <c r="B111" s="1" t="s">
        <v>75</v>
      </c>
      <c r="C111" t="s">
        <v>475</v>
      </c>
      <c r="D111" t="s">
        <v>476</v>
      </c>
      <c r="E111" s="1"/>
      <c r="F111" s="1"/>
    </row>
    <row r="112" spans="1:6" x14ac:dyDescent="0.35">
      <c r="A112" s="1" t="s">
        <v>453</v>
      </c>
      <c r="B112" s="1" t="s">
        <v>38</v>
      </c>
      <c r="C112" t="s">
        <v>473</v>
      </c>
      <c r="D112" t="s">
        <v>474</v>
      </c>
      <c r="E112" s="1" t="s">
        <v>715</v>
      </c>
      <c r="F112" s="1" t="s">
        <v>694</v>
      </c>
    </row>
    <row r="113" spans="1:6" x14ac:dyDescent="0.35">
      <c r="A113" s="1" t="s">
        <v>454</v>
      </c>
      <c r="B113" s="1" t="s">
        <v>7</v>
      </c>
      <c r="C113" t="s">
        <v>470</v>
      </c>
      <c r="D113" t="s">
        <v>471</v>
      </c>
      <c r="E113" s="1"/>
      <c r="F113" s="1"/>
    </row>
    <row r="114" spans="1:6" x14ac:dyDescent="0.35">
      <c r="A114" s="1" t="s">
        <v>455</v>
      </c>
      <c r="B114" s="1" t="s">
        <v>4</v>
      </c>
      <c r="C114" t="s">
        <v>472</v>
      </c>
      <c r="D114" t="s">
        <v>469</v>
      </c>
      <c r="E114" s="1" t="s">
        <v>711</v>
      </c>
      <c r="F114" s="1" t="s">
        <v>732</v>
      </c>
    </row>
    <row r="115" spans="1:6" x14ac:dyDescent="0.35">
      <c r="A115" s="1" t="s">
        <v>456</v>
      </c>
      <c r="B115" s="1" t="s">
        <v>213</v>
      </c>
      <c r="C115" t="s">
        <v>467</v>
      </c>
      <c r="D115" t="s">
        <v>468</v>
      </c>
      <c r="E115" s="1" t="s">
        <v>716</v>
      </c>
      <c r="F115" s="1" t="s">
        <v>741</v>
      </c>
    </row>
    <row r="116" spans="1:6" x14ac:dyDescent="0.35">
      <c r="A116" s="1" t="s">
        <v>457</v>
      </c>
      <c r="B116" s="1" t="s">
        <v>26</v>
      </c>
      <c r="C116" t="s">
        <v>463</v>
      </c>
      <c r="D116" t="s">
        <v>464</v>
      </c>
      <c r="E116" s="1"/>
      <c r="F116" s="1"/>
    </row>
    <row r="117" spans="1:6" x14ac:dyDescent="0.35">
      <c r="A117" s="1" t="s">
        <v>458</v>
      </c>
      <c r="B117" s="1" t="s">
        <v>34</v>
      </c>
      <c r="C117" t="s">
        <v>462</v>
      </c>
      <c r="D117" t="s">
        <v>465</v>
      </c>
      <c r="E117" s="1"/>
      <c r="F117" s="1"/>
    </row>
    <row r="118" spans="1:6" x14ac:dyDescent="0.35">
      <c r="A118" s="1" t="s">
        <v>459</v>
      </c>
      <c r="B118" s="1" t="s">
        <v>11</v>
      </c>
      <c r="C118" t="s">
        <v>460</v>
      </c>
      <c r="D118" t="s">
        <v>466</v>
      </c>
      <c r="E118" s="1" t="s">
        <v>717</v>
      </c>
      <c r="F118" s="1" t="s">
        <v>733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434F3B1B-E1E1-4DDE-B3FA-E3B2416DB5FB}">
          <xm:f>FRI!$D$99:$D$188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B806-7561-451D-94CD-37310B7348E8}">
  <dimension ref="A1:H183"/>
  <sheetViews>
    <sheetView workbookViewId="0">
      <pane ySplit="1" topLeftCell="A2" activePane="bottomLeft" state="frozen"/>
      <selection pane="bottomLeft" activeCell="F1" sqref="F1"/>
    </sheetView>
  </sheetViews>
  <sheetFormatPr defaultColWidth="9.1796875" defaultRowHeight="14.5" x14ac:dyDescent="0.35"/>
  <cols>
    <col min="1" max="4" width="9.81640625" style="3" customWidth="1"/>
    <col min="5" max="5" width="11" style="3" customWidth="1"/>
    <col min="6" max="16384" width="9.1796875" style="3"/>
  </cols>
  <sheetData>
    <row r="1" spans="1:7" x14ac:dyDescent="0.35">
      <c r="A1" s="2" t="s">
        <v>3</v>
      </c>
      <c r="B1" s="2" t="s">
        <v>0</v>
      </c>
      <c r="C1" s="2" t="s">
        <v>1</v>
      </c>
      <c r="D1" s="2" t="s">
        <v>2</v>
      </c>
      <c r="E1" s="2" t="s">
        <v>461</v>
      </c>
    </row>
    <row r="2" spans="1:7" x14ac:dyDescent="0.35">
      <c r="A2" s="1" t="s">
        <v>318</v>
      </c>
      <c r="B2" s="1" t="s">
        <v>34</v>
      </c>
      <c r="C2" s="1" t="s">
        <v>319</v>
      </c>
      <c r="D2" s="1" t="s">
        <v>320</v>
      </c>
      <c r="E2" s="3" t="s">
        <v>743</v>
      </c>
      <c r="F2" s="3" t="s">
        <v>774</v>
      </c>
    </row>
    <row r="3" spans="1:7" x14ac:dyDescent="0.35">
      <c r="A3" s="1" t="s">
        <v>321</v>
      </c>
      <c r="B3" s="1" t="s">
        <v>19</v>
      </c>
      <c r="C3" s="1" t="s">
        <v>322</v>
      </c>
      <c r="D3" s="1" t="s">
        <v>323</v>
      </c>
      <c r="E3" s="3" t="s">
        <v>743</v>
      </c>
      <c r="F3" s="3" t="s">
        <v>775</v>
      </c>
    </row>
    <row r="4" spans="1:7" x14ac:dyDescent="0.35">
      <c r="A4" s="1" t="s">
        <v>10</v>
      </c>
      <c r="B4" s="1" t="s">
        <v>7</v>
      </c>
      <c r="C4" s="1" t="s">
        <v>8</v>
      </c>
      <c r="D4" s="1" t="s">
        <v>9</v>
      </c>
      <c r="E4" s="3" t="s">
        <v>744</v>
      </c>
      <c r="F4" s="3" t="s">
        <v>776</v>
      </c>
    </row>
    <row r="5" spans="1:7" x14ac:dyDescent="0.35">
      <c r="A5" s="1" t="s">
        <v>14</v>
      </c>
      <c r="B5" s="1" t="s">
        <v>11</v>
      </c>
      <c r="C5" s="1" t="s">
        <v>12</v>
      </c>
      <c r="D5" s="1" t="s">
        <v>13</v>
      </c>
      <c r="E5" s="3" t="s">
        <v>744</v>
      </c>
      <c r="F5" s="3" t="s">
        <v>777</v>
      </c>
    </row>
    <row r="6" spans="1:7" x14ac:dyDescent="0.35">
      <c r="A6" s="1" t="s">
        <v>18</v>
      </c>
      <c r="B6" s="1" t="s">
        <v>15</v>
      </c>
      <c r="C6" s="1" t="s">
        <v>16</v>
      </c>
      <c r="D6" s="1" t="s">
        <v>17</v>
      </c>
    </row>
    <row r="7" spans="1:7" x14ac:dyDescent="0.35">
      <c r="A7" s="1" t="s">
        <v>22</v>
      </c>
      <c r="B7" s="1" t="s">
        <v>19</v>
      </c>
      <c r="C7" s="1" t="s">
        <v>20</v>
      </c>
      <c r="D7" s="1" t="s">
        <v>21</v>
      </c>
      <c r="E7" s="3" t="s">
        <v>745</v>
      </c>
      <c r="F7" s="3" t="s">
        <v>778</v>
      </c>
    </row>
    <row r="8" spans="1:7" x14ac:dyDescent="0.35">
      <c r="A8" s="1" t="s">
        <v>25</v>
      </c>
      <c r="B8" s="1" t="s">
        <v>15</v>
      </c>
      <c r="C8" s="1" t="s">
        <v>23</v>
      </c>
      <c r="D8" s="1" t="s">
        <v>24</v>
      </c>
      <c r="E8" s="3" t="s">
        <v>746</v>
      </c>
      <c r="F8" s="3" t="s">
        <v>779</v>
      </c>
    </row>
    <row r="9" spans="1:7" x14ac:dyDescent="0.35">
      <c r="A9" s="1" t="s">
        <v>29</v>
      </c>
      <c r="B9" s="1" t="s">
        <v>26</v>
      </c>
      <c r="C9" s="1" t="s">
        <v>27</v>
      </c>
      <c r="D9" s="1" t="s">
        <v>28</v>
      </c>
      <c r="E9" s="3" t="s">
        <v>745</v>
      </c>
      <c r="F9" s="3" t="s">
        <v>643</v>
      </c>
    </row>
    <row r="10" spans="1:7" x14ac:dyDescent="0.35">
      <c r="A10" s="1" t="s">
        <v>33</v>
      </c>
      <c r="B10" s="1" t="s">
        <v>30</v>
      </c>
      <c r="C10" s="1" t="s">
        <v>31</v>
      </c>
      <c r="D10" s="1" t="s">
        <v>32</v>
      </c>
      <c r="E10" s="3" t="s">
        <v>747</v>
      </c>
      <c r="F10" s="3" t="s">
        <v>644</v>
      </c>
    </row>
    <row r="11" spans="1:7" x14ac:dyDescent="0.35">
      <c r="A11" s="1" t="s">
        <v>324</v>
      </c>
      <c r="B11" s="1" t="s">
        <v>34</v>
      </c>
      <c r="C11" s="1" t="s">
        <v>325</v>
      </c>
      <c r="D11" s="1" t="s">
        <v>326</v>
      </c>
      <c r="E11" s="3" t="s">
        <v>745</v>
      </c>
      <c r="F11" s="3" t="s">
        <v>654</v>
      </c>
    </row>
    <row r="12" spans="1:7" x14ac:dyDescent="0.35">
      <c r="A12" s="1" t="s">
        <v>327</v>
      </c>
      <c r="B12" s="1" t="s">
        <v>42</v>
      </c>
      <c r="C12" s="1" t="s">
        <v>328</v>
      </c>
      <c r="D12" s="1" t="s">
        <v>329</v>
      </c>
      <c r="E12" s="3" t="s">
        <v>748</v>
      </c>
      <c r="F12" s="3" t="s">
        <v>780</v>
      </c>
    </row>
    <row r="13" spans="1:7" x14ac:dyDescent="0.35">
      <c r="A13" s="1" t="s">
        <v>330</v>
      </c>
      <c r="B13" s="1" t="s">
        <v>11</v>
      </c>
      <c r="C13" s="1" t="s">
        <v>331</v>
      </c>
      <c r="D13" s="1" t="s">
        <v>332</v>
      </c>
      <c r="E13" s="3" t="s">
        <v>743</v>
      </c>
      <c r="F13" s="3" t="s">
        <v>781</v>
      </c>
    </row>
    <row r="14" spans="1:7" x14ac:dyDescent="0.35">
      <c r="A14" s="1" t="s">
        <v>37</v>
      </c>
      <c r="B14" s="1" t="s">
        <v>34</v>
      </c>
      <c r="C14" s="1" t="s">
        <v>35</v>
      </c>
      <c r="D14" s="1" t="s">
        <v>36</v>
      </c>
      <c r="E14" s="3" t="s">
        <v>744</v>
      </c>
      <c r="F14" s="3" t="s">
        <v>782</v>
      </c>
      <c r="G14" s="3" t="s">
        <v>695</v>
      </c>
    </row>
    <row r="15" spans="1:7" x14ac:dyDescent="0.35">
      <c r="A15" s="1" t="s">
        <v>333</v>
      </c>
      <c r="B15" s="1" t="s">
        <v>38</v>
      </c>
      <c r="C15" s="1" t="s">
        <v>334</v>
      </c>
      <c r="D15" s="1" t="s">
        <v>335</v>
      </c>
      <c r="E15" s="3" t="s">
        <v>745</v>
      </c>
      <c r="F15" s="3" t="s">
        <v>783</v>
      </c>
    </row>
    <row r="16" spans="1:7" x14ac:dyDescent="0.35">
      <c r="A16" s="1" t="s">
        <v>41</v>
      </c>
      <c r="B16" s="1" t="s">
        <v>38</v>
      </c>
      <c r="C16" s="1" t="s">
        <v>39</v>
      </c>
      <c r="D16" s="1" t="s">
        <v>40</v>
      </c>
      <c r="E16" s="3" t="s">
        <v>744</v>
      </c>
      <c r="F16" s="3" t="s">
        <v>784</v>
      </c>
    </row>
    <row r="17" spans="1:7" x14ac:dyDescent="0.35">
      <c r="A17" s="1" t="s">
        <v>336</v>
      </c>
      <c r="B17" s="1"/>
      <c r="C17" s="1" t="s">
        <v>337</v>
      </c>
      <c r="D17" s="1" t="s">
        <v>338</v>
      </c>
      <c r="E17" s="3" t="s">
        <v>744</v>
      </c>
      <c r="F17" s="3" t="s">
        <v>785</v>
      </c>
    </row>
    <row r="18" spans="1:7" x14ac:dyDescent="0.35">
      <c r="A18" s="1" t="s">
        <v>339</v>
      </c>
      <c r="B18" s="1"/>
      <c r="C18" s="1" t="s">
        <v>340</v>
      </c>
      <c r="D18" s="1" t="s">
        <v>341</v>
      </c>
      <c r="E18" s="3" t="s">
        <v>744</v>
      </c>
      <c r="F18" s="3" t="s">
        <v>786</v>
      </c>
    </row>
    <row r="19" spans="1:7" x14ac:dyDescent="0.35">
      <c r="A19" s="1" t="s">
        <v>45</v>
      </c>
      <c r="B19" s="1" t="s">
        <v>42</v>
      </c>
      <c r="C19" s="1" t="s">
        <v>43</v>
      </c>
      <c r="D19" s="1" t="s">
        <v>44</v>
      </c>
      <c r="E19" s="3" t="s">
        <v>749</v>
      </c>
      <c r="F19" s="3" t="s">
        <v>719</v>
      </c>
    </row>
    <row r="20" spans="1:7" x14ac:dyDescent="0.35">
      <c r="A20" s="1" t="s">
        <v>48</v>
      </c>
      <c r="B20" s="1" t="s">
        <v>11</v>
      </c>
      <c r="C20" s="1" t="s">
        <v>46</v>
      </c>
      <c r="D20" s="1" t="s">
        <v>47</v>
      </c>
      <c r="E20" s="3" t="s">
        <v>744</v>
      </c>
      <c r="F20" s="3" t="s">
        <v>787</v>
      </c>
    </row>
    <row r="21" spans="1:7" x14ac:dyDescent="0.35">
      <c r="A21" s="1" t="s">
        <v>51</v>
      </c>
      <c r="B21" s="1" t="s">
        <v>34</v>
      </c>
      <c r="C21" s="1" t="s">
        <v>49</v>
      </c>
      <c r="D21" s="1" t="s">
        <v>50</v>
      </c>
    </row>
    <row r="22" spans="1:7" x14ac:dyDescent="0.35">
      <c r="A22" s="1" t="s">
        <v>57</v>
      </c>
      <c r="B22" s="1" t="s">
        <v>4</v>
      </c>
      <c r="C22" s="1" t="s">
        <v>55</v>
      </c>
      <c r="D22" s="1" t="s">
        <v>56</v>
      </c>
      <c r="E22" s="3" t="s">
        <v>744</v>
      </c>
      <c r="F22" s="3" t="s">
        <v>720</v>
      </c>
    </row>
    <row r="23" spans="1:7" x14ac:dyDescent="0.35">
      <c r="A23" s="1" t="s">
        <v>61</v>
      </c>
      <c r="B23" s="1" t="s">
        <v>58</v>
      </c>
      <c r="C23" s="1" t="s">
        <v>59</v>
      </c>
      <c r="D23" s="1" t="s">
        <v>60</v>
      </c>
      <c r="E23" s="3" t="s">
        <v>744</v>
      </c>
      <c r="F23" s="3" t="s">
        <v>788</v>
      </c>
      <c r="G23" s="3" t="s">
        <v>695</v>
      </c>
    </row>
    <row r="24" spans="1:7" x14ac:dyDescent="0.35">
      <c r="A24" s="1" t="s">
        <v>65</v>
      </c>
      <c r="B24" s="1" t="s">
        <v>62</v>
      </c>
      <c r="C24" s="1" t="s">
        <v>63</v>
      </c>
      <c r="D24" s="1" t="s">
        <v>64</v>
      </c>
      <c r="E24" s="3" t="s">
        <v>744</v>
      </c>
      <c r="F24" s="3" t="s">
        <v>646</v>
      </c>
    </row>
    <row r="25" spans="1:7" x14ac:dyDescent="0.35">
      <c r="A25" s="1" t="s">
        <v>342</v>
      </c>
      <c r="B25" s="1" t="s">
        <v>38</v>
      </c>
      <c r="C25" s="1" t="s">
        <v>343</v>
      </c>
      <c r="D25" s="1" t="s">
        <v>344</v>
      </c>
      <c r="E25" s="3" t="s">
        <v>745</v>
      </c>
      <c r="F25" s="3" t="s">
        <v>789</v>
      </c>
    </row>
    <row r="26" spans="1:7" x14ac:dyDescent="0.35">
      <c r="A26" s="1" t="s">
        <v>71</v>
      </c>
      <c r="B26" s="1" t="s">
        <v>42</v>
      </c>
      <c r="C26" s="1" t="s">
        <v>69</v>
      </c>
      <c r="D26" s="1" t="s">
        <v>70</v>
      </c>
      <c r="E26" s="3" t="s">
        <v>743</v>
      </c>
      <c r="F26" s="3" t="s">
        <v>790</v>
      </c>
    </row>
    <row r="27" spans="1:7" x14ac:dyDescent="0.35">
      <c r="A27" s="1" t="s">
        <v>345</v>
      </c>
      <c r="B27" s="1" t="s">
        <v>62</v>
      </c>
      <c r="C27" s="1" t="s">
        <v>346</v>
      </c>
      <c r="D27" s="1" t="s">
        <v>347</v>
      </c>
      <c r="E27" s="3" t="s">
        <v>750</v>
      </c>
      <c r="F27" s="3" t="s">
        <v>791</v>
      </c>
    </row>
    <row r="28" spans="1:7" x14ac:dyDescent="0.35">
      <c r="A28" s="1" t="s">
        <v>74</v>
      </c>
      <c r="B28" s="1" t="s">
        <v>26</v>
      </c>
      <c r="C28" s="1" t="s">
        <v>72</v>
      </c>
      <c r="D28" s="1" t="s">
        <v>73</v>
      </c>
      <c r="E28" s="3" t="s">
        <v>745</v>
      </c>
      <c r="F28" s="3" t="s">
        <v>792</v>
      </c>
    </row>
    <row r="29" spans="1:7" x14ac:dyDescent="0.35">
      <c r="A29" s="1" t="s">
        <v>348</v>
      </c>
      <c r="B29" s="1" t="s">
        <v>349</v>
      </c>
      <c r="C29" s="1" t="s">
        <v>350</v>
      </c>
      <c r="D29" s="1" t="s">
        <v>351</v>
      </c>
      <c r="E29" s="3" t="s">
        <v>751</v>
      </c>
      <c r="F29" s="3" t="s">
        <v>793</v>
      </c>
    </row>
    <row r="30" spans="1:7" x14ac:dyDescent="0.35">
      <c r="A30" s="1" t="s">
        <v>78</v>
      </c>
      <c r="B30" s="1" t="s">
        <v>75</v>
      </c>
      <c r="C30" s="1" t="s">
        <v>76</v>
      </c>
      <c r="D30" s="1" t="s">
        <v>77</v>
      </c>
      <c r="E30" s="3" t="s">
        <v>752</v>
      </c>
      <c r="F30" s="3" t="s">
        <v>648</v>
      </c>
    </row>
    <row r="31" spans="1:7" x14ac:dyDescent="0.35">
      <c r="A31" s="1" t="s">
        <v>81</v>
      </c>
      <c r="B31" s="1" t="s">
        <v>15</v>
      </c>
      <c r="C31" s="1" t="s">
        <v>79</v>
      </c>
      <c r="D31" s="1" t="s">
        <v>80</v>
      </c>
      <c r="E31" s="3" t="s">
        <v>753</v>
      </c>
      <c r="F31" s="3" t="s">
        <v>794</v>
      </c>
    </row>
    <row r="32" spans="1:7" x14ac:dyDescent="0.35">
      <c r="A32" s="1" t="s">
        <v>352</v>
      </c>
      <c r="B32" s="1" t="s">
        <v>62</v>
      </c>
      <c r="C32" s="1" t="s">
        <v>346</v>
      </c>
      <c r="D32" s="1" t="s">
        <v>353</v>
      </c>
      <c r="E32" s="3" t="s">
        <v>744</v>
      </c>
      <c r="F32" s="3" t="s">
        <v>795</v>
      </c>
    </row>
    <row r="33" spans="1:7" x14ac:dyDescent="0.35">
      <c r="A33" s="1" t="s">
        <v>354</v>
      </c>
      <c r="B33" s="1" t="s">
        <v>58</v>
      </c>
      <c r="C33" s="1" t="s">
        <v>355</v>
      </c>
      <c r="D33" s="1" t="s">
        <v>353</v>
      </c>
      <c r="E33" s="3" t="s">
        <v>744</v>
      </c>
      <c r="F33" s="3" t="s">
        <v>795</v>
      </c>
    </row>
    <row r="34" spans="1:7" x14ac:dyDescent="0.35">
      <c r="A34" s="1" t="s">
        <v>356</v>
      </c>
      <c r="B34" s="1" t="s">
        <v>11</v>
      </c>
      <c r="C34" s="1" t="s">
        <v>357</v>
      </c>
      <c r="D34" s="1" t="s">
        <v>358</v>
      </c>
      <c r="E34" s="3" t="s">
        <v>754</v>
      </c>
      <c r="F34" s="3" t="s">
        <v>796</v>
      </c>
    </row>
    <row r="35" spans="1:7" x14ac:dyDescent="0.35">
      <c r="A35" s="1" t="s">
        <v>359</v>
      </c>
      <c r="B35" s="1" t="s">
        <v>311</v>
      </c>
      <c r="C35" s="1" t="s">
        <v>360</v>
      </c>
      <c r="D35" s="1" t="s">
        <v>361</v>
      </c>
      <c r="E35" s="3" t="s">
        <v>755</v>
      </c>
      <c r="F35" s="3" t="s">
        <v>797</v>
      </c>
    </row>
    <row r="36" spans="1:7" x14ac:dyDescent="0.35">
      <c r="A36" s="1" t="s">
        <v>84</v>
      </c>
      <c r="B36" s="1" t="s">
        <v>26</v>
      </c>
      <c r="C36" s="1" t="s">
        <v>82</v>
      </c>
      <c r="D36" s="1" t="s">
        <v>83</v>
      </c>
      <c r="E36" s="3" t="s">
        <v>744</v>
      </c>
      <c r="F36" s="3" t="s">
        <v>798</v>
      </c>
    </row>
    <row r="37" spans="1:7" x14ac:dyDescent="0.35">
      <c r="A37" s="1" t="s">
        <v>87</v>
      </c>
      <c r="B37" s="1" t="s">
        <v>34</v>
      </c>
      <c r="C37" s="1" t="s">
        <v>85</v>
      </c>
      <c r="D37" s="1" t="s">
        <v>86</v>
      </c>
      <c r="E37" s="3" t="s">
        <v>756</v>
      </c>
      <c r="F37" s="3" t="s">
        <v>654</v>
      </c>
    </row>
    <row r="38" spans="1:7" x14ac:dyDescent="0.35">
      <c r="A38" s="1" t="s">
        <v>362</v>
      </c>
      <c r="B38" s="1" t="s">
        <v>38</v>
      </c>
      <c r="C38" s="1" t="s">
        <v>363</v>
      </c>
      <c r="D38" s="1" t="s">
        <v>364</v>
      </c>
      <c r="E38" s="3" t="s">
        <v>751</v>
      </c>
      <c r="F38" s="3" t="s">
        <v>799</v>
      </c>
    </row>
    <row r="39" spans="1:7" x14ac:dyDescent="0.35">
      <c r="A39" s="1" t="s">
        <v>365</v>
      </c>
      <c r="B39" s="1" t="s">
        <v>58</v>
      </c>
      <c r="C39" s="1" t="s">
        <v>366</v>
      </c>
      <c r="D39" s="1" t="s">
        <v>367</v>
      </c>
      <c r="E39" s="3" t="s">
        <v>743</v>
      </c>
      <c r="F39" s="3" t="s">
        <v>800</v>
      </c>
    </row>
    <row r="40" spans="1:7" x14ac:dyDescent="0.35">
      <c r="A40" s="1" t="s">
        <v>368</v>
      </c>
      <c r="B40" s="1" t="s">
        <v>30</v>
      </c>
      <c r="C40" s="1" t="s">
        <v>369</v>
      </c>
      <c r="D40" s="1" t="s">
        <v>370</v>
      </c>
      <c r="E40" s="3" t="s">
        <v>745</v>
      </c>
      <c r="F40" s="3" t="s">
        <v>801</v>
      </c>
    </row>
    <row r="41" spans="1:7" x14ac:dyDescent="0.35">
      <c r="A41" s="1" t="s">
        <v>371</v>
      </c>
      <c r="B41" s="1"/>
      <c r="C41" s="1" t="s">
        <v>372</v>
      </c>
      <c r="D41" s="1" t="s">
        <v>373</v>
      </c>
      <c r="E41" s="3" t="s">
        <v>751</v>
      </c>
      <c r="F41" s="3" t="s">
        <v>802</v>
      </c>
    </row>
    <row r="42" spans="1:7" x14ac:dyDescent="0.35">
      <c r="A42" s="1" t="s">
        <v>374</v>
      </c>
      <c r="B42" s="1" t="s">
        <v>38</v>
      </c>
      <c r="C42" s="1" t="s">
        <v>375</v>
      </c>
      <c r="D42" s="1" t="s">
        <v>376</v>
      </c>
      <c r="E42" s="3" t="s">
        <v>757</v>
      </c>
      <c r="F42" s="3" t="s">
        <v>666</v>
      </c>
    </row>
    <row r="43" spans="1:7" x14ac:dyDescent="0.35">
      <c r="A43" s="1" t="s">
        <v>90</v>
      </c>
      <c r="B43" s="1" t="s">
        <v>34</v>
      </c>
      <c r="C43" s="1" t="s">
        <v>88</v>
      </c>
      <c r="D43" s="1" t="s">
        <v>89</v>
      </c>
      <c r="E43" s="3" t="s">
        <v>744</v>
      </c>
      <c r="F43" s="3" t="s">
        <v>803</v>
      </c>
      <c r="G43" s="3" t="s">
        <v>695</v>
      </c>
    </row>
    <row r="44" spans="1:7" x14ac:dyDescent="0.35">
      <c r="A44" s="1" t="s">
        <v>377</v>
      </c>
      <c r="B44" s="1" t="s">
        <v>34</v>
      </c>
      <c r="C44" s="1" t="s">
        <v>378</v>
      </c>
      <c r="D44" s="1" t="s">
        <v>379</v>
      </c>
      <c r="E44" s="3" t="s">
        <v>743</v>
      </c>
      <c r="F44" s="3" t="s">
        <v>804</v>
      </c>
    </row>
    <row r="45" spans="1:7" x14ac:dyDescent="0.35">
      <c r="A45" s="1" t="s">
        <v>91</v>
      </c>
      <c r="B45" s="1" t="s">
        <v>4</v>
      </c>
      <c r="C45" s="1" t="s">
        <v>5</v>
      </c>
      <c r="D45" s="1" t="s">
        <v>6</v>
      </c>
      <c r="E45" s="3" t="s">
        <v>758</v>
      </c>
      <c r="F45" s="3" t="s">
        <v>805</v>
      </c>
    </row>
    <row r="46" spans="1:7" x14ac:dyDescent="0.35">
      <c r="A46" s="1" t="s">
        <v>94</v>
      </c>
      <c r="B46" s="1" t="s">
        <v>62</v>
      </c>
      <c r="C46" s="1" t="s">
        <v>92</v>
      </c>
      <c r="D46" s="1" t="s">
        <v>93</v>
      </c>
      <c r="E46" s="3" t="s">
        <v>751</v>
      </c>
      <c r="F46" s="3" t="s">
        <v>806</v>
      </c>
    </row>
    <row r="47" spans="1:7" x14ac:dyDescent="0.35">
      <c r="A47" s="1" t="s">
        <v>97</v>
      </c>
      <c r="B47" s="1" t="s">
        <v>34</v>
      </c>
      <c r="C47" s="1" t="s">
        <v>95</v>
      </c>
      <c r="D47" s="1" t="s">
        <v>96</v>
      </c>
      <c r="E47" s="3" t="s">
        <v>743</v>
      </c>
      <c r="F47" s="3" t="s">
        <v>807</v>
      </c>
    </row>
    <row r="48" spans="1:7" x14ac:dyDescent="0.35">
      <c r="A48" s="1" t="s">
        <v>100</v>
      </c>
      <c r="B48" s="1" t="s">
        <v>11</v>
      </c>
      <c r="C48" s="1" t="s">
        <v>98</v>
      </c>
      <c r="D48" s="1" t="s">
        <v>99</v>
      </c>
      <c r="E48" s="3" t="s">
        <v>744</v>
      </c>
      <c r="F48" s="3" t="s">
        <v>738</v>
      </c>
    </row>
    <row r="49" spans="1:6" x14ac:dyDescent="0.35">
      <c r="A49" s="1" t="s">
        <v>103</v>
      </c>
      <c r="B49" s="1" t="s">
        <v>38</v>
      </c>
      <c r="C49" s="1" t="s">
        <v>101</v>
      </c>
      <c r="D49" s="1" t="s">
        <v>102</v>
      </c>
      <c r="E49" s="3" t="s">
        <v>744</v>
      </c>
      <c r="F49" s="3" t="s">
        <v>652</v>
      </c>
    </row>
    <row r="50" spans="1:6" x14ac:dyDescent="0.35">
      <c r="A50" s="1" t="s">
        <v>106</v>
      </c>
      <c r="B50" s="1" t="s">
        <v>7</v>
      </c>
      <c r="C50" s="1" t="s">
        <v>104</v>
      </c>
      <c r="D50" s="1" t="s">
        <v>105</v>
      </c>
      <c r="E50" s="3" t="s">
        <v>759</v>
      </c>
      <c r="F50" s="3" t="s">
        <v>722</v>
      </c>
    </row>
    <row r="51" spans="1:6" x14ac:dyDescent="0.35">
      <c r="A51" s="1" t="s">
        <v>109</v>
      </c>
      <c r="B51" s="1" t="s">
        <v>34</v>
      </c>
      <c r="C51" s="1" t="s">
        <v>107</v>
      </c>
      <c r="D51" s="1" t="s">
        <v>108</v>
      </c>
      <c r="E51" s="3" t="s">
        <v>744</v>
      </c>
      <c r="F51" s="3" t="s">
        <v>653</v>
      </c>
    </row>
    <row r="52" spans="1:6" x14ac:dyDescent="0.35">
      <c r="A52" s="1" t="s">
        <v>112</v>
      </c>
      <c r="B52" s="1" t="s">
        <v>4</v>
      </c>
      <c r="C52" s="1" t="s">
        <v>110</v>
      </c>
      <c r="D52" s="1" t="s">
        <v>111</v>
      </c>
      <c r="E52" s="3" t="s">
        <v>743</v>
      </c>
      <c r="F52" s="3" t="s">
        <v>654</v>
      </c>
    </row>
    <row r="53" spans="1:6" x14ac:dyDescent="0.35">
      <c r="A53" s="1" t="s">
        <v>380</v>
      </c>
      <c r="B53" s="1" t="s">
        <v>34</v>
      </c>
      <c r="C53" s="1" t="s">
        <v>381</v>
      </c>
      <c r="D53" s="1" t="s">
        <v>382</v>
      </c>
      <c r="E53" s="3" t="s">
        <v>744</v>
      </c>
      <c r="F53" s="3" t="s">
        <v>808</v>
      </c>
    </row>
    <row r="54" spans="1:6" x14ac:dyDescent="0.35">
      <c r="A54" s="1" t="s">
        <v>115</v>
      </c>
      <c r="B54" s="1" t="s">
        <v>38</v>
      </c>
      <c r="C54" s="1" t="s">
        <v>113</v>
      </c>
      <c r="D54" s="1" t="s">
        <v>114</v>
      </c>
      <c r="E54" s="3" t="s">
        <v>745</v>
      </c>
      <c r="F54" s="3" t="s">
        <v>655</v>
      </c>
    </row>
    <row r="55" spans="1:6" x14ac:dyDescent="0.35">
      <c r="A55" s="1" t="s">
        <v>383</v>
      </c>
      <c r="B55" s="1" t="s">
        <v>11</v>
      </c>
      <c r="C55" s="1" t="s">
        <v>384</v>
      </c>
      <c r="D55" s="1" t="s">
        <v>385</v>
      </c>
    </row>
    <row r="56" spans="1:6" x14ac:dyDescent="0.35">
      <c r="A56" s="1" t="s">
        <v>118</v>
      </c>
      <c r="B56" s="1" t="s">
        <v>26</v>
      </c>
      <c r="C56" s="1" t="s">
        <v>116</v>
      </c>
      <c r="D56" s="1" t="s">
        <v>117</v>
      </c>
    </row>
    <row r="57" spans="1:6" x14ac:dyDescent="0.35">
      <c r="A57" s="1" t="s">
        <v>121</v>
      </c>
      <c r="B57" s="1" t="s">
        <v>11</v>
      </c>
      <c r="C57" s="1" t="s">
        <v>119</v>
      </c>
      <c r="D57" s="1" t="s">
        <v>120</v>
      </c>
    </row>
    <row r="58" spans="1:6" x14ac:dyDescent="0.35">
      <c r="A58" s="1" t="s">
        <v>124</v>
      </c>
      <c r="B58" s="1" t="s">
        <v>62</v>
      </c>
      <c r="C58" s="1" t="s">
        <v>122</v>
      </c>
      <c r="D58" s="1" t="s">
        <v>123</v>
      </c>
      <c r="E58" s="3" t="s">
        <v>745</v>
      </c>
      <c r="F58" s="3" t="s">
        <v>656</v>
      </c>
    </row>
    <row r="59" spans="1:6" x14ac:dyDescent="0.35">
      <c r="A59" s="1" t="s">
        <v>127</v>
      </c>
      <c r="B59" s="1" t="s">
        <v>15</v>
      </c>
      <c r="C59" s="1" t="s">
        <v>125</v>
      </c>
      <c r="D59" s="1" t="s">
        <v>126</v>
      </c>
      <c r="E59" s="3" t="s">
        <v>760</v>
      </c>
      <c r="F59" s="3" t="s">
        <v>657</v>
      </c>
    </row>
    <row r="60" spans="1:6" x14ac:dyDescent="0.35">
      <c r="A60" s="1" t="s">
        <v>386</v>
      </c>
      <c r="B60" s="1" t="s">
        <v>192</v>
      </c>
      <c r="C60" s="1" t="s">
        <v>387</v>
      </c>
      <c r="D60" s="1" t="s">
        <v>388</v>
      </c>
      <c r="E60" s="3" t="s">
        <v>744</v>
      </c>
      <c r="F60" s="3" t="s">
        <v>809</v>
      </c>
    </row>
    <row r="61" spans="1:6" x14ac:dyDescent="0.35">
      <c r="A61" s="1" t="s">
        <v>389</v>
      </c>
      <c r="B61" s="1" t="s">
        <v>19</v>
      </c>
      <c r="C61" s="1" t="s">
        <v>390</v>
      </c>
      <c r="D61" s="1" t="s">
        <v>391</v>
      </c>
      <c r="E61" s="3" t="s">
        <v>744</v>
      </c>
      <c r="F61" s="3" t="s">
        <v>810</v>
      </c>
    </row>
    <row r="62" spans="1:6" x14ac:dyDescent="0.35">
      <c r="A62" s="1" t="s">
        <v>131</v>
      </c>
      <c r="B62" s="1" t="s">
        <v>128</v>
      </c>
      <c r="C62" s="1" t="s">
        <v>129</v>
      </c>
      <c r="D62" s="1" t="s">
        <v>130</v>
      </c>
      <c r="E62" s="3" t="s">
        <v>753</v>
      </c>
      <c r="F62" s="3" t="s">
        <v>811</v>
      </c>
    </row>
    <row r="63" spans="1:6" x14ac:dyDescent="0.35">
      <c r="A63" s="1" t="s">
        <v>134</v>
      </c>
      <c r="B63" s="1" t="s">
        <v>4</v>
      </c>
      <c r="C63" s="1" t="s">
        <v>132</v>
      </c>
      <c r="D63" s="1" t="s">
        <v>133</v>
      </c>
      <c r="E63" s="3" t="s">
        <v>758</v>
      </c>
      <c r="F63" s="3" t="s">
        <v>812</v>
      </c>
    </row>
    <row r="64" spans="1:6" x14ac:dyDescent="0.35">
      <c r="A64" s="1" t="s">
        <v>137</v>
      </c>
      <c r="B64" s="1" t="s">
        <v>4</v>
      </c>
      <c r="C64" s="1" t="s">
        <v>135</v>
      </c>
      <c r="D64" s="1" t="s">
        <v>136</v>
      </c>
      <c r="E64" s="3" t="s">
        <v>751</v>
      </c>
      <c r="F64" s="3" t="s">
        <v>658</v>
      </c>
    </row>
    <row r="65" spans="1:6" x14ac:dyDescent="0.35">
      <c r="A65" s="1" t="s">
        <v>392</v>
      </c>
      <c r="B65" s="1" t="s">
        <v>38</v>
      </c>
      <c r="C65" s="1" t="s">
        <v>393</v>
      </c>
      <c r="D65" s="1" t="s">
        <v>394</v>
      </c>
      <c r="E65" s="3" t="s">
        <v>758</v>
      </c>
      <c r="F65" s="3" t="s">
        <v>813</v>
      </c>
    </row>
    <row r="66" spans="1:6" x14ac:dyDescent="0.35">
      <c r="A66" s="1" t="s">
        <v>395</v>
      </c>
      <c r="B66" s="1" t="s">
        <v>11</v>
      </c>
      <c r="C66" s="1" t="s">
        <v>396</v>
      </c>
      <c r="D66" s="1" t="s">
        <v>397</v>
      </c>
      <c r="E66" s="3" t="s">
        <v>758</v>
      </c>
      <c r="F66" s="3" t="s">
        <v>814</v>
      </c>
    </row>
    <row r="67" spans="1:6" x14ac:dyDescent="0.35">
      <c r="A67" s="1" t="s">
        <v>140</v>
      </c>
      <c r="B67" s="1" t="s">
        <v>42</v>
      </c>
      <c r="C67" s="1" t="s">
        <v>138</v>
      </c>
      <c r="D67" s="1" t="s">
        <v>139</v>
      </c>
      <c r="E67" s="3" t="s">
        <v>744</v>
      </c>
      <c r="F67" s="3" t="s">
        <v>815</v>
      </c>
    </row>
    <row r="68" spans="1:6" x14ac:dyDescent="0.35">
      <c r="A68" s="1" t="s">
        <v>144</v>
      </c>
      <c r="B68" s="1" t="s">
        <v>141</v>
      </c>
      <c r="C68" s="1" t="s">
        <v>142</v>
      </c>
      <c r="D68" s="1" t="s">
        <v>143</v>
      </c>
      <c r="E68" s="3" t="s">
        <v>744</v>
      </c>
      <c r="F68" s="3" t="s">
        <v>723</v>
      </c>
    </row>
    <row r="69" spans="1:6" x14ac:dyDescent="0.35">
      <c r="A69" s="1" t="s">
        <v>147</v>
      </c>
      <c r="B69" s="1" t="s">
        <v>38</v>
      </c>
      <c r="C69" s="1" t="s">
        <v>145</v>
      </c>
      <c r="D69" s="1" t="s">
        <v>146</v>
      </c>
      <c r="E69" s="3" t="s">
        <v>745</v>
      </c>
      <c r="F69" s="3" t="s">
        <v>816</v>
      </c>
    </row>
    <row r="70" spans="1:6" x14ac:dyDescent="0.35">
      <c r="A70" s="1" t="s">
        <v>150</v>
      </c>
      <c r="B70" s="1" t="s">
        <v>38</v>
      </c>
      <c r="C70" s="1" t="s">
        <v>148</v>
      </c>
      <c r="D70" s="1" t="s">
        <v>149</v>
      </c>
      <c r="E70" s="3" t="s">
        <v>744</v>
      </c>
      <c r="F70" s="3" t="s">
        <v>660</v>
      </c>
    </row>
    <row r="71" spans="1:6" x14ac:dyDescent="0.35">
      <c r="A71" s="1" t="s">
        <v>153</v>
      </c>
      <c r="B71" s="1" t="s">
        <v>42</v>
      </c>
      <c r="C71" s="1" t="s">
        <v>151</v>
      </c>
      <c r="D71" s="1" t="s">
        <v>152</v>
      </c>
      <c r="E71" s="3" t="s">
        <v>743</v>
      </c>
      <c r="F71" s="3" t="s">
        <v>817</v>
      </c>
    </row>
    <row r="72" spans="1:6" x14ac:dyDescent="0.35">
      <c r="A72" s="1" t="s">
        <v>156</v>
      </c>
      <c r="B72" s="1" t="s">
        <v>42</v>
      </c>
      <c r="C72" s="1" t="s">
        <v>154</v>
      </c>
      <c r="D72" s="1" t="s">
        <v>155</v>
      </c>
      <c r="E72" s="3" t="s">
        <v>745</v>
      </c>
      <c r="F72" s="3" t="s">
        <v>818</v>
      </c>
    </row>
    <row r="73" spans="1:6" x14ac:dyDescent="0.35">
      <c r="A73" s="1" t="s">
        <v>159</v>
      </c>
      <c r="B73" s="1" t="s">
        <v>15</v>
      </c>
      <c r="C73" s="1" t="s">
        <v>157</v>
      </c>
      <c r="D73" s="1" t="s">
        <v>158</v>
      </c>
      <c r="E73" s="3" t="s">
        <v>745</v>
      </c>
      <c r="F73" s="3" t="s">
        <v>819</v>
      </c>
    </row>
    <row r="74" spans="1:6" x14ac:dyDescent="0.35">
      <c r="A74" s="1" t="s">
        <v>162</v>
      </c>
      <c r="B74" s="1" t="s">
        <v>38</v>
      </c>
      <c r="C74" s="1" t="s">
        <v>160</v>
      </c>
      <c r="D74" s="1" t="s">
        <v>161</v>
      </c>
    </row>
    <row r="75" spans="1:6" x14ac:dyDescent="0.35">
      <c r="A75" s="1" t="s">
        <v>165</v>
      </c>
      <c r="B75" s="1" t="s">
        <v>38</v>
      </c>
      <c r="C75" s="1" t="s">
        <v>163</v>
      </c>
      <c r="D75" s="1" t="s">
        <v>164</v>
      </c>
      <c r="E75" s="3" t="s">
        <v>761</v>
      </c>
      <c r="F75" s="3" t="s">
        <v>724</v>
      </c>
    </row>
    <row r="76" spans="1:6" x14ac:dyDescent="0.35">
      <c r="A76" s="1" t="s">
        <v>169</v>
      </c>
      <c r="B76" s="1" t="s">
        <v>166</v>
      </c>
      <c r="C76" s="1" t="s">
        <v>167</v>
      </c>
      <c r="D76" s="1" t="s">
        <v>168</v>
      </c>
      <c r="E76" s="3" t="s">
        <v>761</v>
      </c>
      <c r="F76" s="3" t="s">
        <v>820</v>
      </c>
    </row>
    <row r="77" spans="1:6" x14ac:dyDescent="0.35">
      <c r="A77" s="1" t="s">
        <v>173</v>
      </c>
      <c r="B77" s="1" t="s">
        <v>170</v>
      </c>
      <c r="C77" s="1" t="s">
        <v>171</v>
      </c>
      <c r="D77" s="1" t="s">
        <v>172</v>
      </c>
      <c r="E77" s="3" t="s">
        <v>755</v>
      </c>
      <c r="F77" s="3" t="s">
        <v>663</v>
      </c>
    </row>
    <row r="78" spans="1:6" x14ac:dyDescent="0.35">
      <c r="A78" s="1" t="s">
        <v>176</v>
      </c>
      <c r="B78" s="1" t="s">
        <v>62</v>
      </c>
      <c r="C78" s="1" t="s">
        <v>174</v>
      </c>
      <c r="D78" s="1" t="s">
        <v>175</v>
      </c>
      <c r="E78" s="3" t="s">
        <v>751</v>
      </c>
      <c r="F78" s="3" t="s">
        <v>821</v>
      </c>
    </row>
    <row r="79" spans="1:6" x14ac:dyDescent="0.35">
      <c r="A79" s="1" t="s">
        <v>398</v>
      </c>
      <c r="B79" s="1" t="s">
        <v>30</v>
      </c>
      <c r="C79" s="1" t="s">
        <v>399</v>
      </c>
      <c r="D79" s="1" t="s">
        <v>400</v>
      </c>
      <c r="E79" s="3" t="s">
        <v>744</v>
      </c>
      <c r="F79" s="3" t="s">
        <v>822</v>
      </c>
    </row>
    <row r="80" spans="1:6" x14ac:dyDescent="0.35">
      <c r="A80" s="1" t="s">
        <v>179</v>
      </c>
      <c r="B80" s="1" t="s">
        <v>166</v>
      </c>
      <c r="C80" s="1" t="s">
        <v>177</v>
      </c>
      <c r="D80" s="1" t="s">
        <v>178</v>
      </c>
      <c r="E80" s="3" t="s">
        <v>743</v>
      </c>
      <c r="F80" s="3" t="s">
        <v>823</v>
      </c>
    </row>
    <row r="81" spans="1:6" x14ac:dyDescent="0.35">
      <c r="A81" s="1" t="s">
        <v>182</v>
      </c>
      <c r="B81" s="1" t="s">
        <v>128</v>
      </c>
      <c r="C81" s="1" t="s">
        <v>180</v>
      </c>
      <c r="D81" s="1" t="s">
        <v>181</v>
      </c>
      <c r="E81" s="3" t="s">
        <v>751</v>
      </c>
      <c r="F81" s="3" t="s">
        <v>665</v>
      </c>
    </row>
    <row r="82" spans="1:6" x14ac:dyDescent="0.35">
      <c r="A82" s="1" t="s">
        <v>185</v>
      </c>
      <c r="B82" s="1" t="s">
        <v>26</v>
      </c>
      <c r="C82" s="1" t="s">
        <v>183</v>
      </c>
      <c r="D82" s="1" t="s">
        <v>184</v>
      </c>
      <c r="E82" s="3" t="s">
        <v>762</v>
      </c>
      <c r="F82" s="3" t="s">
        <v>666</v>
      </c>
    </row>
    <row r="83" spans="1:6" x14ac:dyDescent="0.35">
      <c r="A83" s="1" t="s">
        <v>401</v>
      </c>
      <c r="B83" s="1" t="s">
        <v>34</v>
      </c>
      <c r="C83" s="1" t="s">
        <v>402</v>
      </c>
      <c r="D83" s="1" t="s">
        <v>403</v>
      </c>
      <c r="E83" s="3" t="s">
        <v>744</v>
      </c>
      <c r="F83" s="3" t="s">
        <v>824</v>
      </c>
    </row>
    <row r="84" spans="1:6" x14ac:dyDescent="0.35">
      <c r="A84" s="1" t="s">
        <v>404</v>
      </c>
      <c r="B84" s="1" t="s">
        <v>197</v>
      </c>
      <c r="C84" s="1" t="s">
        <v>405</v>
      </c>
      <c r="D84" s="1" t="s">
        <v>406</v>
      </c>
      <c r="E84" s="3" t="s">
        <v>755</v>
      </c>
      <c r="F84" s="3" t="s">
        <v>825</v>
      </c>
    </row>
    <row r="85" spans="1:6" x14ac:dyDescent="0.35">
      <c r="A85" s="1" t="s">
        <v>407</v>
      </c>
      <c r="B85" s="1" t="s">
        <v>11</v>
      </c>
      <c r="C85" s="1" t="s">
        <v>408</v>
      </c>
      <c r="D85" s="1" t="s">
        <v>409</v>
      </c>
      <c r="E85" s="3" t="s">
        <v>744</v>
      </c>
      <c r="F85" s="3" t="s">
        <v>826</v>
      </c>
    </row>
    <row r="86" spans="1:6" x14ac:dyDescent="0.35">
      <c r="A86" s="1" t="s">
        <v>191</v>
      </c>
      <c r="B86" s="1" t="s">
        <v>38</v>
      </c>
      <c r="C86" s="1" t="s">
        <v>189</v>
      </c>
      <c r="D86" s="1" t="s">
        <v>190</v>
      </c>
      <c r="E86" s="3" t="s">
        <v>744</v>
      </c>
      <c r="F86" s="3" t="s">
        <v>827</v>
      </c>
    </row>
    <row r="87" spans="1:6" x14ac:dyDescent="0.35">
      <c r="A87" s="1" t="s">
        <v>194</v>
      </c>
      <c r="B87" s="1" t="s">
        <v>192</v>
      </c>
      <c r="C87" s="1" t="s">
        <v>193</v>
      </c>
      <c r="D87" s="1" t="s">
        <v>190</v>
      </c>
      <c r="E87" s="3" t="s">
        <v>745</v>
      </c>
      <c r="F87" s="3" t="s">
        <v>828</v>
      </c>
    </row>
    <row r="88" spans="1:6" x14ac:dyDescent="0.35">
      <c r="A88" s="1" t="s">
        <v>196</v>
      </c>
      <c r="B88" s="1"/>
      <c r="C88" s="1" t="s">
        <v>195</v>
      </c>
      <c r="D88" s="1" t="s">
        <v>190</v>
      </c>
      <c r="E88" s="3" t="s">
        <v>745</v>
      </c>
      <c r="F88" s="3" t="s">
        <v>829</v>
      </c>
    </row>
    <row r="89" spans="1:6" x14ac:dyDescent="0.35">
      <c r="A89" s="1" t="s">
        <v>200</v>
      </c>
      <c r="B89" s="1" t="s">
        <v>197</v>
      </c>
      <c r="C89" s="1" t="s">
        <v>198</v>
      </c>
      <c r="D89" s="1" t="s">
        <v>199</v>
      </c>
    </row>
    <row r="90" spans="1:6" x14ac:dyDescent="0.35">
      <c r="A90" s="1" t="s">
        <v>410</v>
      </c>
      <c r="B90" s="1" t="s">
        <v>213</v>
      </c>
      <c r="C90" s="1" t="s">
        <v>411</v>
      </c>
      <c r="D90" s="1" t="s">
        <v>412</v>
      </c>
      <c r="E90" s="3" t="s">
        <v>744</v>
      </c>
      <c r="F90" s="3" t="s">
        <v>654</v>
      </c>
    </row>
    <row r="91" spans="1:6" x14ac:dyDescent="0.35">
      <c r="A91" s="1" t="s">
        <v>413</v>
      </c>
      <c r="B91" s="1" t="s">
        <v>62</v>
      </c>
      <c r="C91" s="1" t="s">
        <v>414</v>
      </c>
      <c r="D91" s="1" t="s">
        <v>415</v>
      </c>
      <c r="E91" s="3" t="s">
        <v>763</v>
      </c>
      <c r="F91" s="3" t="s">
        <v>666</v>
      </c>
    </row>
    <row r="92" spans="1:6" x14ac:dyDescent="0.35">
      <c r="A92" s="1" t="s">
        <v>203</v>
      </c>
      <c r="B92" s="1" t="s">
        <v>30</v>
      </c>
      <c r="C92" s="1" t="s">
        <v>201</v>
      </c>
      <c r="D92" s="1" t="s">
        <v>202</v>
      </c>
      <c r="E92" s="3" t="s">
        <v>748</v>
      </c>
      <c r="F92" s="3" t="s">
        <v>667</v>
      </c>
    </row>
    <row r="93" spans="1:6" x14ac:dyDescent="0.35">
      <c r="A93" s="1" t="s">
        <v>206</v>
      </c>
      <c r="B93" s="1" t="s">
        <v>166</v>
      </c>
      <c r="C93" s="1" t="s">
        <v>204</v>
      </c>
      <c r="D93" s="1" t="s">
        <v>205</v>
      </c>
      <c r="E93" s="3" t="s">
        <v>744</v>
      </c>
      <c r="F93" s="3" t="s">
        <v>830</v>
      </c>
    </row>
    <row r="94" spans="1:6" x14ac:dyDescent="0.35">
      <c r="A94" s="1" t="s">
        <v>209</v>
      </c>
      <c r="B94" s="1" t="s">
        <v>38</v>
      </c>
      <c r="C94" s="1" t="s">
        <v>207</v>
      </c>
      <c r="D94" s="1" t="s">
        <v>208</v>
      </c>
      <c r="E94" s="3" t="s">
        <v>743</v>
      </c>
      <c r="F94" s="3" t="s">
        <v>668</v>
      </c>
    </row>
    <row r="95" spans="1:6" x14ac:dyDescent="0.35">
      <c r="A95" s="1" t="s">
        <v>416</v>
      </c>
      <c r="B95" s="1" t="s">
        <v>166</v>
      </c>
      <c r="C95" s="1" t="s">
        <v>417</v>
      </c>
      <c r="D95" s="1" t="s">
        <v>418</v>
      </c>
      <c r="E95" s="3" t="s">
        <v>749</v>
      </c>
      <c r="F95" s="3" t="s">
        <v>831</v>
      </c>
    </row>
    <row r="96" spans="1:6" x14ac:dyDescent="0.35">
      <c r="A96" s="1" t="s">
        <v>419</v>
      </c>
      <c r="B96" s="1" t="s">
        <v>34</v>
      </c>
      <c r="C96" s="1" t="s">
        <v>420</v>
      </c>
      <c r="D96" s="1" t="s">
        <v>418</v>
      </c>
      <c r="E96" s="3" t="s">
        <v>749</v>
      </c>
      <c r="F96" s="3" t="s">
        <v>831</v>
      </c>
    </row>
    <row r="97" spans="1:6" x14ac:dyDescent="0.35">
      <c r="A97" s="1" t="s">
        <v>212</v>
      </c>
      <c r="B97" s="1" t="s">
        <v>128</v>
      </c>
      <c r="C97" s="1" t="s">
        <v>210</v>
      </c>
      <c r="D97" s="1" t="s">
        <v>211</v>
      </c>
      <c r="E97" s="3" t="s">
        <v>744</v>
      </c>
      <c r="F97" s="3" t="s">
        <v>669</v>
      </c>
    </row>
    <row r="98" spans="1:6" x14ac:dyDescent="0.35">
      <c r="A98" s="1" t="s">
        <v>215</v>
      </c>
      <c r="B98" s="1" t="s">
        <v>213</v>
      </c>
      <c r="C98" s="1" t="s">
        <v>214</v>
      </c>
      <c r="D98" s="1" t="s">
        <v>211</v>
      </c>
      <c r="E98" s="3" t="s">
        <v>744</v>
      </c>
      <c r="F98" s="3" t="s">
        <v>669</v>
      </c>
    </row>
    <row r="99" spans="1:6" x14ac:dyDescent="0.35">
      <c r="A99" s="1" t="s">
        <v>218</v>
      </c>
      <c r="B99" s="1" t="s">
        <v>166</v>
      </c>
      <c r="C99" s="1" t="s">
        <v>216</v>
      </c>
      <c r="D99" s="1" t="s">
        <v>217</v>
      </c>
      <c r="E99" s="3" t="s">
        <v>744</v>
      </c>
      <c r="F99" s="3" t="s">
        <v>670</v>
      </c>
    </row>
    <row r="100" spans="1:6" x14ac:dyDescent="0.35">
      <c r="A100" s="1" t="s">
        <v>220</v>
      </c>
      <c r="B100" s="1" t="s">
        <v>38</v>
      </c>
      <c r="C100" s="1" t="s">
        <v>219</v>
      </c>
      <c r="D100" s="1" t="s">
        <v>217</v>
      </c>
      <c r="E100" s="3" t="s">
        <v>744</v>
      </c>
      <c r="F100" s="3" t="s">
        <v>671</v>
      </c>
    </row>
    <row r="101" spans="1:6" x14ac:dyDescent="0.35">
      <c r="A101" s="1" t="s">
        <v>222</v>
      </c>
      <c r="B101" s="1" t="s">
        <v>19</v>
      </c>
      <c r="C101" s="1" t="s">
        <v>221</v>
      </c>
      <c r="D101" s="1" t="s">
        <v>217</v>
      </c>
      <c r="E101" s="3" t="s">
        <v>744</v>
      </c>
      <c r="F101" s="3" t="s">
        <v>670</v>
      </c>
    </row>
    <row r="102" spans="1:6" x14ac:dyDescent="0.35">
      <c r="A102" s="1" t="s">
        <v>225</v>
      </c>
      <c r="B102" s="1" t="s">
        <v>38</v>
      </c>
      <c r="C102" s="3" t="s">
        <v>223</v>
      </c>
      <c r="D102" t="s">
        <v>224</v>
      </c>
      <c r="E102" s="3" t="s">
        <v>764</v>
      </c>
      <c r="F102" s="3" t="s">
        <v>832</v>
      </c>
    </row>
    <row r="103" spans="1:6" x14ac:dyDescent="0.35">
      <c r="A103" s="1" t="s">
        <v>494</v>
      </c>
      <c r="B103" s="1" t="s">
        <v>11</v>
      </c>
      <c r="C103" s="3" t="s">
        <v>529</v>
      </c>
      <c r="D103" t="s">
        <v>578</v>
      </c>
      <c r="E103" s="3" t="s">
        <v>744</v>
      </c>
      <c r="F103" s="3" t="s">
        <v>833</v>
      </c>
    </row>
    <row r="104" spans="1:6" x14ac:dyDescent="0.35">
      <c r="A104" s="1" t="s">
        <v>228</v>
      </c>
      <c r="B104" s="1" t="s">
        <v>7</v>
      </c>
      <c r="C104" s="3" t="s">
        <v>577</v>
      </c>
      <c r="D104" t="s">
        <v>227</v>
      </c>
      <c r="E104" s="3" t="s">
        <v>758</v>
      </c>
      <c r="F104" s="3" t="s">
        <v>727</v>
      </c>
    </row>
    <row r="105" spans="1:6" x14ac:dyDescent="0.35">
      <c r="A105" s="1" t="s">
        <v>495</v>
      </c>
      <c r="B105" s="1" t="s">
        <v>38</v>
      </c>
      <c r="C105" s="3" t="s">
        <v>530</v>
      </c>
      <c r="D105" t="s">
        <v>579</v>
      </c>
      <c r="E105" s="3" t="s">
        <v>743</v>
      </c>
      <c r="F105" s="3" t="s">
        <v>834</v>
      </c>
    </row>
    <row r="106" spans="1:6" x14ac:dyDescent="0.35">
      <c r="A106" s="1" t="s">
        <v>231</v>
      </c>
      <c r="B106" s="1"/>
      <c r="C106" s="3" t="s">
        <v>531</v>
      </c>
      <c r="D106" t="s">
        <v>230</v>
      </c>
      <c r="E106" s="3" t="s">
        <v>744</v>
      </c>
      <c r="F106" s="3" t="s">
        <v>672</v>
      </c>
    </row>
    <row r="107" spans="1:6" x14ac:dyDescent="0.35">
      <c r="A107" s="1" t="s">
        <v>496</v>
      </c>
      <c r="B107" s="1" t="s">
        <v>26</v>
      </c>
      <c r="C107" s="3" t="s">
        <v>532</v>
      </c>
      <c r="D107" t="s">
        <v>580</v>
      </c>
      <c r="E107" s="3" t="s">
        <v>765</v>
      </c>
      <c r="F107" s="3" t="s">
        <v>835</v>
      </c>
    </row>
    <row r="108" spans="1:6" x14ac:dyDescent="0.35">
      <c r="A108" s="1" t="s">
        <v>497</v>
      </c>
      <c r="B108" s="1" t="s">
        <v>58</v>
      </c>
      <c r="C108" s="3" t="s">
        <v>533</v>
      </c>
      <c r="D108" t="s">
        <v>581</v>
      </c>
      <c r="E108" s="3" t="s">
        <v>743</v>
      </c>
      <c r="F108" s="3" t="s">
        <v>836</v>
      </c>
    </row>
    <row r="109" spans="1:6" x14ac:dyDescent="0.35">
      <c r="A109" s="1" t="s">
        <v>234</v>
      </c>
      <c r="B109" s="1" t="s">
        <v>38</v>
      </c>
      <c r="C109" s="3" t="s">
        <v>534</v>
      </c>
      <c r="D109" t="s">
        <v>233</v>
      </c>
      <c r="E109" s="3" t="s">
        <v>755</v>
      </c>
      <c r="F109" s="3" t="s">
        <v>673</v>
      </c>
    </row>
    <row r="110" spans="1:6" x14ac:dyDescent="0.35">
      <c r="A110" s="1" t="s">
        <v>237</v>
      </c>
      <c r="B110" s="1" t="s">
        <v>34</v>
      </c>
      <c r="C110" s="3" t="s">
        <v>535</v>
      </c>
      <c r="D110" t="s">
        <v>236</v>
      </c>
      <c r="E110" s="3" t="s">
        <v>746</v>
      </c>
      <c r="F110" s="3" t="s">
        <v>674</v>
      </c>
    </row>
    <row r="111" spans="1:6" x14ac:dyDescent="0.35">
      <c r="A111" s="1" t="s">
        <v>498</v>
      </c>
      <c r="B111" s="1" t="s">
        <v>311</v>
      </c>
      <c r="C111" s="3" t="s">
        <v>536</v>
      </c>
      <c r="D111" t="s">
        <v>582</v>
      </c>
      <c r="E111" s="3" t="s">
        <v>766</v>
      </c>
      <c r="F111" s="3" t="s">
        <v>837</v>
      </c>
    </row>
    <row r="112" spans="1:6" x14ac:dyDescent="0.35">
      <c r="A112" s="1" t="s">
        <v>435</v>
      </c>
      <c r="B112" s="1" t="s">
        <v>26</v>
      </c>
      <c r="C112" s="1" t="s">
        <v>433</v>
      </c>
      <c r="D112" t="s">
        <v>434</v>
      </c>
      <c r="E112" s="3" t="s">
        <v>766</v>
      </c>
      <c r="F112" s="3" t="s">
        <v>838</v>
      </c>
    </row>
    <row r="113" spans="1:8" x14ac:dyDescent="0.35">
      <c r="A113" s="1" t="s">
        <v>499</v>
      </c>
      <c r="B113" s="1" t="s">
        <v>26</v>
      </c>
      <c r="C113" s="1" t="s">
        <v>537</v>
      </c>
      <c r="D113" t="s">
        <v>583</v>
      </c>
      <c r="E113" s="3" t="s">
        <v>744</v>
      </c>
      <c r="F113" s="3" t="s">
        <v>839</v>
      </c>
    </row>
    <row r="114" spans="1:8" x14ac:dyDescent="0.35">
      <c r="A114" s="1" t="s">
        <v>500</v>
      </c>
      <c r="B114" s="1" t="s">
        <v>170</v>
      </c>
      <c r="C114" s="1" t="s">
        <v>538</v>
      </c>
      <c r="D114" t="s">
        <v>584</v>
      </c>
      <c r="E114" s="3" t="s">
        <v>744</v>
      </c>
      <c r="F114" s="3" t="s">
        <v>839</v>
      </c>
    </row>
    <row r="115" spans="1:8" x14ac:dyDescent="0.35">
      <c r="A115" s="1" t="s">
        <v>501</v>
      </c>
      <c r="B115" s="1"/>
      <c r="C115" s="1" t="s">
        <v>539</v>
      </c>
      <c r="D115" t="s">
        <v>585</v>
      </c>
      <c r="E115" s="3" t="s">
        <v>744</v>
      </c>
      <c r="F115" s="3" t="s">
        <v>839</v>
      </c>
    </row>
    <row r="116" spans="1:8" x14ac:dyDescent="0.35">
      <c r="A116" s="1" t="s">
        <v>502</v>
      </c>
      <c r="B116" s="1" t="s">
        <v>42</v>
      </c>
      <c r="C116" s="1" t="s">
        <v>540</v>
      </c>
      <c r="D116" t="s">
        <v>586</v>
      </c>
      <c r="E116" s="3" t="s">
        <v>744</v>
      </c>
      <c r="F116" s="3" t="s">
        <v>839</v>
      </c>
    </row>
    <row r="117" spans="1:8" x14ac:dyDescent="0.35">
      <c r="A117" s="1" t="s">
        <v>503</v>
      </c>
      <c r="B117" s="1" t="s">
        <v>170</v>
      </c>
      <c r="C117" s="1" t="s">
        <v>541</v>
      </c>
      <c r="D117" t="s">
        <v>587</v>
      </c>
      <c r="E117" s="3" t="s">
        <v>744</v>
      </c>
      <c r="F117" s="3" t="s">
        <v>839</v>
      </c>
    </row>
    <row r="118" spans="1:8" x14ac:dyDescent="0.35">
      <c r="A118" s="1" t="s">
        <v>504</v>
      </c>
      <c r="B118" s="1" t="s">
        <v>128</v>
      </c>
      <c r="C118" s="1" t="s">
        <v>542</v>
      </c>
      <c r="D118" t="s">
        <v>588</v>
      </c>
      <c r="E118" s="3" t="s">
        <v>743</v>
      </c>
      <c r="F118" s="3" t="s">
        <v>840</v>
      </c>
    </row>
    <row r="119" spans="1:8" x14ac:dyDescent="0.35">
      <c r="A119" s="1" t="s">
        <v>240</v>
      </c>
      <c r="B119" s="1" t="s">
        <v>11</v>
      </c>
      <c r="C119" s="1" t="s">
        <v>238</v>
      </c>
      <c r="D119" t="s">
        <v>239</v>
      </c>
      <c r="E119" s="3" t="s">
        <v>744</v>
      </c>
      <c r="F119" s="3" t="s">
        <v>841</v>
      </c>
    </row>
    <row r="120" spans="1:8" x14ac:dyDescent="0.35">
      <c r="A120" s="1" t="s">
        <v>243</v>
      </c>
      <c r="B120" s="1" t="s">
        <v>42</v>
      </c>
      <c r="C120" s="1" t="s">
        <v>241</v>
      </c>
      <c r="D120" t="s">
        <v>242</v>
      </c>
      <c r="E120" s="3" t="s">
        <v>767</v>
      </c>
      <c r="F120" s="3" t="s">
        <v>675</v>
      </c>
    </row>
    <row r="121" spans="1:8" x14ac:dyDescent="0.35">
      <c r="A121" s="1" t="s">
        <v>246</v>
      </c>
      <c r="B121" s="1" t="s">
        <v>213</v>
      </c>
      <c r="C121" s="1" t="s">
        <v>244</v>
      </c>
      <c r="D121" t="s">
        <v>245</v>
      </c>
      <c r="E121" s="3" t="s">
        <v>751</v>
      </c>
      <c r="F121" s="3" t="s">
        <v>842</v>
      </c>
    </row>
    <row r="122" spans="1:8" x14ac:dyDescent="0.35">
      <c r="A122" s="1" t="s">
        <v>249</v>
      </c>
      <c r="B122" s="1" t="s">
        <v>38</v>
      </c>
      <c r="C122" s="1" t="s">
        <v>247</v>
      </c>
      <c r="D122" t="s">
        <v>248</v>
      </c>
      <c r="E122" s="3" t="s">
        <v>744</v>
      </c>
      <c r="F122" s="3" t="s">
        <v>843</v>
      </c>
    </row>
    <row r="123" spans="1:8" x14ac:dyDescent="0.35">
      <c r="A123" s="1" t="s">
        <v>505</v>
      </c>
      <c r="B123" s="1" t="s">
        <v>42</v>
      </c>
      <c r="C123" s="1" t="s">
        <v>543</v>
      </c>
      <c r="D123" t="s">
        <v>589</v>
      </c>
      <c r="E123" s="3" t="s">
        <v>753</v>
      </c>
      <c r="F123" s="3" t="s">
        <v>844</v>
      </c>
    </row>
    <row r="124" spans="1:8" x14ac:dyDescent="0.35">
      <c r="A124" s="1" t="s">
        <v>252</v>
      </c>
      <c r="B124" s="1" t="s">
        <v>197</v>
      </c>
      <c r="C124" s="1" t="s">
        <v>250</v>
      </c>
      <c r="D124" t="s">
        <v>251</v>
      </c>
    </row>
    <row r="125" spans="1:8" x14ac:dyDescent="0.35">
      <c r="A125" s="1" t="s">
        <v>254</v>
      </c>
      <c r="B125" s="1" t="s">
        <v>38</v>
      </c>
      <c r="C125" s="1" t="s">
        <v>253</v>
      </c>
      <c r="D125"/>
      <c r="E125" s="3" t="s">
        <v>768</v>
      </c>
      <c r="F125" s="3" t="s">
        <v>845</v>
      </c>
    </row>
    <row r="126" spans="1:8" x14ac:dyDescent="0.35">
      <c r="A126" s="1" t="s">
        <v>506</v>
      </c>
      <c r="B126" s="1" t="s">
        <v>19</v>
      </c>
      <c r="C126" s="1" t="s">
        <v>544</v>
      </c>
      <c r="D126" t="s">
        <v>590</v>
      </c>
      <c r="E126" s="3" t="s">
        <v>745</v>
      </c>
      <c r="F126" s="3" t="s">
        <v>846</v>
      </c>
      <c r="H126" s="3" t="s">
        <v>695</v>
      </c>
    </row>
    <row r="127" spans="1:8" x14ac:dyDescent="0.35">
      <c r="A127" s="1" t="s">
        <v>257</v>
      </c>
      <c r="B127" s="1" t="s">
        <v>7</v>
      </c>
      <c r="C127" s="1" t="s">
        <v>255</v>
      </c>
      <c r="D127" t="s">
        <v>256</v>
      </c>
      <c r="E127" s="3" t="s">
        <v>769</v>
      </c>
      <c r="F127" s="3" t="s">
        <v>847</v>
      </c>
    </row>
    <row r="128" spans="1:8" x14ac:dyDescent="0.35">
      <c r="A128" s="1" t="s">
        <v>260</v>
      </c>
      <c r="B128" s="1" t="s">
        <v>75</v>
      </c>
      <c r="C128" s="1" t="s">
        <v>258</v>
      </c>
      <c r="D128" t="s">
        <v>259</v>
      </c>
      <c r="E128" s="3" t="s">
        <v>745</v>
      </c>
      <c r="F128" s="3" t="s">
        <v>848</v>
      </c>
    </row>
    <row r="129" spans="1:6" x14ac:dyDescent="0.35">
      <c r="A129" s="1" t="s">
        <v>264</v>
      </c>
      <c r="B129" s="1" t="s">
        <v>261</v>
      </c>
      <c r="C129" s="1" t="s">
        <v>262</v>
      </c>
      <c r="D129" t="s">
        <v>263</v>
      </c>
      <c r="E129" s="3" t="s">
        <v>744</v>
      </c>
      <c r="F129" s="3" t="s">
        <v>679</v>
      </c>
    </row>
    <row r="130" spans="1:6" x14ac:dyDescent="0.35">
      <c r="A130" s="1" t="s">
        <v>267</v>
      </c>
      <c r="B130" s="1" t="s">
        <v>38</v>
      </c>
      <c r="C130" s="1" t="s">
        <v>265</v>
      </c>
      <c r="D130" t="s">
        <v>266</v>
      </c>
      <c r="E130" s="3" t="s">
        <v>764</v>
      </c>
      <c r="F130" s="3" t="s">
        <v>728</v>
      </c>
    </row>
    <row r="131" spans="1:6" x14ac:dyDescent="0.35">
      <c r="A131" s="1" t="s">
        <v>270</v>
      </c>
      <c r="B131" s="1" t="s">
        <v>38</v>
      </c>
      <c r="C131" s="1" t="s">
        <v>268</v>
      </c>
      <c r="D131" t="s">
        <v>269</v>
      </c>
      <c r="E131" s="3" t="s">
        <v>751</v>
      </c>
      <c r="F131" s="3" t="s">
        <v>654</v>
      </c>
    </row>
    <row r="132" spans="1:6" x14ac:dyDescent="0.35">
      <c r="A132" s="1" t="s">
        <v>507</v>
      </c>
      <c r="B132" s="1" t="s">
        <v>7</v>
      </c>
      <c r="C132" s="1" t="s">
        <v>545</v>
      </c>
      <c r="D132" t="s">
        <v>591</v>
      </c>
      <c r="E132" s="3" t="s">
        <v>753</v>
      </c>
      <c r="F132" s="3" t="s">
        <v>849</v>
      </c>
    </row>
    <row r="133" spans="1:6" x14ac:dyDescent="0.35">
      <c r="A133" s="1" t="s">
        <v>273</v>
      </c>
      <c r="B133" s="1" t="s">
        <v>11</v>
      </c>
      <c r="C133" s="1" t="s">
        <v>271</v>
      </c>
      <c r="D133" t="s">
        <v>272</v>
      </c>
      <c r="E133" s="3" t="s">
        <v>751</v>
      </c>
      <c r="F133" s="3" t="s">
        <v>850</v>
      </c>
    </row>
    <row r="134" spans="1:6" x14ac:dyDescent="0.35">
      <c r="A134" s="1" t="s">
        <v>276</v>
      </c>
      <c r="B134" s="1" t="s">
        <v>38</v>
      </c>
      <c r="C134" s="1" t="s">
        <v>274</v>
      </c>
      <c r="D134" t="s">
        <v>275</v>
      </c>
      <c r="E134" s="3" t="s">
        <v>744</v>
      </c>
      <c r="F134" s="3" t="s">
        <v>851</v>
      </c>
    </row>
    <row r="135" spans="1:6" x14ac:dyDescent="0.35">
      <c r="A135" s="1" t="s">
        <v>279</v>
      </c>
      <c r="B135" s="1" t="s">
        <v>11</v>
      </c>
      <c r="C135" s="1" t="s">
        <v>277</v>
      </c>
      <c r="D135" t="s">
        <v>278</v>
      </c>
      <c r="E135" s="3" t="s">
        <v>744</v>
      </c>
      <c r="F135" s="3" t="s">
        <v>682</v>
      </c>
    </row>
    <row r="136" spans="1:6" x14ac:dyDescent="0.35">
      <c r="A136" s="1" t="s">
        <v>282</v>
      </c>
      <c r="B136" s="1" t="s">
        <v>26</v>
      </c>
      <c r="C136" s="1" t="s">
        <v>280</v>
      </c>
      <c r="D136" t="s">
        <v>281</v>
      </c>
      <c r="E136" s="3" t="s">
        <v>751</v>
      </c>
      <c r="F136" s="3" t="s">
        <v>683</v>
      </c>
    </row>
    <row r="137" spans="1:6" x14ac:dyDescent="0.35">
      <c r="A137" s="1" t="s">
        <v>285</v>
      </c>
      <c r="B137" s="1" t="s">
        <v>4</v>
      </c>
      <c r="C137" s="1" t="s">
        <v>283</v>
      </c>
      <c r="D137" t="s">
        <v>284</v>
      </c>
      <c r="E137" s="3" t="s">
        <v>755</v>
      </c>
      <c r="F137" s="3" t="s">
        <v>852</v>
      </c>
    </row>
    <row r="138" spans="1:6" x14ac:dyDescent="0.35">
      <c r="A138" s="1" t="s">
        <v>508</v>
      </c>
      <c r="B138" s="1" t="s">
        <v>34</v>
      </c>
      <c r="C138" s="1" t="s">
        <v>546</v>
      </c>
      <c r="D138" t="s">
        <v>592</v>
      </c>
      <c r="E138" s="3" t="s">
        <v>744</v>
      </c>
      <c r="F138" s="3" t="s">
        <v>853</v>
      </c>
    </row>
    <row r="139" spans="1:6" x14ac:dyDescent="0.35">
      <c r="A139" s="1" t="s">
        <v>509</v>
      </c>
      <c r="B139" s="1" t="s">
        <v>213</v>
      </c>
      <c r="C139" s="1" t="s">
        <v>547</v>
      </c>
      <c r="D139" t="s">
        <v>593</v>
      </c>
      <c r="E139" s="3" t="s">
        <v>743</v>
      </c>
      <c r="F139" s="3" t="s">
        <v>854</v>
      </c>
    </row>
    <row r="140" spans="1:6" x14ac:dyDescent="0.35">
      <c r="A140" s="1" t="s">
        <v>292</v>
      </c>
      <c r="B140" s="1" t="s">
        <v>170</v>
      </c>
      <c r="C140" s="1" t="s">
        <v>290</v>
      </c>
      <c r="D140" t="s">
        <v>291</v>
      </c>
      <c r="E140" s="3" t="s">
        <v>751</v>
      </c>
      <c r="F140" s="3" t="s">
        <v>685</v>
      </c>
    </row>
    <row r="141" spans="1:6" x14ac:dyDescent="0.35">
      <c r="A141" s="1" t="s">
        <v>296</v>
      </c>
      <c r="B141" s="1" t="s">
        <v>293</v>
      </c>
      <c r="C141" s="1" t="s">
        <v>294</v>
      </c>
      <c r="D141" t="s">
        <v>295</v>
      </c>
      <c r="E141" s="3" t="s">
        <v>758</v>
      </c>
      <c r="F141" s="3" t="s">
        <v>686</v>
      </c>
    </row>
    <row r="142" spans="1:6" x14ac:dyDescent="0.35">
      <c r="A142" s="1" t="s">
        <v>510</v>
      </c>
      <c r="B142" s="1" t="s">
        <v>42</v>
      </c>
      <c r="C142" s="1" t="s">
        <v>548</v>
      </c>
      <c r="D142" t="s">
        <v>594</v>
      </c>
      <c r="E142" s="3" t="s">
        <v>744</v>
      </c>
      <c r="F142" s="3" t="s">
        <v>855</v>
      </c>
    </row>
    <row r="143" spans="1:6" x14ac:dyDescent="0.35">
      <c r="A143" s="1" t="s">
        <v>511</v>
      </c>
      <c r="B143" s="1" t="s">
        <v>26</v>
      </c>
      <c r="C143" s="1" t="s">
        <v>549</v>
      </c>
      <c r="D143" t="s">
        <v>595</v>
      </c>
      <c r="E143" s="3" t="s">
        <v>743</v>
      </c>
      <c r="F143" s="3" t="s">
        <v>856</v>
      </c>
    </row>
    <row r="144" spans="1:6" x14ac:dyDescent="0.35">
      <c r="A144" s="1" t="s">
        <v>512</v>
      </c>
      <c r="B144" s="1" t="s">
        <v>38</v>
      </c>
      <c r="C144" s="1" t="s">
        <v>550</v>
      </c>
      <c r="D144" t="s">
        <v>596</v>
      </c>
      <c r="E144" s="3" t="s">
        <v>770</v>
      </c>
      <c r="F144" s="3" t="s">
        <v>666</v>
      </c>
    </row>
    <row r="145" spans="1:7" x14ac:dyDescent="0.35">
      <c r="A145" s="1" t="s">
        <v>438</v>
      </c>
      <c r="B145" s="1" t="s">
        <v>38</v>
      </c>
      <c r="C145" s="1" t="s">
        <v>436</v>
      </c>
      <c r="D145" t="s">
        <v>437</v>
      </c>
      <c r="E145" s="3" t="s">
        <v>766</v>
      </c>
      <c r="F145" s="3" t="s">
        <v>857</v>
      </c>
    </row>
    <row r="146" spans="1:7" x14ac:dyDescent="0.35">
      <c r="A146" s="1" t="s">
        <v>299</v>
      </c>
      <c r="B146" s="1" t="s">
        <v>42</v>
      </c>
      <c r="C146" s="1" t="s">
        <v>297</v>
      </c>
      <c r="D146" t="s">
        <v>298</v>
      </c>
      <c r="E146" s="3" t="s">
        <v>745</v>
      </c>
      <c r="F146" s="3" t="s">
        <v>687</v>
      </c>
    </row>
    <row r="147" spans="1:7" x14ac:dyDescent="0.35">
      <c r="A147" s="1" t="s">
        <v>302</v>
      </c>
      <c r="B147" s="1"/>
      <c r="C147" s="1" t="s">
        <v>300</v>
      </c>
      <c r="D147" t="s">
        <v>301</v>
      </c>
      <c r="E147" s="3" t="s">
        <v>744</v>
      </c>
      <c r="F147" s="3" t="s">
        <v>858</v>
      </c>
      <c r="G147" s="3" t="s">
        <v>695</v>
      </c>
    </row>
    <row r="148" spans="1:7" x14ac:dyDescent="0.35">
      <c r="A148" s="1" t="s">
        <v>304</v>
      </c>
      <c r="B148" s="1" t="s">
        <v>19</v>
      </c>
      <c r="C148" s="1" t="s">
        <v>303</v>
      </c>
      <c r="D148" t="s">
        <v>301</v>
      </c>
      <c r="E148" s="3" t="s">
        <v>744</v>
      </c>
      <c r="F148" s="3" t="s">
        <v>859</v>
      </c>
      <c r="G148" s="3" t="s">
        <v>695</v>
      </c>
    </row>
    <row r="149" spans="1:7" x14ac:dyDescent="0.35">
      <c r="A149" s="1" t="s">
        <v>513</v>
      </c>
      <c r="B149" s="1" t="s">
        <v>38</v>
      </c>
      <c r="C149" s="1" t="s">
        <v>551</v>
      </c>
      <c r="D149" t="s">
        <v>597</v>
      </c>
      <c r="E149" s="3" t="s">
        <v>743</v>
      </c>
      <c r="F149" s="3" t="s">
        <v>860</v>
      </c>
    </row>
    <row r="150" spans="1:7" x14ac:dyDescent="0.35">
      <c r="A150" s="1" t="s">
        <v>514</v>
      </c>
      <c r="B150" s="1" t="s">
        <v>15</v>
      </c>
      <c r="C150" s="1" t="s">
        <v>552</v>
      </c>
      <c r="D150" t="s">
        <v>598</v>
      </c>
      <c r="E150" s="3" t="s">
        <v>751</v>
      </c>
      <c r="F150" s="3" t="s">
        <v>861</v>
      </c>
    </row>
    <row r="151" spans="1:7" x14ac:dyDescent="0.35">
      <c r="A151" s="1" t="s">
        <v>515</v>
      </c>
      <c r="B151" s="1" t="s">
        <v>34</v>
      </c>
      <c r="C151" s="1" t="s">
        <v>553</v>
      </c>
      <c r="D151" t="s">
        <v>599</v>
      </c>
      <c r="E151" s="3" t="s">
        <v>744</v>
      </c>
      <c r="F151" s="3" t="s">
        <v>862</v>
      </c>
    </row>
    <row r="152" spans="1:7" x14ac:dyDescent="0.35">
      <c r="A152" s="1" t="s">
        <v>307</v>
      </c>
      <c r="B152" s="1" t="s">
        <v>170</v>
      </c>
      <c r="C152" s="1" t="s">
        <v>305</v>
      </c>
      <c r="D152" t="s">
        <v>306</v>
      </c>
      <c r="E152" s="3" t="s">
        <v>771</v>
      </c>
      <c r="F152" s="3" t="s">
        <v>863</v>
      </c>
    </row>
    <row r="153" spans="1:7" x14ac:dyDescent="0.35">
      <c r="A153" s="1" t="s">
        <v>310</v>
      </c>
      <c r="B153" s="1" t="s">
        <v>141</v>
      </c>
      <c r="C153" s="1" t="s">
        <v>308</v>
      </c>
      <c r="D153" t="s">
        <v>309</v>
      </c>
    </row>
    <row r="154" spans="1:7" x14ac:dyDescent="0.35">
      <c r="A154" s="1" t="s">
        <v>516</v>
      </c>
      <c r="B154" s="1" t="s">
        <v>311</v>
      </c>
      <c r="C154" s="1" t="s">
        <v>554</v>
      </c>
      <c r="D154" t="s">
        <v>600</v>
      </c>
      <c r="E154" s="3" t="s">
        <v>753</v>
      </c>
      <c r="F154" s="3" t="s">
        <v>864</v>
      </c>
    </row>
    <row r="155" spans="1:7" x14ac:dyDescent="0.35">
      <c r="A155" s="1" t="s">
        <v>314</v>
      </c>
      <c r="B155" s="1" t="s">
        <v>311</v>
      </c>
      <c r="C155" s="1" t="s">
        <v>312</v>
      </c>
      <c r="D155" t="s">
        <v>313</v>
      </c>
      <c r="E155" s="3" t="s">
        <v>753</v>
      </c>
      <c r="F155" s="3" t="s">
        <v>691</v>
      </c>
    </row>
    <row r="156" spans="1:7" x14ac:dyDescent="0.35">
      <c r="A156" s="1" t="s">
        <v>317</v>
      </c>
      <c r="B156" s="1" t="s">
        <v>34</v>
      </c>
      <c r="C156" s="1" t="s">
        <v>315</v>
      </c>
      <c r="D156" t="s">
        <v>316</v>
      </c>
      <c r="E156" s="3" t="s">
        <v>745</v>
      </c>
      <c r="F156" s="3" t="s">
        <v>865</v>
      </c>
    </row>
    <row r="157" spans="1:7" x14ac:dyDescent="0.35">
      <c r="A157" s="1" t="s">
        <v>443</v>
      </c>
      <c r="B157" s="1" t="s">
        <v>444</v>
      </c>
      <c r="C157" s="1" t="s">
        <v>555</v>
      </c>
      <c r="D157" t="s">
        <v>493</v>
      </c>
      <c r="E157" s="3" t="s">
        <v>745</v>
      </c>
      <c r="F157" s="3" t="s">
        <v>866</v>
      </c>
    </row>
    <row r="158" spans="1:7" x14ac:dyDescent="0.35">
      <c r="A158" s="1" t="s">
        <v>441</v>
      </c>
      <c r="B158" s="1" t="s">
        <v>170</v>
      </c>
      <c r="C158" s="1" t="s">
        <v>439</v>
      </c>
      <c r="D158" t="s">
        <v>440</v>
      </c>
      <c r="E158" s="3" t="s">
        <v>772</v>
      </c>
      <c r="F158" s="3" t="s">
        <v>867</v>
      </c>
    </row>
    <row r="159" spans="1:7" x14ac:dyDescent="0.35">
      <c r="A159" s="1" t="s">
        <v>517</v>
      </c>
      <c r="B159" s="1" t="s">
        <v>38</v>
      </c>
      <c r="C159" s="1" t="s">
        <v>556</v>
      </c>
      <c r="D159" t="s">
        <v>601</v>
      </c>
      <c r="E159" s="3" t="s">
        <v>743</v>
      </c>
      <c r="F159" s="3" t="s">
        <v>868</v>
      </c>
    </row>
    <row r="160" spans="1:7" x14ac:dyDescent="0.35">
      <c r="A160" s="1" t="s">
        <v>518</v>
      </c>
      <c r="B160" s="1" t="s">
        <v>38</v>
      </c>
      <c r="C160" s="1" t="s">
        <v>557</v>
      </c>
      <c r="D160" t="s">
        <v>602</v>
      </c>
      <c r="E160" s="3" t="s">
        <v>745</v>
      </c>
      <c r="F160" s="3" t="s">
        <v>869</v>
      </c>
    </row>
    <row r="161" spans="1:7" x14ac:dyDescent="0.35">
      <c r="A161" s="1" t="s">
        <v>445</v>
      </c>
      <c r="B161" s="1" t="s">
        <v>11</v>
      </c>
      <c r="C161" s="1" t="s">
        <v>558</v>
      </c>
      <c r="D161" t="s">
        <v>490</v>
      </c>
      <c r="E161" s="3" t="s">
        <v>745</v>
      </c>
      <c r="F161" s="3" t="s">
        <v>870</v>
      </c>
    </row>
    <row r="162" spans="1:7" x14ac:dyDescent="0.35">
      <c r="A162" s="1" t="s">
        <v>519</v>
      </c>
      <c r="B162" s="1" t="s">
        <v>170</v>
      </c>
      <c r="C162" s="1" t="s">
        <v>559</v>
      </c>
      <c r="D162" t="s">
        <v>603</v>
      </c>
      <c r="E162" s="3" t="s">
        <v>744</v>
      </c>
      <c r="F162" s="3" t="s">
        <v>871</v>
      </c>
    </row>
    <row r="163" spans="1:7" x14ac:dyDescent="0.35">
      <c r="A163" s="1" t="s">
        <v>446</v>
      </c>
      <c r="B163" s="1" t="s">
        <v>15</v>
      </c>
      <c r="C163" s="1" t="s">
        <v>560</v>
      </c>
      <c r="D163" s="4" t="s">
        <v>604</v>
      </c>
      <c r="E163" s="3" t="s">
        <v>743</v>
      </c>
      <c r="F163" s="3" t="s">
        <v>692</v>
      </c>
    </row>
    <row r="164" spans="1:7" x14ac:dyDescent="0.35">
      <c r="A164" s="1" t="s">
        <v>520</v>
      </c>
      <c r="B164" s="1" t="s">
        <v>38</v>
      </c>
      <c r="C164" s="1" t="s">
        <v>561</v>
      </c>
      <c r="D164" t="s">
        <v>605</v>
      </c>
      <c r="E164" s="3" t="s">
        <v>743</v>
      </c>
      <c r="F164" s="3" t="s">
        <v>872</v>
      </c>
    </row>
    <row r="165" spans="1:7" x14ac:dyDescent="0.35">
      <c r="A165" s="1" t="s">
        <v>447</v>
      </c>
      <c r="B165" s="1" t="s">
        <v>38</v>
      </c>
      <c r="C165" s="1" t="s">
        <v>562</v>
      </c>
      <c r="D165" t="s">
        <v>606</v>
      </c>
      <c r="E165" s="3" t="s">
        <v>764</v>
      </c>
      <c r="F165" s="3" t="s">
        <v>693</v>
      </c>
    </row>
    <row r="166" spans="1:7" x14ac:dyDescent="0.35">
      <c r="A166" s="1" t="s">
        <v>448</v>
      </c>
      <c r="B166" s="1" t="s">
        <v>30</v>
      </c>
      <c r="C166" s="1" t="s">
        <v>563</v>
      </c>
      <c r="D166" t="s">
        <v>484</v>
      </c>
      <c r="E166" s="3" t="s">
        <v>767</v>
      </c>
      <c r="F166" s="3" t="s">
        <v>729</v>
      </c>
    </row>
    <row r="167" spans="1:7" x14ac:dyDescent="0.35">
      <c r="A167" s="1" t="s">
        <v>449</v>
      </c>
      <c r="B167" s="1" t="s">
        <v>166</v>
      </c>
      <c r="C167" s="1" t="s">
        <v>564</v>
      </c>
      <c r="D167" t="s">
        <v>482</v>
      </c>
      <c r="E167" s="3" t="s">
        <v>744</v>
      </c>
      <c r="F167" s="3" t="s">
        <v>873</v>
      </c>
      <c r="G167" s="3" t="s">
        <v>695</v>
      </c>
    </row>
    <row r="168" spans="1:7" x14ac:dyDescent="0.35">
      <c r="A168" s="1" t="s">
        <v>450</v>
      </c>
      <c r="B168" s="1" t="s">
        <v>38</v>
      </c>
      <c r="C168" s="1" t="s">
        <v>565</v>
      </c>
      <c r="D168" t="s">
        <v>607</v>
      </c>
      <c r="E168" s="3" t="s">
        <v>744</v>
      </c>
      <c r="F168" s="3" t="s">
        <v>874</v>
      </c>
      <c r="G168" s="3" t="s">
        <v>695</v>
      </c>
    </row>
    <row r="169" spans="1:7" x14ac:dyDescent="0.35">
      <c r="A169" s="1" t="s">
        <v>521</v>
      </c>
      <c r="B169" s="1" t="s">
        <v>19</v>
      </c>
      <c r="C169" s="1" t="s">
        <v>566</v>
      </c>
      <c r="D169" t="s">
        <v>608</v>
      </c>
    </row>
    <row r="170" spans="1:7" x14ac:dyDescent="0.35">
      <c r="A170" s="1" t="s">
        <v>522</v>
      </c>
      <c r="B170" s="1" t="s">
        <v>4</v>
      </c>
      <c r="C170" s="1" t="s">
        <v>567</v>
      </c>
      <c r="D170" t="s">
        <v>609</v>
      </c>
    </row>
    <row r="171" spans="1:7" x14ac:dyDescent="0.35">
      <c r="A171" s="1" t="s">
        <v>451</v>
      </c>
      <c r="B171" s="1" t="s">
        <v>62</v>
      </c>
      <c r="C171" s="1" t="s">
        <v>568</v>
      </c>
      <c r="D171" t="s">
        <v>478</v>
      </c>
      <c r="E171" s="3" t="s">
        <v>745</v>
      </c>
      <c r="F171" s="3" t="s">
        <v>875</v>
      </c>
    </row>
    <row r="172" spans="1:7" x14ac:dyDescent="0.35">
      <c r="A172" s="1" t="s">
        <v>452</v>
      </c>
      <c r="B172" s="1" t="s">
        <v>75</v>
      </c>
      <c r="C172" s="1" t="s">
        <v>569</v>
      </c>
      <c r="D172" t="s">
        <v>476</v>
      </c>
      <c r="E172" s="3" t="s">
        <v>751</v>
      </c>
      <c r="F172" s="3" t="s">
        <v>876</v>
      </c>
    </row>
    <row r="173" spans="1:7" x14ac:dyDescent="0.35">
      <c r="A173" s="1" t="s">
        <v>523</v>
      </c>
      <c r="B173" s="1" t="s">
        <v>34</v>
      </c>
      <c r="C173" s="1" t="s">
        <v>570</v>
      </c>
      <c r="D173" t="s">
        <v>610</v>
      </c>
      <c r="E173" s="3" t="s">
        <v>744</v>
      </c>
      <c r="F173" s="3" t="s">
        <v>877</v>
      </c>
    </row>
    <row r="174" spans="1:7" x14ac:dyDescent="0.35">
      <c r="A174" s="1" t="s">
        <v>453</v>
      </c>
      <c r="B174" s="1" t="s">
        <v>38</v>
      </c>
      <c r="C174" s="1" t="s">
        <v>571</v>
      </c>
      <c r="D174" t="s">
        <v>474</v>
      </c>
      <c r="E174" s="3" t="s">
        <v>748</v>
      </c>
      <c r="F174" s="3" t="s">
        <v>878</v>
      </c>
    </row>
    <row r="175" spans="1:7" x14ac:dyDescent="0.35">
      <c r="A175" s="1" t="s">
        <v>524</v>
      </c>
      <c r="B175" s="1" t="s">
        <v>128</v>
      </c>
      <c r="C175" s="1" t="s">
        <v>572</v>
      </c>
      <c r="D175" t="s">
        <v>611</v>
      </c>
      <c r="E175" s="3" t="s">
        <v>744</v>
      </c>
      <c r="F175" s="3" t="s">
        <v>879</v>
      </c>
    </row>
    <row r="176" spans="1:7" x14ac:dyDescent="0.35">
      <c r="A176" s="1" t="s">
        <v>525</v>
      </c>
      <c r="B176" s="1" t="s">
        <v>42</v>
      </c>
      <c r="C176" s="1" t="s">
        <v>573</v>
      </c>
      <c r="D176" t="s">
        <v>612</v>
      </c>
      <c r="E176" s="3" t="s">
        <v>743</v>
      </c>
      <c r="F176" s="3" t="s">
        <v>880</v>
      </c>
    </row>
    <row r="177" spans="1:6" x14ac:dyDescent="0.35">
      <c r="A177" s="1" t="s">
        <v>526</v>
      </c>
      <c r="B177" s="1" t="s">
        <v>11</v>
      </c>
      <c r="C177" s="1" t="s">
        <v>574</v>
      </c>
      <c r="D177" t="s">
        <v>613</v>
      </c>
      <c r="E177" s="3" t="s">
        <v>751</v>
      </c>
      <c r="F177" s="3" t="s">
        <v>881</v>
      </c>
    </row>
    <row r="178" spans="1:6" x14ac:dyDescent="0.35">
      <c r="A178" s="1" t="s">
        <v>454</v>
      </c>
      <c r="B178" s="1" t="s">
        <v>7</v>
      </c>
      <c r="C178" s="1" t="s">
        <v>575</v>
      </c>
      <c r="D178" t="s">
        <v>471</v>
      </c>
      <c r="E178" s="3" t="s">
        <v>758</v>
      </c>
      <c r="F178" s="3" t="s">
        <v>882</v>
      </c>
    </row>
    <row r="179" spans="1:6" x14ac:dyDescent="0.35">
      <c r="A179" s="1" t="s">
        <v>456</v>
      </c>
      <c r="B179" s="1" t="s">
        <v>213</v>
      </c>
      <c r="C179" s="1" t="s">
        <v>467</v>
      </c>
      <c r="D179" t="s">
        <v>468</v>
      </c>
      <c r="E179" s="3" t="s">
        <v>773</v>
      </c>
      <c r="F179" s="3" t="s">
        <v>883</v>
      </c>
    </row>
    <row r="180" spans="1:6" x14ac:dyDescent="0.35">
      <c r="A180" s="1" t="s">
        <v>527</v>
      </c>
      <c r="B180" s="1" t="s">
        <v>11</v>
      </c>
      <c r="C180" s="1" t="s">
        <v>528</v>
      </c>
      <c r="D180"/>
      <c r="E180" s="3" t="s">
        <v>751</v>
      </c>
      <c r="F180" s="3" t="s">
        <v>884</v>
      </c>
    </row>
    <row r="181" spans="1:6" x14ac:dyDescent="0.35">
      <c r="A181" s="1" t="s">
        <v>457</v>
      </c>
      <c r="B181" s="1" t="s">
        <v>26</v>
      </c>
      <c r="C181" s="1" t="s">
        <v>576</v>
      </c>
      <c r="D181" t="s">
        <v>464</v>
      </c>
    </row>
    <row r="182" spans="1:6" x14ac:dyDescent="0.35">
      <c r="A182" s="1" t="s">
        <v>458</v>
      </c>
      <c r="B182" s="1" t="s">
        <v>34</v>
      </c>
      <c r="C182" s="1" t="s">
        <v>462</v>
      </c>
      <c r="D182" t="s">
        <v>465</v>
      </c>
      <c r="E182" s="3" t="s">
        <v>744</v>
      </c>
      <c r="F182" s="3" t="s">
        <v>654</v>
      </c>
    </row>
    <row r="183" spans="1:6" x14ac:dyDescent="0.35">
      <c r="A183" s="1" t="s">
        <v>459</v>
      </c>
      <c r="B183" s="1" t="s">
        <v>11</v>
      </c>
      <c r="C183" s="1" t="s">
        <v>460</v>
      </c>
      <c r="D183" t="s">
        <v>466</v>
      </c>
      <c r="E183" s="3" t="s">
        <v>765</v>
      </c>
      <c r="F183" s="3" t="s">
        <v>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68FA-C569-4136-9C7B-43F3E7A7FA24}">
  <dimension ref="A1:G193"/>
  <sheetViews>
    <sheetView workbookViewId="0">
      <pane ySplit="1" topLeftCell="A2" activePane="bottomLeft" state="frozen"/>
      <selection pane="bottomLeft" activeCell="A2" sqref="A2:E2"/>
    </sheetView>
  </sheetViews>
  <sheetFormatPr defaultRowHeight="14.5" x14ac:dyDescent="0.35"/>
  <cols>
    <col min="2" max="2" width="15.1796875" customWidth="1"/>
    <col min="3" max="3" width="16.26953125" customWidth="1"/>
    <col min="4" max="4" width="17.1796875" customWidth="1"/>
  </cols>
  <sheetData>
    <row r="1" spans="1:6" ht="18" customHeight="1" x14ac:dyDescent="0.35">
      <c r="A1" s="2" t="s">
        <v>3</v>
      </c>
      <c r="B1" s="2" t="s">
        <v>0</v>
      </c>
      <c r="C1" s="2" t="s">
        <v>1</v>
      </c>
      <c r="D1" s="2" t="s">
        <v>2</v>
      </c>
      <c r="E1" s="2" t="s">
        <v>461</v>
      </c>
    </row>
    <row r="2" spans="1:6" ht="18" customHeight="1" x14ac:dyDescent="0.35">
      <c r="A2" s="1" t="s">
        <v>318</v>
      </c>
      <c r="B2" s="1" t="s">
        <v>34</v>
      </c>
      <c r="C2" s="1" t="s">
        <v>319</v>
      </c>
      <c r="D2" s="1" t="s">
        <v>320</v>
      </c>
      <c r="E2" t="s">
        <v>885</v>
      </c>
      <c r="F2" t="s">
        <v>774</v>
      </c>
    </row>
    <row r="3" spans="1:6" ht="18" customHeight="1" x14ac:dyDescent="0.35">
      <c r="A3" s="1" t="s">
        <v>321</v>
      </c>
      <c r="B3" s="1" t="s">
        <v>19</v>
      </c>
      <c r="C3" s="1" t="s">
        <v>322</v>
      </c>
      <c r="D3" s="1" t="s">
        <v>323</v>
      </c>
      <c r="E3" t="s">
        <v>885</v>
      </c>
      <c r="F3" t="s">
        <v>775</v>
      </c>
    </row>
    <row r="4" spans="1:6" ht="18" customHeight="1" x14ac:dyDescent="0.35">
      <c r="A4" s="1" t="s">
        <v>10</v>
      </c>
      <c r="B4" s="1" t="s">
        <v>7</v>
      </c>
      <c r="C4" s="1" t="s">
        <v>8</v>
      </c>
      <c r="D4" s="1" t="s">
        <v>9</v>
      </c>
      <c r="E4" t="s">
        <v>886</v>
      </c>
      <c r="F4" t="s">
        <v>776</v>
      </c>
    </row>
    <row r="5" spans="1:6" ht="18" customHeight="1" x14ac:dyDescent="0.35">
      <c r="A5" s="1" t="s">
        <v>421</v>
      </c>
      <c r="B5" s="1"/>
      <c r="C5" s="1" t="s">
        <v>422</v>
      </c>
      <c r="D5" s="1" t="s">
        <v>423</v>
      </c>
      <c r="E5" t="s">
        <v>887</v>
      </c>
      <c r="F5" t="s">
        <v>888</v>
      </c>
    </row>
    <row r="6" spans="1:6" ht="18" customHeight="1" x14ac:dyDescent="0.35">
      <c r="A6" s="1" t="s">
        <v>14</v>
      </c>
      <c r="B6" s="1" t="s">
        <v>11</v>
      </c>
      <c r="C6" s="1" t="s">
        <v>12</v>
      </c>
      <c r="D6" s="1" t="s">
        <v>13</v>
      </c>
      <c r="E6" t="s">
        <v>886</v>
      </c>
      <c r="F6" t="s">
        <v>777</v>
      </c>
    </row>
    <row r="7" spans="1:6" ht="18" customHeight="1" x14ac:dyDescent="0.35">
      <c r="A7" s="1" t="s">
        <v>18</v>
      </c>
      <c r="B7" s="1" t="s">
        <v>15</v>
      </c>
      <c r="C7" s="1" t="s">
        <v>16</v>
      </c>
      <c r="D7" s="1" t="s">
        <v>17</v>
      </c>
    </row>
    <row r="8" spans="1:6" ht="18" customHeight="1" x14ac:dyDescent="0.35">
      <c r="A8" s="1" t="s">
        <v>22</v>
      </c>
      <c r="B8" s="1" t="s">
        <v>19</v>
      </c>
      <c r="C8" s="1" t="s">
        <v>20</v>
      </c>
      <c r="D8" s="1" t="s">
        <v>21</v>
      </c>
      <c r="E8" t="s">
        <v>889</v>
      </c>
      <c r="F8" t="s">
        <v>641</v>
      </c>
    </row>
    <row r="9" spans="1:6" ht="18" customHeight="1" x14ac:dyDescent="0.35">
      <c r="A9" s="1" t="s">
        <v>25</v>
      </c>
      <c r="B9" s="1" t="s">
        <v>15</v>
      </c>
      <c r="C9" s="1" t="s">
        <v>23</v>
      </c>
      <c r="D9" s="1" t="s">
        <v>24</v>
      </c>
      <c r="E9" t="s">
        <v>890</v>
      </c>
      <c r="F9" t="s">
        <v>779</v>
      </c>
    </row>
    <row r="10" spans="1:6" ht="18" customHeight="1" x14ac:dyDescent="0.35">
      <c r="A10" s="1" t="s">
        <v>29</v>
      </c>
      <c r="B10" s="1" t="s">
        <v>26</v>
      </c>
      <c r="C10" s="1" t="s">
        <v>27</v>
      </c>
      <c r="D10" s="1" t="s">
        <v>28</v>
      </c>
      <c r="E10" t="s">
        <v>889</v>
      </c>
      <c r="F10" t="s">
        <v>643</v>
      </c>
    </row>
    <row r="11" spans="1:6" ht="18" customHeight="1" x14ac:dyDescent="0.35">
      <c r="A11" s="1" t="s">
        <v>33</v>
      </c>
      <c r="B11" s="1" t="s">
        <v>30</v>
      </c>
      <c r="C11" s="1" t="s">
        <v>31</v>
      </c>
      <c r="D11" s="1" t="s">
        <v>32</v>
      </c>
      <c r="E11" t="s">
        <v>891</v>
      </c>
      <c r="F11" t="s">
        <v>644</v>
      </c>
    </row>
    <row r="12" spans="1:6" ht="18" customHeight="1" x14ac:dyDescent="0.35">
      <c r="A12" s="1" t="s">
        <v>324</v>
      </c>
      <c r="B12" s="1" t="s">
        <v>34</v>
      </c>
      <c r="C12" s="1" t="s">
        <v>325</v>
      </c>
      <c r="D12" s="1" t="s">
        <v>326</v>
      </c>
      <c r="E12" t="s">
        <v>889</v>
      </c>
      <c r="F12" t="s">
        <v>654</v>
      </c>
    </row>
    <row r="13" spans="1:6" ht="18" customHeight="1" x14ac:dyDescent="0.35">
      <c r="A13" s="1" t="s">
        <v>327</v>
      </c>
      <c r="B13" s="1" t="s">
        <v>42</v>
      </c>
      <c r="C13" s="1" t="s">
        <v>328</v>
      </c>
      <c r="D13" s="1" t="s">
        <v>329</v>
      </c>
      <c r="E13" t="s">
        <v>892</v>
      </c>
      <c r="F13" t="s">
        <v>893</v>
      </c>
    </row>
    <row r="14" spans="1:6" ht="18" customHeight="1" x14ac:dyDescent="0.35">
      <c r="A14" s="1" t="s">
        <v>330</v>
      </c>
      <c r="B14" s="1" t="s">
        <v>11</v>
      </c>
      <c r="C14" s="1" t="s">
        <v>331</v>
      </c>
      <c r="D14" s="1" t="s">
        <v>332</v>
      </c>
      <c r="E14" t="s">
        <v>885</v>
      </c>
      <c r="F14" t="s">
        <v>781</v>
      </c>
    </row>
    <row r="15" spans="1:6" ht="18" customHeight="1" x14ac:dyDescent="0.35">
      <c r="A15" s="1" t="s">
        <v>37</v>
      </c>
      <c r="B15" s="1" t="s">
        <v>34</v>
      </c>
      <c r="C15" s="1" t="s">
        <v>35</v>
      </c>
      <c r="D15" s="1" t="s">
        <v>36</v>
      </c>
      <c r="E15" t="s">
        <v>886</v>
      </c>
      <c r="F15" t="s">
        <v>894</v>
      </c>
    </row>
    <row r="16" spans="1:6" ht="18" customHeight="1" x14ac:dyDescent="0.35">
      <c r="A16" s="1" t="s">
        <v>333</v>
      </c>
      <c r="B16" s="1" t="s">
        <v>38</v>
      </c>
      <c r="C16" s="1" t="s">
        <v>334</v>
      </c>
      <c r="D16" s="1" t="s">
        <v>335</v>
      </c>
      <c r="E16" t="s">
        <v>889</v>
      </c>
      <c r="F16" t="s">
        <v>783</v>
      </c>
    </row>
    <row r="17" spans="1:6" ht="18" customHeight="1" x14ac:dyDescent="0.35">
      <c r="A17" s="1" t="s">
        <v>41</v>
      </c>
      <c r="B17" s="1" t="s">
        <v>38</v>
      </c>
      <c r="C17" s="1" t="s">
        <v>39</v>
      </c>
      <c r="D17" s="1" t="s">
        <v>40</v>
      </c>
      <c r="E17" t="s">
        <v>886</v>
      </c>
      <c r="F17" t="s">
        <v>784</v>
      </c>
    </row>
    <row r="18" spans="1:6" ht="18" customHeight="1" x14ac:dyDescent="0.35">
      <c r="A18" s="1" t="s">
        <v>336</v>
      </c>
      <c r="B18" s="1"/>
      <c r="C18" s="1" t="s">
        <v>337</v>
      </c>
      <c r="D18" s="1" t="s">
        <v>338</v>
      </c>
      <c r="E18" t="s">
        <v>886</v>
      </c>
      <c r="F18" t="s">
        <v>785</v>
      </c>
    </row>
    <row r="19" spans="1:6" ht="18" customHeight="1" x14ac:dyDescent="0.35">
      <c r="A19" s="1" t="s">
        <v>339</v>
      </c>
      <c r="B19" s="1"/>
      <c r="C19" s="1" t="s">
        <v>340</v>
      </c>
      <c r="D19" s="1" t="s">
        <v>341</v>
      </c>
      <c r="E19" t="s">
        <v>886</v>
      </c>
      <c r="F19" t="s">
        <v>895</v>
      </c>
    </row>
    <row r="20" spans="1:6" ht="18" customHeight="1" x14ac:dyDescent="0.35">
      <c r="A20" s="1" t="s">
        <v>45</v>
      </c>
      <c r="B20" s="1" t="s">
        <v>42</v>
      </c>
      <c r="C20" s="1" t="s">
        <v>43</v>
      </c>
      <c r="D20" s="1" t="s">
        <v>44</v>
      </c>
      <c r="E20" t="s">
        <v>896</v>
      </c>
      <c r="F20" t="s">
        <v>719</v>
      </c>
    </row>
    <row r="21" spans="1:6" ht="18" customHeight="1" x14ac:dyDescent="0.35">
      <c r="A21" s="1" t="s">
        <v>48</v>
      </c>
      <c r="B21" s="1" t="s">
        <v>11</v>
      </c>
      <c r="C21" s="1" t="s">
        <v>46</v>
      </c>
      <c r="D21" s="1" t="s">
        <v>47</v>
      </c>
      <c r="E21" t="s">
        <v>886</v>
      </c>
      <c r="F21" t="s">
        <v>787</v>
      </c>
    </row>
    <row r="22" spans="1:6" ht="18" customHeight="1" x14ac:dyDescent="0.35">
      <c r="A22" s="1" t="s">
        <v>51</v>
      </c>
      <c r="B22" s="1" t="s">
        <v>34</v>
      </c>
      <c r="C22" s="1" t="s">
        <v>49</v>
      </c>
      <c r="D22" s="1" t="s">
        <v>50</v>
      </c>
    </row>
    <row r="23" spans="1:6" ht="18" customHeight="1" x14ac:dyDescent="0.35">
      <c r="A23" s="1" t="s">
        <v>54</v>
      </c>
      <c r="B23" s="1" t="s">
        <v>4</v>
      </c>
      <c r="C23" s="1" t="s">
        <v>52</v>
      </c>
      <c r="D23" s="1" t="s">
        <v>53</v>
      </c>
      <c r="E23" t="s">
        <v>897</v>
      </c>
      <c r="F23" t="s">
        <v>898</v>
      </c>
    </row>
    <row r="24" spans="1:6" ht="18" customHeight="1" x14ac:dyDescent="0.35">
      <c r="A24" s="1" t="s">
        <v>57</v>
      </c>
      <c r="B24" s="1" t="s">
        <v>4</v>
      </c>
      <c r="C24" s="1" t="s">
        <v>55</v>
      </c>
      <c r="D24" s="1" t="s">
        <v>56</v>
      </c>
      <c r="E24" t="s">
        <v>886</v>
      </c>
      <c r="F24" t="s">
        <v>720</v>
      </c>
    </row>
    <row r="25" spans="1:6" ht="18" customHeight="1" x14ac:dyDescent="0.35">
      <c r="A25" s="1" t="s">
        <v>61</v>
      </c>
      <c r="B25" s="1" t="s">
        <v>58</v>
      </c>
      <c r="C25" s="1" t="s">
        <v>59</v>
      </c>
      <c r="D25" s="1" t="s">
        <v>60</v>
      </c>
      <c r="E25" t="s">
        <v>886</v>
      </c>
      <c r="F25" t="s">
        <v>899</v>
      </c>
    </row>
    <row r="26" spans="1:6" x14ac:dyDescent="0.35">
      <c r="A26" s="1" t="s">
        <v>65</v>
      </c>
      <c r="B26" s="1" t="s">
        <v>62</v>
      </c>
      <c r="C26" s="1" t="s">
        <v>63</v>
      </c>
      <c r="D26" s="1" t="s">
        <v>64</v>
      </c>
      <c r="E26" t="s">
        <v>886</v>
      </c>
      <c r="F26" t="s">
        <v>646</v>
      </c>
    </row>
    <row r="27" spans="1:6" x14ac:dyDescent="0.35">
      <c r="A27" s="1" t="s">
        <v>342</v>
      </c>
      <c r="B27" s="1" t="s">
        <v>38</v>
      </c>
      <c r="C27" s="1" t="s">
        <v>343</v>
      </c>
      <c r="D27" s="1" t="s">
        <v>344</v>
      </c>
      <c r="E27" t="s">
        <v>889</v>
      </c>
      <c r="F27" t="s">
        <v>789</v>
      </c>
    </row>
    <row r="28" spans="1:6" x14ac:dyDescent="0.35">
      <c r="A28" s="1" t="s">
        <v>68</v>
      </c>
      <c r="B28" s="1" t="s">
        <v>7</v>
      </c>
      <c r="C28" s="1" t="s">
        <v>66</v>
      </c>
      <c r="D28" s="1" t="s">
        <v>67</v>
      </c>
      <c r="E28" t="s">
        <v>900</v>
      </c>
      <c r="F28" t="s">
        <v>735</v>
      </c>
    </row>
    <row r="29" spans="1:6" x14ac:dyDescent="0.35">
      <c r="A29" s="1" t="s">
        <v>71</v>
      </c>
      <c r="B29" s="1" t="s">
        <v>42</v>
      </c>
      <c r="C29" s="1" t="s">
        <v>69</v>
      </c>
      <c r="D29" s="1" t="s">
        <v>70</v>
      </c>
      <c r="E29" t="s">
        <v>900</v>
      </c>
      <c r="F29" t="s">
        <v>647</v>
      </c>
    </row>
    <row r="30" spans="1:6" x14ac:dyDescent="0.35">
      <c r="A30" s="1" t="s">
        <v>345</v>
      </c>
      <c r="B30" s="1" t="s">
        <v>62</v>
      </c>
      <c r="C30" s="1" t="s">
        <v>346</v>
      </c>
      <c r="D30" s="1" t="s">
        <v>347</v>
      </c>
      <c r="E30" t="s">
        <v>901</v>
      </c>
      <c r="F30" t="s">
        <v>791</v>
      </c>
    </row>
    <row r="31" spans="1:6" x14ac:dyDescent="0.35">
      <c r="A31" s="1" t="s">
        <v>74</v>
      </c>
      <c r="B31" s="1" t="s">
        <v>26</v>
      </c>
      <c r="C31" s="1" t="s">
        <v>72</v>
      </c>
      <c r="D31" s="1" t="s">
        <v>73</v>
      </c>
      <c r="E31" t="s">
        <v>889</v>
      </c>
      <c r="F31" t="s">
        <v>792</v>
      </c>
    </row>
    <row r="32" spans="1:6" x14ac:dyDescent="0.35">
      <c r="A32" s="1" t="s">
        <v>348</v>
      </c>
      <c r="B32" s="1" t="s">
        <v>349</v>
      </c>
      <c r="C32" s="1" t="s">
        <v>350</v>
      </c>
      <c r="D32" s="1" t="s">
        <v>351</v>
      </c>
      <c r="E32" t="s">
        <v>887</v>
      </c>
      <c r="F32" t="s">
        <v>793</v>
      </c>
    </row>
    <row r="33" spans="1:6" x14ac:dyDescent="0.35">
      <c r="A33" s="1" t="s">
        <v>78</v>
      </c>
      <c r="B33" s="1" t="s">
        <v>75</v>
      </c>
      <c r="C33" s="1" t="s">
        <v>76</v>
      </c>
      <c r="D33" s="1" t="s">
        <v>77</v>
      </c>
      <c r="E33" t="s">
        <v>902</v>
      </c>
      <c r="F33" t="s">
        <v>648</v>
      </c>
    </row>
    <row r="34" spans="1:6" x14ac:dyDescent="0.35">
      <c r="A34" s="1" t="s">
        <v>81</v>
      </c>
      <c r="B34" s="1" t="s">
        <v>15</v>
      </c>
      <c r="C34" s="1" t="s">
        <v>79</v>
      </c>
      <c r="D34" s="1" t="s">
        <v>80</v>
      </c>
      <c r="E34" t="s">
        <v>903</v>
      </c>
      <c r="F34" t="s">
        <v>794</v>
      </c>
    </row>
    <row r="35" spans="1:6" x14ac:dyDescent="0.35">
      <c r="A35" s="1" t="s">
        <v>352</v>
      </c>
      <c r="B35" s="1" t="s">
        <v>62</v>
      </c>
      <c r="C35" s="1" t="s">
        <v>346</v>
      </c>
      <c r="D35" s="1" t="s">
        <v>353</v>
      </c>
      <c r="E35" t="s">
        <v>886</v>
      </c>
      <c r="F35" t="s">
        <v>795</v>
      </c>
    </row>
    <row r="36" spans="1:6" x14ac:dyDescent="0.35">
      <c r="A36" s="1" t="s">
        <v>354</v>
      </c>
      <c r="B36" s="1" t="s">
        <v>58</v>
      </c>
      <c r="C36" s="1" t="s">
        <v>355</v>
      </c>
      <c r="D36" s="1" t="s">
        <v>353</v>
      </c>
      <c r="E36" t="s">
        <v>886</v>
      </c>
      <c r="F36" t="s">
        <v>795</v>
      </c>
    </row>
    <row r="37" spans="1:6" x14ac:dyDescent="0.35">
      <c r="A37" s="1" t="s">
        <v>356</v>
      </c>
      <c r="B37" s="1" t="s">
        <v>11</v>
      </c>
      <c r="C37" s="1" t="s">
        <v>357</v>
      </c>
      <c r="D37" s="1" t="s">
        <v>358</v>
      </c>
      <c r="E37" t="s">
        <v>904</v>
      </c>
      <c r="F37" t="s">
        <v>905</v>
      </c>
    </row>
    <row r="38" spans="1:6" x14ac:dyDescent="0.35">
      <c r="A38" s="1" t="s">
        <v>359</v>
      </c>
      <c r="B38" s="1" t="s">
        <v>311</v>
      </c>
      <c r="C38" s="1" t="s">
        <v>360</v>
      </c>
      <c r="D38" s="1" t="s">
        <v>361</v>
      </c>
      <c r="E38" t="s">
        <v>897</v>
      </c>
      <c r="F38" t="s">
        <v>797</v>
      </c>
    </row>
    <row r="39" spans="1:6" x14ac:dyDescent="0.35">
      <c r="A39" s="1" t="s">
        <v>84</v>
      </c>
      <c r="B39" s="1" t="s">
        <v>26</v>
      </c>
      <c r="C39" s="1" t="s">
        <v>82</v>
      </c>
      <c r="D39" s="1" t="s">
        <v>83</v>
      </c>
      <c r="E39" t="s">
        <v>886</v>
      </c>
      <c r="F39" t="s">
        <v>798</v>
      </c>
    </row>
    <row r="40" spans="1:6" x14ac:dyDescent="0.35">
      <c r="A40" s="1" t="s">
        <v>87</v>
      </c>
      <c r="B40" s="1" t="s">
        <v>34</v>
      </c>
      <c r="C40" s="1" t="s">
        <v>85</v>
      </c>
      <c r="D40" s="1" t="s">
        <v>86</v>
      </c>
      <c r="E40" t="s">
        <v>906</v>
      </c>
      <c r="F40" t="s">
        <v>654</v>
      </c>
    </row>
    <row r="41" spans="1:6" x14ac:dyDescent="0.35">
      <c r="A41" s="1" t="s">
        <v>362</v>
      </c>
      <c r="B41" s="1" t="s">
        <v>38</v>
      </c>
      <c r="C41" s="1" t="s">
        <v>363</v>
      </c>
      <c r="D41" s="1" t="s">
        <v>364</v>
      </c>
      <c r="E41" t="s">
        <v>887</v>
      </c>
      <c r="F41" t="s">
        <v>799</v>
      </c>
    </row>
    <row r="42" spans="1:6" x14ac:dyDescent="0.35">
      <c r="A42" s="1" t="s">
        <v>365</v>
      </c>
      <c r="B42" s="1" t="s">
        <v>58</v>
      </c>
      <c r="C42" s="1" t="s">
        <v>366</v>
      </c>
      <c r="D42" s="1" t="s">
        <v>367</v>
      </c>
      <c r="E42" t="s">
        <v>885</v>
      </c>
      <c r="F42" t="s">
        <v>800</v>
      </c>
    </row>
    <row r="43" spans="1:6" x14ac:dyDescent="0.35">
      <c r="A43" s="1" t="s">
        <v>368</v>
      </c>
      <c r="B43" s="1" t="s">
        <v>30</v>
      </c>
      <c r="C43" s="1" t="s">
        <v>369</v>
      </c>
      <c r="D43" s="1" t="s">
        <v>370</v>
      </c>
      <c r="E43" t="s">
        <v>889</v>
      </c>
      <c r="F43" t="s">
        <v>801</v>
      </c>
    </row>
    <row r="44" spans="1:6" x14ac:dyDescent="0.35">
      <c r="A44" s="1" t="s">
        <v>371</v>
      </c>
      <c r="B44" s="1"/>
      <c r="C44" s="1" t="s">
        <v>372</v>
      </c>
      <c r="D44" s="1" t="s">
        <v>373</v>
      </c>
      <c r="E44" t="s">
        <v>887</v>
      </c>
      <c r="F44" t="s">
        <v>802</v>
      </c>
    </row>
    <row r="45" spans="1:6" x14ac:dyDescent="0.35">
      <c r="A45" s="1" t="s">
        <v>374</v>
      </c>
      <c r="B45" s="1" t="s">
        <v>38</v>
      </c>
      <c r="C45" s="1" t="s">
        <v>375</v>
      </c>
      <c r="D45" s="1" t="s">
        <v>376</v>
      </c>
      <c r="E45" t="s">
        <v>907</v>
      </c>
      <c r="F45" t="s">
        <v>666</v>
      </c>
    </row>
    <row r="46" spans="1:6" x14ac:dyDescent="0.35">
      <c r="A46" s="1" t="s">
        <v>90</v>
      </c>
      <c r="B46" s="1" t="s">
        <v>34</v>
      </c>
      <c r="C46" s="1" t="s">
        <v>88</v>
      </c>
      <c r="D46" s="1" t="s">
        <v>89</v>
      </c>
      <c r="E46" t="s">
        <v>886</v>
      </c>
      <c r="F46" t="s">
        <v>908</v>
      </c>
    </row>
    <row r="47" spans="1:6" x14ac:dyDescent="0.35">
      <c r="A47" s="1" t="s">
        <v>377</v>
      </c>
      <c r="B47" s="1" t="s">
        <v>34</v>
      </c>
      <c r="C47" s="1" t="s">
        <v>378</v>
      </c>
      <c r="D47" s="1" t="s">
        <v>379</v>
      </c>
      <c r="E47" t="s">
        <v>885</v>
      </c>
      <c r="F47" t="s">
        <v>804</v>
      </c>
    </row>
    <row r="48" spans="1:6" x14ac:dyDescent="0.35">
      <c r="A48" s="1" t="s">
        <v>91</v>
      </c>
      <c r="B48" s="1" t="s">
        <v>4</v>
      </c>
      <c r="C48" s="1" t="s">
        <v>5</v>
      </c>
      <c r="D48" s="1" t="s">
        <v>6</v>
      </c>
      <c r="E48" t="s">
        <v>909</v>
      </c>
      <c r="F48" t="s">
        <v>805</v>
      </c>
    </row>
    <row r="49" spans="1:6" x14ac:dyDescent="0.35">
      <c r="A49" s="1" t="s">
        <v>94</v>
      </c>
      <c r="B49" s="1" t="s">
        <v>62</v>
      </c>
      <c r="C49" s="1" t="s">
        <v>92</v>
      </c>
      <c r="D49" s="1" t="s">
        <v>93</v>
      </c>
      <c r="E49" t="s">
        <v>887</v>
      </c>
      <c r="F49" t="s">
        <v>806</v>
      </c>
    </row>
    <row r="50" spans="1:6" x14ac:dyDescent="0.35">
      <c r="A50" s="1" t="s">
        <v>97</v>
      </c>
      <c r="B50" s="1" t="s">
        <v>34</v>
      </c>
      <c r="C50" s="1" t="s">
        <v>95</v>
      </c>
      <c r="D50" s="1" t="s">
        <v>96</v>
      </c>
      <c r="E50" t="s">
        <v>885</v>
      </c>
      <c r="F50" t="s">
        <v>737</v>
      </c>
    </row>
    <row r="51" spans="1:6" x14ac:dyDescent="0.35">
      <c r="A51" s="1" t="s">
        <v>100</v>
      </c>
      <c r="B51" s="1" t="s">
        <v>11</v>
      </c>
      <c r="C51" s="1" t="s">
        <v>98</v>
      </c>
      <c r="D51" s="1" t="s">
        <v>99</v>
      </c>
      <c r="E51" t="s">
        <v>886</v>
      </c>
      <c r="F51" t="s">
        <v>738</v>
      </c>
    </row>
    <row r="52" spans="1:6" x14ac:dyDescent="0.35">
      <c r="A52" s="1" t="s">
        <v>103</v>
      </c>
      <c r="B52" s="1" t="s">
        <v>38</v>
      </c>
      <c r="C52" s="1" t="s">
        <v>101</v>
      </c>
      <c r="D52" s="1" t="s">
        <v>102</v>
      </c>
      <c r="E52" t="s">
        <v>886</v>
      </c>
      <c r="F52" t="s">
        <v>652</v>
      </c>
    </row>
    <row r="53" spans="1:6" x14ac:dyDescent="0.35">
      <c r="A53" s="1" t="s">
        <v>106</v>
      </c>
      <c r="B53" s="1" t="s">
        <v>7</v>
      </c>
      <c r="C53" s="1" t="s">
        <v>104</v>
      </c>
      <c r="D53" s="1" t="s">
        <v>105</v>
      </c>
      <c r="E53" t="s">
        <v>887</v>
      </c>
      <c r="F53" t="s">
        <v>722</v>
      </c>
    </row>
    <row r="54" spans="1:6" x14ac:dyDescent="0.35">
      <c r="A54" s="1" t="s">
        <v>109</v>
      </c>
      <c r="B54" s="1" t="s">
        <v>34</v>
      </c>
      <c r="C54" s="1" t="s">
        <v>107</v>
      </c>
      <c r="D54" s="1" t="s">
        <v>108</v>
      </c>
      <c r="E54" t="s">
        <v>886</v>
      </c>
      <c r="F54" t="s">
        <v>653</v>
      </c>
    </row>
    <row r="55" spans="1:6" x14ac:dyDescent="0.35">
      <c r="A55" s="1" t="s">
        <v>112</v>
      </c>
      <c r="B55" s="1" t="s">
        <v>4</v>
      </c>
      <c r="C55" s="1" t="s">
        <v>110</v>
      </c>
      <c r="D55" s="1" t="s">
        <v>111</v>
      </c>
      <c r="E55" t="s">
        <v>885</v>
      </c>
      <c r="F55" t="s">
        <v>654</v>
      </c>
    </row>
    <row r="56" spans="1:6" x14ac:dyDescent="0.35">
      <c r="A56" s="1" t="s">
        <v>380</v>
      </c>
      <c r="B56" s="1" t="s">
        <v>34</v>
      </c>
      <c r="C56" s="1" t="s">
        <v>381</v>
      </c>
      <c r="D56" s="1" t="s">
        <v>382</v>
      </c>
      <c r="E56" t="s">
        <v>886</v>
      </c>
      <c r="F56" t="s">
        <v>910</v>
      </c>
    </row>
    <row r="57" spans="1:6" x14ac:dyDescent="0.35">
      <c r="A57" s="1" t="s">
        <v>115</v>
      </c>
      <c r="B57" s="1" t="s">
        <v>38</v>
      </c>
      <c r="C57" s="1" t="s">
        <v>113</v>
      </c>
      <c r="D57" s="1" t="s">
        <v>114</v>
      </c>
      <c r="E57" t="s">
        <v>889</v>
      </c>
      <c r="F57" t="s">
        <v>655</v>
      </c>
    </row>
    <row r="58" spans="1:6" x14ac:dyDescent="0.35">
      <c r="A58" s="1" t="s">
        <v>383</v>
      </c>
      <c r="B58" s="1" t="s">
        <v>11</v>
      </c>
      <c r="C58" s="1" t="s">
        <v>384</v>
      </c>
      <c r="D58" s="1" t="s">
        <v>385</v>
      </c>
      <c r="E58" t="s">
        <v>886</v>
      </c>
      <c r="F58" t="s">
        <v>911</v>
      </c>
    </row>
    <row r="59" spans="1:6" x14ac:dyDescent="0.35">
      <c r="A59" s="1" t="s">
        <v>118</v>
      </c>
      <c r="B59" s="1" t="s">
        <v>26</v>
      </c>
      <c r="C59" s="1" t="s">
        <v>116</v>
      </c>
      <c r="D59" s="1" t="s">
        <v>117</v>
      </c>
    </row>
    <row r="60" spans="1:6" x14ac:dyDescent="0.35">
      <c r="A60" s="1" t="s">
        <v>121</v>
      </c>
      <c r="B60" s="1" t="s">
        <v>11</v>
      </c>
      <c r="C60" s="1" t="s">
        <v>119</v>
      </c>
      <c r="D60" s="1" t="s">
        <v>120</v>
      </c>
    </row>
    <row r="61" spans="1:6" x14ac:dyDescent="0.35">
      <c r="A61" s="1" t="s">
        <v>124</v>
      </c>
      <c r="B61" s="1" t="s">
        <v>62</v>
      </c>
      <c r="C61" s="1" t="s">
        <v>122</v>
      </c>
      <c r="D61" s="1" t="s">
        <v>123</v>
      </c>
      <c r="E61" t="s">
        <v>889</v>
      </c>
      <c r="F61" t="s">
        <v>656</v>
      </c>
    </row>
    <row r="62" spans="1:6" x14ac:dyDescent="0.35">
      <c r="A62" s="1" t="s">
        <v>127</v>
      </c>
      <c r="B62" s="1" t="s">
        <v>15</v>
      </c>
      <c r="C62" s="1" t="s">
        <v>125</v>
      </c>
      <c r="D62" s="1" t="s">
        <v>126</v>
      </c>
      <c r="E62" t="s">
        <v>887</v>
      </c>
      <c r="F62" t="s">
        <v>912</v>
      </c>
    </row>
    <row r="63" spans="1:6" x14ac:dyDescent="0.35">
      <c r="A63" s="1" t="s">
        <v>386</v>
      </c>
      <c r="B63" s="1" t="s">
        <v>192</v>
      </c>
      <c r="C63" s="1" t="s">
        <v>387</v>
      </c>
      <c r="D63" s="1" t="s">
        <v>388</v>
      </c>
      <c r="E63" t="s">
        <v>886</v>
      </c>
      <c r="F63" t="s">
        <v>809</v>
      </c>
    </row>
    <row r="64" spans="1:6" x14ac:dyDescent="0.35">
      <c r="A64" s="1" t="s">
        <v>424</v>
      </c>
      <c r="B64" s="1" t="s">
        <v>62</v>
      </c>
      <c r="C64" s="1" t="s">
        <v>425</v>
      </c>
      <c r="D64" s="1" t="s">
        <v>426</v>
      </c>
    </row>
    <row r="65" spans="1:6" x14ac:dyDescent="0.35">
      <c r="A65" s="1" t="s">
        <v>389</v>
      </c>
      <c r="B65" s="1" t="s">
        <v>19</v>
      </c>
      <c r="C65" s="1" t="s">
        <v>390</v>
      </c>
      <c r="D65" s="1" t="s">
        <v>391</v>
      </c>
      <c r="E65" t="s">
        <v>886</v>
      </c>
      <c r="F65" t="s">
        <v>810</v>
      </c>
    </row>
    <row r="66" spans="1:6" x14ac:dyDescent="0.35">
      <c r="A66" s="1" t="s">
        <v>131</v>
      </c>
      <c r="B66" s="1" t="s">
        <v>128</v>
      </c>
      <c r="C66" s="1" t="s">
        <v>129</v>
      </c>
      <c r="D66" s="1" t="s">
        <v>130</v>
      </c>
      <c r="E66" t="s">
        <v>903</v>
      </c>
      <c r="F66" t="s">
        <v>913</v>
      </c>
    </row>
    <row r="67" spans="1:6" x14ac:dyDescent="0.35">
      <c r="A67" s="1" t="s">
        <v>134</v>
      </c>
      <c r="B67" s="1" t="s">
        <v>4</v>
      </c>
      <c r="C67" s="1" t="s">
        <v>132</v>
      </c>
      <c r="D67" s="1" t="s">
        <v>133</v>
      </c>
      <c r="E67" t="s">
        <v>909</v>
      </c>
      <c r="F67" t="s">
        <v>812</v>
      </c>
    </row>
    <row r="68" spans="1:6" x14ac:dyDescent="0.35">
      <c r="A68" s="1" t="s">
        <v>137</v>
      </c>
      <c r="B68" s="1" t="s">
        <v>4</v>
      </c>
      <c r="C68" s="1" t="s">
        <v>135</v>
      </c>
      <c r="D68" s="1" t="s">
        <v>136</v>
      </c>
      <c r="E68" t="s">
        <v>887</v>
      </c>
      <c r="F68" t="s">
        <v>658</v>
      </c>
    </row>
    <row r="69" spans="1:6" x14ac:dyDescent="0.35">
      <c r="A69" s="1" t="s">
        <v>392</v>
      </c>
      <c r="B69" s="1" t="s">
        <v>38</v>
      </c>
      <c r="C69" s="1" t="s">
        <v>393</v>
      </c>
      <c r="D69" s="1" t="s">
        <v>394</v>
      </c>
      <c r="E69" t="s">
        <v>909</v>
      </c>
      <c r="F69" t="s">
        <v>813</v>
      </c>
    </row>
    <row r="70" spans="1:6" x14ac:dyDescent="0.35">
      <c r="A70" s="1" t="s">
        <v>395</v>
      </c>
      <c r="B70" s="1" t="s">
        <v>11</v>
      </c>
      <c r="C70" s="1" t="s">
        <v>396</v>
      </c>
      <c r="D70" s="1" t="s">
        <v>397</v>
      </c>
      <c r="E70" t="s">
        <v>909</v>
      </c>
      <c r="F70" t="s">
        <v>814</v>
      </c>
    </row>
    <row r="71" spans="1:6" x14ac:dyDescent="0.35">
      <c r="A71" s="1" t="s">
        <v>140</v>
      </c>
      <c r="B71" s="1" t="s">
        <v>42</v>
      </c>
      <c r="C71" s="1" t="s">
        <v>138</v>
      </c>
      <c r="D71" s="1" t="s">
        <v>139</v>
      </c>
      <c r="E71" t="s">
        <v>886</v>
      </c>
      <c r="F71" t="s">
        <v>815</v>
      </c>
    </row>
    <row r="72" spans="1:6" x14ac:dyDescent="0.35">
      <c r="A72" s="1" t="s">
        <v>144</v>
      </c>
      <c r="B72" s="1" t="s">
        <v>141</v>
      </c>
      <c r="C72" s="1" t="s">
        <v>142</v>
      </c>
      <c r="D72" s="1" t="s">
        <v>143</v>
      </c>
      <c r="E72" t="s">
        <v>886</v>
      </c>
      <c r="F72" t="s">
        <v>723</v>
      </c>
    </row>
    <row r="73" spans="1:6" x14ac:dyDescent="0.35">
      <c r="A73" s="1" t="s">
        <v>147</v>
      </c>
      <c r="B73" s="1" t="s">
        <v>38</v>
      </c>
      <c r="C73" s="1" t="s">
        <v>145</v>
      </c>
      <c r="D73" s="1" t="s">
        <v>146</v>
      </c>
      <c r="E73" t="s">
        <v>889</v>
      </c>
      <c r="F73" t="s">
        <v>816</v>
      </c>
    </row>
    <row r="74" spans="1:6" x14ac:dyDescent="0.35">
      <c r="A74" s="1" t="s">
        <v>150</v>
      </c>
      <c r="B74" s="1" t="s">
        <v>38</v>
      </c>
      <c r="C74" s="1" t="s">
        <v>148</v>
      </c>
      <c r="D74" s="1" t="s">
        <v>149</v>
      </c>
      <c r="E74" t="s">
        <v>886</v>
      </c>
      <c r="F74" t="s">
        <v>660</v>
      </c>
    </row>
    <row r="75" spans="1:6" x14ac:dyDescent="0.35">
      <c r="A75" s="1" t="s">
        <v>153</v>
      </c>
      <c r="B75" s="1" t="s">
        <v>42</v>
      </c>
      <c r="C75" s="1" t="s">
        <v>151</v>
      </c>
      <c r="D75" s="1" t="s">
        <v>152</v>
      </c>
      <c r="E75" t="s">
        <v>885</v>
      </c>
      <c r="F75" t="s">
        <v>817</v>
      </c>
    </row>
    <row r="76" spans="1:6" x14ac:dyDescent="0.35">
      <c r="A76" s="1" t="s">
        <v>156</v>
      </c>
      <c r="B76" s="1" t="s">
        <v>42</v>
      </c>
      <c r="C76" s="1" t="s">
        <v>154</v>
      </c>
      <c r="D76" s="1" t="s">
        <v>155</v>
      </c>
      <c r="E76" t="s">
        <v>889</v>
      </c>
      <c r="F76" t="s">
        <v>914</v>
      </c>
    </row>
    <row r="77" spans="1:6" x14ac:dyDescent="0.35">
      <c r="A77" s="1" t="s">
        <v>159</v>
      </c>
      <c r="B77" s="1" t="s">
        <v>15</v>
      </c>
      <c r="C77" s="1" t="s">
        <v>157</v>
      </c>
      <c r="D77" s="1" t="s">
        <v>158</v>
      </c>
      <c r="E77" t="s">
        <v>889</v>
      </c>
      <c r="F77" t="s">
        <v>819</v>
      </c>
    </row>
    <row r="78" spans="1:6" x14ac:dyDescent="0.35">
      <c r="A78" s="1" t="s">
        <v>427</v>
      </c>
      <c r="B78" s="1" t="s">
        <v>7</v>
      </c>
      <c r="C78" s="1" t="s">
        <v>428</v>
      </c>
      <c r="D78" s="1" t="s">
        <v>429</v>
      </c>
      <c r="E78" t="s">
        <v>915</v>
      </c>
      <c r="F78" t="s">
        <v>916</v>
      </c>
    </row>
    <row r="79" spans="1:6" x14ac:dyDescent="0.35">
      <c r="A79" s="1" t="s">
        <v>162</v>
      </c>
      <c r="B79" s="1" t="s">
        <v>38</v>
      </c>
      <c r="C79" s="1" t="s">
        <v>160</v>
      </c>
      <c r="D79" s="1" t="s">
        <v>161</v>
      </c>
    </row>
    <row r="80" spans="1:6" x14ac:dyDescent="0.35">
      <c r="A80" s="1" t="s">
        <v>165</v>
      </c>
      <c r="B80" s="1" t="s">
        <v>38</v>
      </c>
      <c r="C80" s="1" t="s">
        <v>163</v>
      </c>
      <c r="D80" s="1" t="s">
        <v>164</v>
      </c>
      <c r="E80" t="s">
        <v>885</v>
      </c>
      <c r="F80" t="s">
        <v>724</v>
      </c>
    </row>
    <row r="81" spans="1:7" x14ac:dyDescent="0.35">
      <c r="A81" s="1" t="s">
        <v>169</v>
      </c>
      <c r="B81" s="1" t="s">
        <v>166</v>
      </c>
      <c r="C81" s="1" t="s">
        <v>167</v>
      </c>
      <c r="D81" s="1" t="s">
        <v>168</v>
      </c>
      <c r="E81" t="s">
        <v>885</v>
      </c>
      <c r="F81" t="s">
        <v>820</v>
      </c>
    </row>
    <row r="82" spans="1:7" x14ac:dyDescent="0.35">
      <c r="A82" s="1" t="s">
        <v>173</v>
      </c>
      <c r="B82" s="1" t="s">
        <v>170</v>
      </c>
      <c r="C82" s="1" t="s">
        <v>171</v>
      </c>
      <c r="D82" s="1" t="s">
        <v>172</v>
      </c>
      <c r="E82" t="s">
        <v>897</v>
      </c>
      <c r="F82" t="s">
        <v>663</v>
      </c>
    </row>
    <row r="83" spans="1:7" x14ac:dyDescent="0.35">
      <c r="A83" s="1" t="s">
        <v>176</v>
      </c>
      <c r="B83" s="1" t="s">
        <v>62</v>
      </c>
      <c r="C83" s="1" t="s">
        <v>174</v>
      </c>
      <c r="D83" s="1" t="s">
        <v>175</v>
      </c>
      <c r="E83" t="s">
        <v>887</v>
      </c>
      <c r="F83" t="s">
        <v>821</v>
      </c>
    </row>
    <row r="84" spans="1:7" x14ac:dyDescent="0.35">
      <c r="A84" s="1" t="s">
        <v>398</v>
      </c>
      <c r="B84" s="1" t="s">
        <v>30</v>
      </c>
      <c r="C84" s="1" t="s">
        <v>399</v>
      </c>
      <c r="D84" s="1" t="s">
        <v>400</v>
      </c>
      <c r="E84" t="s">
        <v>886</v>
      </c>
      <c r="F84" t="s">
        <v>822</v>
      </c>
    </row>
    <row r="85" spans="1:7" x14ac:dyDescent="0.35">
      <c r="A85" s="1" t="s">
        <v>179</v>
      </c>
      <c r="B85" s="1" t="s">
        <v>166</v>
      </c>
      <c r="C85" s="1" t="s">
        <v>177</v>
      </c>
      <c r="D85" s="1" t="s">
        <v>178</v>
      </c>
      <c r="E85" t="s">
        <v>885</v>
      </c>
      <c r="F85" t="s">
        <v>823</v>
      </c>
    </row>
    <row r="86" spans="1:7" x14ac:dyDescent="0.35">
      <c r="A86" s="1" t="s">
        <v>182</v>
      </c>
      <c r="B86" s="1" t="s">
        <v>128</v>
      </c>
      <c r="C86" s="1" t="s">
        <v>180</v>
      </c>
      <c r="D86" s="1" t="s">
        <v>181</v>
      </c>
      <c r="E86" t="s">
        <v>887</v>
      </c>
      <c r="F86" t="s">
        <v>665</v>
      </c>
    </row>
    <row r="87" spans="1:7" x14ac:dyDescent="0.35">
      <c r="A87" s="1" t="s">
        <v>185</v>
      </c>
      <c r="B87" s="1" t="s">
        <v>26</v>
      </c>
      <c r="C87" s="1" t="s">
        <v>183</v>
      </c>
      <c r="D87" s="1" t="s">
        <v>184</v>
      </c>
      <c r="E87" t="s">
        <v>917</v>
      </c>
      <c r="F87" t="s">
        <v>666</v>
      </c>
    </row>
    <row r="88" spans="1:7" x14ac:dyDescent="0.35">
      <c r="A88" s="1" t="s">
        <v>401</v>
      </c>
      <c r="B88" s="1" t="s">
        <v>34</v>
      </c>
      <c r="C88" s="1" t="s">
        <v>402</v>
      </c>
      <c r="D88" s="1" t="s">
        <v>403</v>
      </c>
    </row>
    <row r="89" spans="1:7" x14ac:dyDescent="0.35">
      <c r="A89" s="1" t="s">
        <v>404</v>
      </c>
      <c r="B89" s="1" t="s">
        <v>197</v>
      </c>
      <c r="C89" s="1" t="s">
        <v>405</v>
      </c>
      <c r="D89" s="1" t="s">
        <v>406</v>
      </c>
      <c r="E89" t="s">
        <v>897</v>
      </c>
      <c r="F89" t="s">
        <v>825</v>
      </c>
    </row>
    <row r="90" spans="1:7" x14ac:dyDescent="0.35">
      <c r="A90" s="1" t="s">
        <v>188</v>
      </c>
      <c r="B90" s="1" t="s">
        <v>58</v>
      </c>
      <c r="C90" s="1" t="s">
        <v>186</v>
      </c>
      <c r="D90" s="1" t="s">
        <v>187</v>
      </c>
      <c r="E90" t="s">
        <v>909</v>
      </c>
      <c r="F90" t="s">
        <v>726</v>
      </c>
    </row>
    <row r="91" spans="1:7" x14ac:dyDescent="0.35">
      <c r="A91" s="1" t="s">
        <v>407</v>
      </c>
      <c r="B91" s="1" t="s">
        <v>11</v>
      </c>
      <c r="C91" s="1" t="s">
        <v>408</v>
      </c>
      <c r="D91" s="1" t="s">
        <v>409</v>
      </c>
      <c r="E91" t="s">
        <v>886</v>
      </c>
      <c r="F91" t="s">
        <v>826</v>
      </c>
    </row>
    <row r="92" spans="1:7" x14ac:dyDescent="0.35">
      <c r="A92" s="1" t="s">
        <v>191</v>
      </c>
      <c r="B92" s="1" t="s">
        <v>38</v>
      </c>
      <c r="C92" s="1" t="s">
        <v>189</v>
      </c>
      <c r="D92" s="1" t="s">
        <v>190</v>
      </c>
      <c r="E92" t="s">
        <v>886</v>
      </c>
      <c r="F92" t="s">
        <v>827</v>
      </c>
    </row>
    <row r="93" spans="1:7" x14ac:dyDescent="0.35">
      <c r="A93" s="1" t="s">
        <v>194</v>
      </c>
      <c r="B93" s="1" t="s">
        <v>192</v>
      </c>
      <c r="C93" s="1" t="s">
        <v>193</v>
      </c>
      <c r="D93" s="1" t="s">
        <v>190</v>
      </c>
      <c r="E93" t="s">
        <v>889</v>
      </c>
      <c r="F93" t="s">
        <v>918</v>
      </c>
    </row>
    <row r="94" spans="1:7" x14ac:dyDescent="0.35">
      <c r="A94" s="1" t="s">
        <v>196</v>
      </c>
      <c r="B94" s="1"/>
      <c r="C94" s="1" t="s">
        <v>195</v>
      </c>
      <c r="D94" s="1" t="s">
        <v>190</v>
      </c>
      <c r="E94" t="s">
        <v>889</v>
      </c>
      <c r="F94" t="s">
        <v>919</v>
      </c>
      <c r="G94" t="s">
        <v>920</v>
      </c>
    </row>
    <row r="95" spans="1:7" x14ac:dyDescent="0.35">
      <c r="A95" s="1" t="s">
        <v>200</v>
      </c>
      <c r="B95" s="1" t="s">
        <v>197</v>
      </c>
      <c r="C95" s="1" t="s">
        <v>198</v>
      </c>
      <c r="D95" s="1" t="s">
        <v>199</v>
      </c>
      <c r="E95" t="s">
        <v>885</v>
      </c>
      <c r="F95" t="s">
        <v>739</v>
      </c>
    </row>
    <row r="96" spans="1:7" x14ac:dyDescent="0.35">
      <c r="A96" s="1" t="s">
        <v>410</v>
      </c>
      <c r="B96" s="1" t="s">
        <v>213</v>
      </c>
      <c r="C96" s="1" t="s">
        <v>411</v>
      </c>
      <c r="D96" s="1" t="s">
        <v>412</v>
      </c>
      <c r="E96" t="s">
        <v>886</v>
      </c>
      <c r="F96" t="s">
        <v>654</v>
      </c>
    </row>
    <row r="97" spans="1:6" x14ac:dyDescent="0.35">
      <c r="A97" s="1" t="s">
        <v>413</v>
      </c>
      <c r="B97" s="1" t="s">
        <v>62</v>
      </c>
      <c r="C97" s="1" t="s">
        <v>414</v>
      </c>
      <c r="D97" s="1" t="s">
        <v>415</v>
      </c>
      <c r="E97" t="s">
        <v>921</v>
      </c>
      <c r="F97" t="s">
        <v>666</v>
      </c>
    </row>
    <row r="98" spans="1:6" x14ac:dyDescent="0.35">
      <c r="A98" s="1" t="s">
        <v>203</v>
      </c>
      <c r="B98" s="1" t="s">
        <v>30</v>
      </c>
      <c r="C98" s="1" t="s">
        <v>201</v>
      </c>
      <c r="D98" s="1" t="s">
        <v>202</v>
      </c>
      <c r="E98" t="s">
        <v>892</v>
      </c>
      <c r="F98" t="s">
        <v>667</v>
      </c>
    </row>
    <row r="99" spans="1:6" x14ac:dyDescent="0.35">
      <c r="A99" s="1" t="s">
        <v>206</v>
      </c>
      <c r="B99" s="1" t="s">
        <v>166</v>
      </c>
      <c r="C99" s="1" t="s">
        <v>204</v>
      </c>
      <c r="D99" s="1" t="s">
        <v>205</v>
      </c>
      <c r="E99" t="s">
        <v>886</v>
      </c>
      <c r="F99" t="s">
        <v>830</v>
      </c>
    </row>
    <row r="100" spans="1:6" x14ac:dyDescent="0.35">
      <c r="A100" s="1" t="s">
        <v>209</v>
      </c>
      <c r="B100" s="1" t="s">
        <v>38</v>
      </c>
      <c r="C100" s="1" t="s">
        <v>207</v>
      </c>
      <c r="D100" s="1" t="s">
        <v>208</v>
      </c>
      <c r="E100" t="s">
        <v>885</v>
      </c>
      <c r="F100" t="s">
        <v>668</v>
      </c>
    </row>
    <row r="101" spans="1:6" x14ac:dyDescent="0.35">
      <c r="A101" s="1" t="s">
        <v>416</v>
      </c>
      <c r="B101" s="1" t="s">
        <v>166</v>
      </c>
      <c r="C101" s="1" t="s">
        <v>417</v>
      </c>
      <c r="D101" s="1" t="s">
        <v>418</v>
      </c>
      <c r="E101" t="s">
        <v>896</v>
      </c>
      <c r="F101" t="s">
        <v>831</v>
      </c>
    </row>
    <row r="102" spans="1:6" x14ac:dyDescent="0.35">
      <c r="A102" s="1" t="s">
        <v>419</v>
      </c>
      <c r="B102" s="1" t="s">
        <v>34</v>
      </c>
      <c r="C102" t="s">
        <v>621</v>
      </c>
      <c r="D102" t="s">
        <v>418</v>
      </c>
      <c r="E102" t="s">
        <v>896</v>
      </c>
      <c r="F102" t="s">
        <v>831</v>
      </c>
    </row>
    <row r="103" spans="1:6" x14ac:dyDescent="0.35">
      <c r="A103" s="1" t="s">
        <v>212</v>
      </c>
      <c r="B103" s="1" t="s">
        <v>128</v>
      </c>
      <c r="C103" t="s">
        <v>617</v>
      </c>
      <c r="D103" t="s">
        <v>211</v>
      </c>
      <c r="E103" t="s">
        <v>886</v>
      </c>
      <c r="F103" t="s">
        <v>669</v>
      </c>
    </row>
    <row r="104" spans="1:6" x14ac:dyDescent="0.35">
      <c r="A104" s="1" t="s">
        <v>215</v>
      </c>
      <c r="B104" s="1" t="s">
        <v>213</v>
      </c>
      <c r="C104" t="s">
        <v>214</v>
      </c>
      <c r="D104" t="s">
        <v>211</v>
      </c>
      <c r="E104" t="s">
        <v>886</v>
      </c>
      <c r="F104" t="s">
        <v>669</v>
      </c>
    </row>
    <row r="105" spans="1:6" x14ac:dyDescent="0.35">
      <c r="A105" s="1" t="s">
        <v>218</v>
      </c>
      <c r="B105" s="1" t="s">
        <v>166</v>
      </c>
      <c r="C105" t="s">
        <v>216</v>
      </c>
      <c r="D105" t="s">
        <v>217</v>
      </c>
      <c r="E105" t="s">
        <v>886</v>
      </c>
      <c r="F105" t="s">
        <v>670</v>
      </c>
    </row>
    <row r="106" spans="1:6" x14ac:dyDescent="0.35">
      <c r="A106" s="1" t="s">
        <v>220</v>
      </c>
      <c r="B106" s="1" t="s">
        <v>38</v>
      </c>
      <c r="C106" t="s">
        <v>219</v>
      </c>
      <c r="D106" t="s">
        <v>217</v>
      </c>
      <c r="E106" t="s">
        <v>886</v>
      </c>
      <c r="F106" t="s">
        <v>671</v>
      </c>
    </row>
    <row r="107" spans="1:6" x14ac:dyDescent="0.35">
      <c r="A107" s="1" t="s">
        <v>222</v>
      </c>
      <c r="B107" s="1" t="s">
        <v>19</v>
      </c>
      <c r="C107" t="s">
        <v>221</v>
      </c>
      <c r="D107" t="s">
        <v>217</v>
      </c>
      <c r="E107" t="s">
        <v>886</v>
      </c>
      <c r="F107" t="s">
        <v>670</v>
      </c>
    </row>
    <row r="108" spans="1:6" x14ac:dyDescent="0.35">
      <c r="A108" s="1" t="s">
        <v>225</v>
      </c>
      <c r="B108" s="1" t="s">
        <v>38</v>
      </c>
      <c r="C108" t="s">
        <v>223</v>
      </c>
      <c r="D108" t="s">
        <v>224</v>
      </c>
    </row>
    <row r="109" spans="1:6" x14ac:dyDescent="0.35">
      <c r="A109" s="1" t="s">
        <v>494</v>
      </c>
      <c r="B109" s="1" t="s">
        <v>11</v>
      </c>
      <c r="C109" t="s">
        <v>529</v>
      </c>
      <c r="D109" t="s">
        <v>578</v>
      </c>
      <c r="E109" t="s">
        <v>886</v>
      </c>
      <c r="F109" t="s">
        <v>833</v>
      </c>
    </row>
    <row r="110" spans="1:6" x14ac:dyDescent="0.35">
      <c r="A110" s="1" t="s">
        <v>228</v>
      </c>
      <c r="B110" s="1" t="s">
        <v>7</v>
      </c>
      <c r="C110" t="s">
        <v>622</v>
      </c>
      <c r="D110" t="s">
        <v>227</v>
      </c>
      <c r="E110" t="s">
        <v>909</v>
      </c>
      <c r="F110" t="s">
        <v>727</v>
      </c>
    </row>
    <row r="111" spans="1:6" x14ac:dyDescent="0.35">
      <c r="A111" s="1" t="s">
        <v>495</v>
      </c>
      <c r="B111" s="1" t="s">
        <v>38</v>
      </c>
      <c r="C111" t="s">
        <v>530</v>
      </c>
      <c r="D111" t="s">
        <v>579</v>
      </c>
      <c r="E111" t="s">
        <v>885</v>
      </c>
      <c r="F111" t="s">
        <v>834</v>
      </c>
    </row>
    <row r="112" spans="1:6" x14ac:dyDescent="0.35">
      <c r="A112" s="1" t="s">
        <v>231</v>
      </c>
      <c r="B112" s="1"/>
      <c r="C112" t="s">
        <v>531</v>
      </c>
      <c r="D112" t="s">
        <v>230</v>
      </c>
      <c r="E112" t="s">
        <v>886</v>
      </c>
      <c r="F112" t="s">
        <v>672</v>
      </c>
    </row>
    <row r="113" spans="1:6" x14ac:dyDescent="0.35">
      <c r="A113" s="1" t="s">
        <v>496</v>
      </c>
      <c r="B113" s="1" t="s">
        <v>26</v>
      </c>
      <c r="C113" t="s">
        <v>532</v>
      </c>
      <c r="D113" t="s">
        <v>580</v>
      </c>
      <c r="E113" t="s">
        <v>922</v>
      </c>
      <c r="F113" t="s">
        <v>835</v>
      </c>
    </row>
    <row r="114" spans="1:6" x14ac:dyDescent="0.35">
      <c r="A114" s="1" t="s">
        <v>497</v>
      </c>
      <c r="B114" s="1" t="s">
        <v>58</v>
      </c>
      <c r="C114" t="s">
        <v>533</v>
      </c>
      <c r="D114" t="s">
        <v>581</v>
      </c>
      <c r="E114" t="s">
        <v>901</v>
      </c>
      <c r="F114" t="s">
        <v>836</v>
      </c>
    </row>
    <row r="115" spans="1:6" x14ac:dyDescent="0.35">
      <c r="A115" s="1" t="s">
        <v>234</v>
      </c>
      <c r="B115" s="1" t="s">
        <v>38</v>
      </c>
      <c r="C115" t="s">
        <v>232</v>
      </c>
      <c r="D115" t="s">
        <v>233</v>
      </c>
      <c r="E115" t="s">
        <v>897</v>
      </c>
      <c r="F115" t="s">
        <v>673</v>
      </c>
    </row>
    <row r="116" spans="1:6" x14ac:dyDescent="0.35">
      <c r="A116" s="1" t="s">
        <v>237</v>
      </c>
      <c r="B116" s="1" t="s">
        <v>34</v>
      </c>
      <c r="C116" t="s">
        <v>535</v>
      </c>
      <c r="D116" t="s">
        <v>236</v>
      </c>
      <c r="E116" t="s">
        <v>890</v>
      </c>
      <c r="F116" t="s">
        <v>674</v>
      </c>
    </row>
    <row r="117" spans="1:6" x14ac:dyDescent="0.35">
      <c r="A117" s="1" t="s">
        <v>432</v>
      </c>
      <c r="B117" s="1" t="s">
        <v>58</v>
      </c>
      <c r="C117" t="s">
        <v>430</v>
      </c>
      <c r="D117" t="s">
        <v>431</v>
      </c>
      <c r="E117" t="s">
        <v>923</v>
      </c>
      <c r="F117" t="s">
        <v>924</v>
      </c>
    </row>
    <row r="118" spans="1:6" x14ac:dyDescent="0.35">
      <c r="A118" s="1" t="s">
        <v>498</v>
      </c>
      <c r="B118" s="1" t="s">
        <v>311</v>
      </c>
      <c r="C118" t="s">
        <v>536</v>
      </c>
      <c r="D118" t="s">
        <v>582</v>
      </c>
      <c r="E118" t="s">
        <v>925</v>
      </c>
      <c r="F118" t="s">
        <v>837</v>
      </c>
    </row>
    <row r="119" spans="1:6" x14ac:dyDescent="0.35">
      <c r="A119" s="1" t="s">
        <v>435</v>
      </c>
      <c r="B119" s="1" t="s">
        <v>26</v>
      </c>
      <c r="C119" t="s">
        <v>433</v>
      </c>
      <c r="D119" t="s">
        <v>434</v>
      </c>
      <c r="E119" t="s">
        <v>925</v>
      </c>
      <c r="F119" t="s">
        <v>838</v>
      </c>
    </row>
    <row r="120" spans="1:6" x14ac:dyDescent="0.35">
      <c r="A120" s="1" t="s">
        <v>499</v>
      </c>
      <c r="B120" s="1" t="s">
        <v>26</v>
      </c>
      <c r="C120" t="s">
        <v>537</v>
      </c>
      <c r="D120" t="s">
        <v>583</v>
      </c>
      <c r="E120" t="s">
        <v>886</v>
      </c>
      <c r="F120" t="s">
        <v>839</v>
      </c>
    </row>
    <row r="121" spans="1:6" x14ac:dyDescent="0.35">
      <c r="A121" s="1" t="s">
        <v>500</v>
      </c>
      <c r="B121" s="1" t="s">
        <v>170</v>
      </c>
      <c r="C121" t="s">
        <v>538</v>
      </c>
      <c r="D121" t="s">
        <v>584</v>
      </c>
      <c r="E121" t="s">
        <v>886</v>
      </c>
      <c r="F121" t="s">
        <v>839</v>
      </c>
    </row>
    <row r="122" spans="1:6" x14ac:dyDescent="0.35">
      <c r="A122" s="1" t="s">
        <v>501</v>
      </c>
      <c r="B122" s="1"/>
      <c r="C122" t="s">
        <v>539</v>
      </c>
      <c r="D122" t="s">
        <v>585</v>
      </c>
      <c r="E122" t="s">
        <v>886</v>
      </c>
      <c r="F122" t="s">
        <v>839</v>
      </c>
    </row>
    <row r="123" spans="1:6" x14ac:dyDescent="0.35">
      <c r="A123" s="1" t="s">
        <v>502</v>
      </c>
      <c r="B123" s="1" t="s">
        <v>42</v>
      </c>
      <c r="C123" t="s">
        <v>540</v>
      </c>
      <c r="D123" t="s">
        <v>586</v>
      </c>
      <c r="E123" t="s">
        <v>886</v>
      </c>
      <c r="F123" t="s">
        <v>839</v>
      </c>
    </row>
    <row r="124" spans="1:6" x14ac:dyDescent="0.35">
      <c r="A124" s="1" t="s">
        <v>503</v>
      </c>
      <c r="B124" s="1" t="s">
        <v>170</v>
      </c>
      <c r="C124" t="s">
        <v>541</v>
      </c>
      <c r="D124" t="s">
        <v>587</v>
      </c>
      <c r="E124" t="s">
        <v>886</v>
      </c>
      <c r="F124" t="s">
        <v>839</v>
      </c>
    </row>
    <row r="125" spans="1:6" x14ac:dyDescent="0.35">
      <c r="A125" s="1" t="s">
        <v>504</v>
      </c>
      <c r="B125" s="1" t="s">
        <v>128</v>
      </c>
      <c r="C125" t="s">
        <v>542</v>
      </c>
      <c r="D125" t="s">
        <v>588</v>
      </c>
      <c r="E125" t="s">
        <v>885</v>
      </c>
      <c r="F125" t="s">
        <v>926</v>
      </c>
    </row>
    <row r="126" spans="1:6" x14ac:dyDescent="0.35">
      <c r="A126" s="1" t="s">
        <v>240</v>
      </c>
      <c r="B126" s="1" t="s">
        <v>11</v>
      </c>
      <c r="C126" t="s">
        <v>238</v>
      </c>
      <c r="D126" t="s">
        <v>239</v>
      </c>
      <c r="E126" t="s">
        <v>886</v>
      </c>
      <c r="F126" t="s">
        <v>841</v>
      </c>
    </row>
    <row r="127" spans="1:6" x14ac:dyDescent="0.35">
      <c r="A127" s="1" t="s">
        <v>243</v>
      </c>
      <c r="B127" s="1" t="s">
        <v>42</v>
      </c>
      <c r="C127" t="s">
        <v>241</v>
      </c>
      <c r="D127" t="s">
        <v>242</v>
      </c>
    </row>
    <row r="128" spans="1:6" x14ac:dyDescent="0.35">
      <c r="A128" s="1" t="s">
        <v>246</v>
      </c>
      <c r="B128" s="1" t="s">
        <v>213</v>
      </c>
      <c r="C128" t="s">
        <v>244</v>
      </c>
      <c r="D128" t="s">
        <v>245</v>
      </c>
      <c r="E128" t="s">
        <v>887</v>
      </c>
      <c r="F128" t="s">
        <v>676</v>
      </c>
    </row>
    <row r="129" spans="1:7" x14ac:dyDescent="0.35">
      <c r="A129" s="1" t="s">
        <v>249</v>
      </c>
      <c r="B129" s="1" t="s">
        <v>38</v>
      </c>
      <c r="C129" t="s">
        <v>247</v>
      </c>
      <c r="D129" t="s">
        <v>248</v>
      </c>
      <c r="E129" t="s">
        <v>886</v>
      </c>
      <c r="F129" t="s">
        <v>843</v>
      </c>
    </row>
    <row r="130" spans="1:7" x14ac:dyDescent="0.35">
      <c r="A130" s="1" t="s">
        <v>505</v>
      </c>
      <c r="B130" s="1" t="s">
        <v>42</v>
      </c>
      <c r="C130" t="s">
        <v>543</v>
      </c>
      <c r="D130" t="s">
        <v>589</v>
      </c>
      <c r="E130" t="s">
        <v>903</v>
      </c>
      <c r="F130" t="s">
        <v>927</v>
      </c>
    </row>
    <row r="131" spans="1:7" x14ac:dyDescent="0.35">
      <c r="A131" s="1" t="s">
        <v>252</v>
      </c>
      <c r="B131" s="1" t="s">
        <v>197</v>
      </c>
      <c r="C131" t="s">
        <v>250</v>
      </c>
      <c r="D131" t="s">
        <v>251</v>
      </c>
    </row>
    <row r="132" spans="1:7" x14ac:dyDescent="0.35">
      <c r="A132" s="1" t="s">
        <v>254</v>
      </c>
      <c r="B132" s="1" t="s">
        <v>38</v>
      </c>
      <c r="C132" t="s">
        <v>253</v>
      </c>
      <c r="E132" t="s">
        <v>928</v>
      </c>
      <c r="F132" t="s">
        <v>929</v>
      </c>
      <c r="G132" t="s">
        <v>930</v>
      </c>
    </row>
    <row r="133" spans="1:7" x14ac:dyDescent="0.35">
      <c r="A133" s="1" t="s">
        <v>506</v>
      </c>
      <c r="B133" s="1" t="s">
        <v>19</v>
      </c>
      <c r="C133" t="s">
        <v>544</v>
      </c>
      <c r="D133" t="s">
        <v>590</v>
      </c>
      <c r="E133" t="s">
        <v>889</v>
      </c>
      <c r="F133" t="s">
        <v>931</v>
      </c>
    </row>
    <row r="134" spans="1:7" x14ac:dyDescent="0.35">
      <c r="A134" s="1" t="s">
        <v>257</v>
      </c>
      <c r="B134" s="1" t="s">
        <v>7</v>
      </c>
      <c r="C134" t="s">
        <v>255</v>
      </c>
      <c r="D134" t="s">
        <v>256</v>
      </c>
      <c r="E134" t="s">
        <v>932</v>
      </c>
      <c r="F134" t="s">
        <v>847</v>
      </c>
    </row>
    <row r="135" spans="1:7" x14ac:dyDescent="0.35">
      <c r="A135" s="1" t="s">
        <v>260</v>
      </c>
      <c r="B135" s="1" t="s">
        <v>75</v>
      </c>
      <c r="C135" t="s">
        <v>258</v>
      </c>
      <c r="D135" t="s">
        <v>259</v>
      </c>
      <c r="E135" t="s">
        <v>889</v>
      </c>
      <c r="F135" t="s">
        <v>848</v>
      </c>
    </row>
    <row r="136" spans="1:7" x14ac:dyDescent="0.35">
      <c r="A136" s="1" t="s">
        <v>264</v>
      </c>
      <c r="B136" s="1" t="s">
        <v>261</v>
      </c>
      <c r="C136" t="s">
        <v>262</v>
      </c>
      <c r="D136" t="s">
        <v>263</v>
      </c>
      <c r="E136" t="s">
        <v>886</v>
      </c>
      <c r="F136" t="s">
        <v>679</v>
      </c>
    </row>
    <row r="137" spans="1:7" x14ac:dyDescent="0.35">
      <c r="A137" s="1" t="s">
        <v>267</v>
      </c>
      <c r="B137" s="1" t="s">
        <v>38</v>
      </c>
      <c r="C137" t="s">
        <v>265</v>
      </c>
      <c r="D137" t="s">
        <v>266</v>
      </c>
    </row>
    <row r="138" spans="1:7" x14ac:dyDescent="0.35">
      <c r="A138" s="1" t="s">
        <v>270</v>
      </c>
      <c r="B138" s="1" t="s">
        <v>38</v>
      </c>
      <c r="C138" t="s">
        <v>268</v>
      </c>
      <c r="D138" t="s">
        <v>269</v>
      </c>
      <c r="E138" t="s">
        <v>887</v>
      </c>
      <c r="F138" t="s">
        <v>654</v>
      </c>
    </row>
    <row r="139" spans="1:7" x14ac:dyDescent="0.35">
      <c r="A139" s="1" t="s">
        <v>507</v>
      </c>
      <c r="B139" s="1" t="s">
        <v>7</v>
      </c>
      <c r="C139" t="s">
        <v>545</v>
      </c>
      <c r="D139" t="s">
        <v>591</v>
      </c>
      <c r="E139" t="s">
        <v>903</v>
      </c>
      <c r="F139" t="s">
        <v>849</v>
      </c>
    </row>
    <row r="140" spans="1:7" x14ac:dyDescent="0.35">
      <c r="A140" s="1" t="s">
        <v>273</v>
      </c>
      <c r="B140" s="1" t="s">
        <v>11</v>
      </c>
      <c r="C140" t="s">
        <v>271</v>
      </c>
      <c r="D140" t="s">
        <v>272</v>
      </c>
      <c r="E140" t="s">
        <v>887</v>
      </c>
      <c r="F140" t="s">
        <v>850</v>
      </c>
    </row>
    <row r="141" spans="1:7" x14ac:dyDescent="0.35">
      <c r="A141" s="1" t="s">
        <v>279</v>
      </c>
      <c r="B141" s="1" t="s">
        <v>11</v>
      </c>
      <c r="C141" t="s">
        <v>277</v>
      </c>
      <c r="D141" t="s">
        <v>278</v>
      </c>
      <c r="E141" t="s">
        <v>886</v>
      </c>
      <c r="F141" t="s">
        <v>682</v>
      </c>
    </row>
    <row r="142" spans="1:7" x14ac:dyDescent="0.35">
      <c r="A142" s="1" t="s">
        <v>282</v>
      </c>
      <c r="B142" s="1" t="s">
        <v>26</v>
      </c>
      <c r="C142" t="s">
        <v>280</v>
      </c>
      <c r="D142" t="s">
        <v>281</v>
      </c>
      <c r="E142" t="s">
        <v>887</v>
      </c>
      <c r="F142" t="s">
        <v>683</v>
      </c>
    </row>
    <row r="143" spans="1:7" x14ac:dyDescent="0.35">
      <c r="A143" s="1" t="s">
        <v>285</v>
      </c>
      <c r="B143" s="1" t="s">
        <v>4</v>
      </c>
      <c r="C143" t="s">
        <v>283</v>
      </c>
      <c r="D143" t="s">
        <v>284</v>
      </c>
      <c r="E143" t="s">
        <v>897</v>
      </c>
      <c r="F143" t="s">
        <v>933</v>
      </c>
    </row>
    <row r="144" spans="1:7" x14ac:dyDescent="0.35">
      <c r="A144" s="1" t="s">
        <v>508</v>
      </c>
      <c r="B144" s="1" t="s">
        <v>34</v>
      </c>
      <c r="C144" t="s">
        <v>546</v>
      </c>
      <c r="D144" t="s">
        <v>592</v>
      </c>
      <c r="E144" t="s">
        <v>886</v>
      </c>
      <c r="F144" t="s">
        <v>853</v>
      </c>
    </row>
    <row r="145" spans="1:7" x14ac:dyDescent="0.35">
      <c r="A145" s="1" t="s">
        <v>509</v>
      </c>
      <c r="B145" s="1" t="s">
        <v>213</v>
      </c>
      <c r="C145" t="s">
        <v>547</v>
      </c>
      <c r="D145" t="s">
        <v>593</v>
      </c>
      <c r="E145" t="s">
        <v>885</v>
      </c>
      <c r="F145" t="s">
        <v>934</v>
      </c>
    </row>
    <row r="146" spans="1:7" x14ac:dyDescent="0.35">
      <c r="A146" s="1" t="s">
        <v>289</v>
      </c>
      <c r="B146" s="1" t="s">
        <v>286</v>
      </c>
      <c r="C146" t="s">
        <v>287</v>
      </c>
      <c r="D146" t="s">
        <v>288</v>
      </c>
      <c r="E146" t="s">
        <v>886</v>
      </c>
      <c r="F146" t="s">
        <v>684</v>
      </c>
    </row>
    <row r="147" spans="1:7" x14ac:dyDescent="0.35">
      <c r="A147" s="1" t="s">
        <v>292</v>
      </c>
      <c r="B147" s="1" t="s">
        <v>170</v>
      </c>
      <c r="C147" t="s">
        <v>290</v>
      </c>
      <c r="D147" t="s">
        <v>291</v>
      </c>
      <c r="E147" t="s">
        <v>887</v>
      </c>
      <c r="F147" t="s">
        <v>685</v>
      </c>
    </row>
    <row r="148" spans="1:7" x14ac:dyDescent="0.35">
      <c r="A148" s="1" t="s">
        <v>296</v>
      </c>
      <c r="B148" s="1" t="s">
        <v>293</v>
      </c>
      <c r="C148" t="s">
        <v>294</v>
      </c>
      <c r="D148" t="s">
        <v>295</v>
      </c>
      <c r="E148" t="s">
        <v>909</v>
      </c>
      <c r="F148" t="s">
        <v>686</v>
      </c>
    </row>
    <row r="149" spans="1:7" x14ac:dyDescent="0.35">
      <c r="A149" s="1" t="s">
        <v>510</v>
      </c>
      <c r="B149" s="1" t="s">
        <v>42</v>
      </c>
      <c r="C149" t="s">
        <v>548</v>
      </c>
      <c r="D149" t="s">
        <v>594</v>
      </c>
      <c r="E149" t="s">
        <v>886</v>
      </c>
      <c r="F149" t="s">
        <v>855</v>
      </c>
    </row>
    <row r="150" spans="1:7" x14ac:dyDescent="0.35">
      <c r="A150" s="1" t="s">
        <v>511</v>
      </c>
      <c r="B150" s="1" t="s">
        <v>26</v>
      </c>
      <c r="C150" t="s">
        <v>549</v>
      </c>
      <c r="D150" t="s">
        <v>595</v>
      </c>
      <c r="E150" t="s">
        <v>885</v>
      </c>
      <c r="F150" t="s">
        <v>856</v>
      </c>
    </row>
    <row r="151" spans="1:7" x14ac:dyDescent="0.35">
      <c r="A151" s="1" t="s">
        <v>512</v>
      </c>
      <c r="B151" s="1" t="s">
        <v>38</v>
      </c>
      <c r="C151" t="s">
        <v>550</v>
      </c>
      <c r="D151" t="s">
        <v>596</v>
      </c>
      <c r="E151" t="s">
        <v>935</v>
      </c>
      <c r="F151" t="s">
        <v>666</v>
      </c>
    </row>
    <row r="152" spans="1:7" x14ac:dyDescent="0.35">
      <c r="A152" s="1" t="s">
        <v>438</v>
      </c>
      <c r="B152" s="1" t="s">
        <v>38</v>
      </c>
      <c r="C152" t="s">
        <v>436</v>
      </c>
      <c r="D152" t="s">
        <v>437</v>
      </c>
      <c r="E152" t="s">
        <v>925</v>
      </c>
      <c r="F152" t="s">
        <v>936</v>
      </c>
      <c r="G152" t="s">
        <v>937</v>
      </c>
    </row>
    <row r="153" spans="1:7" x14ac:dyDescent="0.35">
      <c r="A153" s="1" t="s">
        <v>299</v>
      </c>
      <c r="B153" s="1" t="s">
        <v>42</v>
      </c>
      <c r="C153" t="s">
        <v>297</v>
      </c>
      <c r="D153" t="s">
        <v>298</v>
      </c>
      <c r="E153" t="s">
        <v>889</v>
      </c>
      <c r="F153" t="s">
        <v>687</v>
      </c>
    </row>
    <row r="154" spans="1:7" x14ac:dyDescent="0.35">
      <c r="A154" s="1" t="s">
        <v>302</v>
      </c>
      <c r="B154" s="1"/>
      <c r="C154" t="s">
        <v>300</v>
      </c>
      <c r="D154" t="s">
        <v>301</v>
      </c>
      <c r="E154" t="s">
        <v>886</v>
      </c>
      <c r="F154" t="s">
        <v>938</v>
      </c>
    </row>
    <row r="155" spans="1:7" x14ac:dyDescent="0.35">
      <c r="A155" s="1" t="s">
        <v>304</v>
      </c>
      <c r="B155" s="1" t="s">
        <v>19</v>
      </c>
      <c r="C155" t="s">
        <v>303</v>
      </c>
      <c r="D155" t="s">
        <v>301</v>
      </c>
      <c r="E155" t="s">
        <v>886</v>
      </c>
      <c r="F155" t="s">
        <v>939</v>
      </c>
    </row>
    <row r="156" spans="1:7" x14ac:dyDescent="0.35">
      <c r="A156" s="1" t="s">
        <v>513</v>
      </c>
      <c r="B156" s="1" t="s">
        <v>38</v>
      </c>
      <c r="C156" t="s">
        <v>551</v>
      </c>
      <c r="D156" t="s">
        <v>597</v>
      </c>
      <c r="E156" t="s">
        <v>885</v>
      </c>
      <c r="F156" t="s">
        <v>860</v>
      </c>
    </row>
    <row r="157" spans="1:7" x14ac:dyDescent="0.35">
      <c r="A157" s="1" t="s">
        <v>514</v>
      </c>
      <c r="B157" s="1" t="s">
        <v>15</v>
      </c>
      <c r="C157" t="s">
        <v>552</v>
      </c>
      <c r="D157" t="s">
        <v>598</v>
      </c>
      <c r="E157" t="s">
        <v>887</v>
      </c>
      <c r="F157" t="s">
        <v>861</v>
      </c>
    </row>
    <row r="158" spans="1:7" x14ac:dyDescent="0.35">
      <c r="A158" s="1" t="s">
        <v>515</v>
      </c>
      <c r="B158" s="1" t="s">
        <v>34</v>
      </c>
      <c r="C158" t="s">
        <v>553</v>
      </c>
      <c r="D158" t="s">
        <v>599</v>
      </c>
      <c r="E158" t="s">
        <v>886</v>
      </c>
      <c r="F158" t="s">
        <v>862</v>
      </c>
    </row>
    <row r="159" spans="1:7" x14ac:dyDescent="0.35">
      <c r="A159" s="1" t="s">
        <v>307</v>
      </c>
      <c r="B159" s="1" t="s">
        <v>170</v>
      </c>
      <c r="C159" t="s">
        <v>305</v>
      </c>
      <c r="D159" t="s">
        <v>306</v>
      </c>
      <c r="E159" t="s">
        <v>940</v>
      </c>
      <c r="F159" t="s">
        <v>863</v>
      </c>
    </row>
    <row r="160" spans="1:7" x14ac:dyDescent="0.35">
      <c r="A160" s="1" t="s">
        <v>310</v>
      </c>
      <c r="B160" s="1" t="s">
        <v>141</v>
      </c>
      <c r="C160" t="s">
        <v>308</v>
      </c>
      <c r="D160" t="s">
        <v>309</v>
      </c>
      <c r="E160" t="s">
        <v>886</v>
      </c>
      <c r="F160" t="s">
        <v>690</v>
      </c>
    </row>
    <row r="161" spans="1:6" x14ac:dyDescent="0.35">
      <c r="A161" s="1" t="s">
        <v>516</v>
      </c>
      <c r="B161" s="1" t="s">
        <v>311</v>
      </c>
      <c r="C161" t="s">
        <v>554</v>
      </c>
      <c r="D161" t="s">
        <v>600</v>
      </c>
      <c r="E161" t="s">
        <v>903</v>
      </c>
      <c r="F161" t="s">
        <v>864</v>
      </c>
    </row>
    <row r="162" spans="1:6" x14ac:dyDescent="0.35">
      <c r="A162" s="1" t="s">
        <v>314</v>
      </c>
      <c r="B162" s="1" t="s">
        <v>311</v>
      </c>
      <c r="C162" t="s">
        <v>312</v>
      </c>
      <c r="D162" t="s">
        <v>313</v>
      </c>
      <c r="E162" t="s">
        <v>903</v>
      </c>
      <c r="F162" t="s">
        <v>691</v>
      </c>
    </row>
    <row r="163" spans="1:6" x14ac:dyDescent="0.35">
      <c r="A163" s="1" t="s">
        <v>317</v>
      </c>
      <c r="B163" s="1" t="s">
        <v>34</v>
      </c>
      <c r="C163" t="s">
        <v>315</v>
      </c>
      <c r="D163" t="s">
        <v>316</v>
      </c>
      <c r="E163" t="s">
        <v>889</v>
      </c>
      <c r="F163" t="s">
        <v>941</v>
      </c>
    </row>
    <row r="164" spans="1:6" x14ac:dyDescent="0.35">
      <c r="A164" s="1" t="s">
        <v>443</v>
      </c>
      <c r="B164" s="1" t="s">
        <v>444</v>
      </c>
      <c r="C164" t="s">
        <v>555</v>
      </c>
      <c r="D164" t="s">
        <v>493</v>
      </c>
      <c r="E164" t="s">
        <v>889</v>
      </c>
      <c r="F164" t="s">
        <v>866</v>
      </c>
    </row>
    <row r="165" spans="1:6" x14ac:dyDescent="0.35">
      <c r="A165" s="1" t="s">
        <v>441</v>
      </c>
      <c r="B165" s="1" t="s">
        <v>170</v>
      </c>
      <c r="C165" t="s">
        <v>439</v>
      </c>
      <c r="D165" t="s">
        <v>440</v>
      </c>
      <c r="E165" t="s">
        <v>942</v>
      </c>
      <c r="F165" t="s">
        <v>867</v>
      </c>
    </row>
    <row r="166" spans="1:6" x14ac:dyDescent="0.35">
      <c r="A166" s="1" t="s">
        <v>517</v>
      </c>
      <c r="B166" s="1" t="s">
        <v>38</v>
      </c>
      <c r="C166" t="s">
        <v>556</v>
      </c>
      <c r="D166" t="s">
        <v>601</v>
      </c>
      <c r="E166" t="s">
        <v>885</v>
      </c>
      <c r="F166" t="s">
        <v>868</v>
      </c>
    </row>
    <row r="167" spans="1:6" x14ac:dyDescent="0.35">
      <c r="A167" s="1" t="s">
        <v>518</v>
      </c>
      <c r="B167" s="1" t="s">
        <v>38</v>
      </c>
      <c r="C167" t="s">
        <v>557</v>
      </c>
      <c r="D167" t="s">
        <v>602</v>
      </c>
      <c r="E167" t="s">
        <v>889</v>
      </c>
      <c r="F167" t="s">
        <v>869</v>
      </c>
    </row>
    <row r="168" spans="1:6" x14ac:dyDescent="0.35">
      <c r="A168" s="1" t="s">
        <v>445</v>
      </c>
      <c r="B168" s="1" t="s">
        <v>11</v>
      </c>
      <c r="C168" t="s">
        <v>558</v>
      </c>
      <c r="D168" t="s">
        <v>490</v>
      </c>
      <c r="E168" t="s">
        <v>889</v>
      </c>
      <c r="F168" t="s">
        <v>870</v>
      </c>
    </row>
    <row r="169" spans="1:6" x14ac:dyDescent="0.35">
      <c r="A169" s="1" t="s">
        <v>519</v>
      </c>
      <c r="B169" s="1" t="s">
        <v>170</v>
      </c>
      <c r="C169" t="s">
        <v>559</v>
      </c>
      <c r="D169" t="s">
        <v>603</v>
      </c>
      <c r="E169" t="s">
        <v>886</v>
      </c>
      <c r="F169" t="s">
        <v>871</v>
      </c>
    </row>
    <row r="170" spans="1:6" x14ac:dyDescent="0.35">
      <c r="A170" s="1" t="s">
        <v>446</v>
      </c>
      <c r="B170" s="1" t="s">
        <v>15</v>
      </c>
      <c r="C170" t="s">
        <v>560</v>
      </c>
      <c r="D170" s="4" t="s">
        <v>604</v>
      </c>
      <c r="E170" t="s">
        <v>885</v>
      </c>
      <c r="F170" t="s">
        <v>692</v>
      </c>
    </row>
    <row r="171" spans="1:6" x14ac:dyDescent="0.35">
      <c r="A171" s="1" t="s">
        <v>520</v>
      </c>
      <c r="B171" s="1" t="s">
        <v>38</v>
      </c>
      <c r="C171" t="s">
        <v>561</v>
      </c>
      <c r="D171" t="s">
        <v>605</v>
      </c>
      <c r="E171" t="s">
        <v>885</v>
      </c>
      <c r="F171" t="s">
        <v>872</v>
      </c>
    </row>
    <row r="172" spans="1:6" x14ac:dyDescent="0.35">
      <c r="A172" s="1" t="s">
        <v>614</v>
      </c>
      <c r="B172" s="1" t="s">
        <v>38</v>
      </c>
      <c r="C172" t="s">
        <v>618</v>
      </c>
      <c r="D172" t="s">
        <v>623</v>
      </c>
      <c r="E172" t="s">
        <v>943</v>
      </c>
      <c r="F172" t="s">
        <v>944</v>
      </c>
    </row>
    <row r="173" spans="1:6" x14ac:dyDescent="0.35">
      <c r="A173" s="1" t="s">
        <v>447</v>
      </c>
      <c r="B173" s="1" t="s">
        <v>38</v>
      </c>
      <c r="C173" t="s">
        <v>562</v>
      </c>
      <c r="D173" t="s">
        <v>606</v>
      </c>
      <c r="E173" t="s">
        <v>945</v>
      </c>
      <c r="F173" t="s">
        <v>693</v>
      </c>
    </row>
    <row r="174" spans="1:6" x14ac:dyDescent="0.35">
      <c r="A174" s="1" t="s">
        <v>448</v>
      </c>
      <c r="B174" s="1" t="s">
        <v>30</v>
      </c>
      <c r="C174" t="s">
        <v>563</v>
      </c>
      <c r="D174" t="s">
        <v>484</v>
      </c>
      <c r="E174" t="s">
        <v>946</v>
      </c>
      <c r="F174" t="s">
        <v>729</v>
      </c>
    </row>
    <row r="175" spans="1:6" x14ac:dyDescent="0.35">
      <c r="A175" s="1" t="s">
        <v>449</v>
      </c>
      <c r="B175" s="1" t="s">
        <v>166</v>
      </c>
      <c r="C175" t="s">
        <v>564</v>
      </c>
      <c r="D175" t="s">
        <v>482</v>
      </c>
      <c r="E175" t="s">
        <v>886</v>
      </c>
      <c r="F175" t="s">
        <v>947</v>
      </c>
    </row>
    <row r="176" spans="1:6" x14ac:dyDescent="0.35">
      <c r="A176" s="1" t="s">
        <v>450</v>
      </c>
      <c r="B176" s="1" t="s">
        <v>38</v>
      </c>
      <c r="C176" t="s">
        <v>565</v>
      </c>
      <c r="D176" t="s">
        <v>607</v>
      </c>
      <c r="E176" t="s">
        <v>886</v>
      </c>
      <c r="F176" t="s">
        <v>948</v>
      </c>
    </row>
    <row r="177" spans="1:6" x14ac:dyDescent="0.35">
      <c r="A177" s="1" t="s">
        <v>521</v>
      </c>
      <c r="B177" s="1" t="s">
        <v>19</v>
      </c>
      <c r="C177" t="s">
        <v>566</v>
      </c>
      <c r="D177" t="s">
        <v>608</v>
      </c>
    </row>
    <row r="178" spans="1:6" x14ac:dyDescent="0.35">
      <c r="A178" s="1" t="s">
        <v>522</v>
      </c>
      <c r="B178" s="1" t="s">
        <v>4</v>
      </c>
      <c r="C178" t="s">
        <v>567</v>
      </c>
      <c r="D178" t="s">
        <v>609</v>
      </c>
    </row>
    <row r="179" spans="1:6" x14ac:dyDescent="0.35">
      <c r="A179" s="1" t="s">
        <v>451</v>
      </c>
      <c r="B179" s="1" t="s">
        <v>62</v>
      </c>
      <c r="C179" t="s">
        <v>568</v>
      </c>
      <c r="D179" t="s">
        <v>478</v>
      </c>
      <c r="E179" t="s">
        <v>889</v>
      </c>
      <c r="F179" t="s">
        <v>875</v>
      </c>
    </row>
    <row r="180" spans="1:6" x14ac:dyDescent="0.35">
      <c r="A180" s="1" t="s">
        <v>452</v>
      </c>
      <c r="B180" s="1" t="s">
        <v>75</v>
      </c>
      <c r="C180" t="s">
        <v>569</v>
      </c>
      <c r="D180" t="s">
        <v>476</v>
      </c>
      <c r="E180" t="s">
        <v>887</v>
      </c>
      <c r="F180" t="s">
        <v>949</v>
      </c>
    </row>
    <row r="181" spans="1:6" x14ac:dyDescent="0.35">
      <c r="A181" s="1" t="s">
        <v>523</v>
      </c>
      <c r="B181" s="1" t="s">
        <v>34</v>
      </c>
      <c r="C181" t="s">
        <v>570</v>
      </c>
      <c r="D181" t="s">
        <v>610</v>
      </c>
      <c r="E181" t="s">
        <v>886</v>
      </c>
      <c r="F181" t="s">
        <v>877</v>
      </c>
    </row>
    <row r="182" spans="1:6" x14ac:dyDescent="0.35">
      <c r="A182" s="1" t="s">
        <v>453</v>
      </c>
      <c r="B182" s="1" t="s">
        <v>38</v>
      </c>
      <c r="C182" t="s">
        <v>571</v>
      </c>
      <c r="D182" t="s">
        <v>474</v>
      </c>
      <c r="E182" t="s">
        <v>892</v>
      </c>
      <c r="F182" t="s">
        <v>694</v>
      </c>
    </row>
    <row r="183" spans="1:6" x14ac:dyDescent="0.35">
      <c r="A183" s="1" t="s">
        <v>524</v>
      </c>
      <c r="B183" s="1" t="s">
        <v>128</v>
      </c>
      <c r="C183" t="s">
        <v>572</v>
      </c>
      <c r="D183" t="s">
        <v>611</v>
      </c>
      <c r="E183" t="s">
        <v>886</v>
      </c>
      <c r="F183" t="s">
        <v>879</v>
      </c>
    </row>
    <row r="184" spans="1:6" x14ac:dyDescent="0.35">
      <c r="A184" s="1" t="s">
        <v>525</v>
      </c>
      <c r="B184" s="1" t="s">
        <v>42</v>
      </c>
      <c r="C184" t="s">
        <v>573</v>
      </c>
      <c r="D184" t="s">
        <v>612</v>
      </c>
      <c r="E184" t="s">
        <v>885</v>
      </c>
      <c r="F184" t="s">
        <v>880</v>
      </c>
    </row>
    <row r="185" spans="1:6" x14ac:dyDescent="0.35">
      <c r="A185" s="1" t="s">
        <v>526</v>
      </c>
      <c r="B185" s="1" t="s">
        <v>11</v>
      </c>
      <c r="C185" t="s">
        <v>574</v>
      </c>
      <c r="D185" t="s">
        <v>613</v>
      </c>
      <c r="E185" t="s">
        <v>887</v>
      </c>
      <c r="F185" t="s">
        <v>881</v>
      </c>
    </row>
    <row r="186" spans="1:6" x14ac:dyDescent="0.35">
      <c r="A186" s="1" t="s">
        <v>454</v>
      </c>
      <c r="B186" s="1" t="s">
        <v>7</v>
      </c>
      <c r="C186" t="s">
        <v>575</v>
      </c>
      <c r="D186" t="s">
        <v>471</v>
      </c>
      <c r="E186" t="s">
        <v>909</v>
      </c>
      <c r="F186" t="s">
        <v>882</v>
      </c>
    </row>
    <row r="187" spans="1:6" x14ac:dyDescent="0.35">
      <c r="A187" s="1" t="s">
        <v>615</v>
      </c>
      <c r="B187" s="1" t="s">
        <v>616</v>
      </c>
      <c r="C187" t="s">
        <v>619</v>
      </c>
      <c r="D187" t="s">
        <v>624</v>
      </c>
      <c r="E187" t="s">
        <v>897</v>
      </c>
      <c r="F187" t="s">
        <v>950</v>
      </c>
    </row>
    <row r="188" spans="1:6" x14ac:dyDescent="0.35">
      <c r="A188" s="1" t="s">
        <v>455</v>
      </c>
      <c r="B188" s="1" t="s">
        <v>4</v>
      </c>
      <c r="C188" t="s">
        <v>620</v>
      </c>
      <c r="D188" t="s">
        <v>625</v>
      </c>
      <c r="E188" t="s">
        <v>945</v>
      </c>
      <c r="F188" t="s">
        <v>951</v>
      </c>
    </row>
    <row r="189" spans="1:6" x14ac:dyDescent="0.35">
      <c r="A189" s="1" t="s">
        <v>456</v>
      </c>
      <c r="B189" s="1" t="s">
        <v>213</v>
      </c>
      <c r="C189" t="s">
        <v>467</v>
      </c>
      <c r="D189" t="s">
        <v>468</v>
      </c>
      <c r="E189" t="s">
        <v>952</v>
      </c>
      <c r="F189" t="s">
        <v>741</v>
      </c>
    </row>
    <row r="190" spans="1:6" x14ac:dyDescent="0.35">
      <c r="A190" s="1" t="s">
        <v>527</v>
      </c>
      <c r="B190" s="1" t="s">
        <v>11</v>
      </c>
      <c r="C190" t="s">
        <v>528</v>
      </c>
      <c r="E190" t="s">
        <v>887</v>
      </c>
      <c r="F190" t="s">
        <v>884</v>
      </c>
    </row>
    <row r="191" spans="1:6" x14ac:dyDescent="0.35">
      <c r="A191" s="1" t="s">
        <v>457</v>
      </c>
      <c r="B191" s="1" t="s">
        <v>26</v>
      </c>
      <c r="C191" t="s">
        <v>576</v>
      </c>
      <c r="D191" t="s">
        <v>464</v>
      </c>
    </row>
    <row r="192" spans="1:6" x14ac:dyDescent="0.35">
      <c r="A192" s="1" t="s">
        <v>458</v>
      </c>
      <c r="B192" s="1" t="s">
        <v>34</v>
      </c>
      <c r="C192" t="s">
        <v>462</v>
      </c>
      <c r="D192" t="s">
        <v>465</v>
      </c>
      <c r="E192" t="s">
        <v>886</v>
      </c>
      <c r="F192" t="s">
        <v>654</v>
      </c>
    </row>
    <row r="193" spans="1:6" x14ac:dyDescent="0.35">
      <c r="A193" s="1" t="s">
        <v>459</v>
      </c>
      <c r="B193" s="1" t="s">
        <v>11</v>
      </c>
      <c r="C193" t="s">
        <v>460</v>
      </c>
      <c r="D193" t="s">
        <v>466</v>
      </c>
      <c r="E193" t="s">
        <v>922</v>
      </c>
      <c r="F193" t="s">
        <v>733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B414-0766-4C1D-93B4-D0CEC7244E9D}">
  <dimension ref="A1:G193"/>
  <sheetViews>
    <sheetView workbookViewId="0">
      <pane ySplit="1" topLeftCell="A2" activePane="bottomLeft" state="frozen"/>
      <selection pane="bottomLeft" activeCell="E1" sqref="E1"/>
    </sheetView>
  </sheetViews>
  <sheetFormatPr defaultRowHeight="14.5" x14ac:dyDescent="0.35"/>
  <cols>
    <col min="5" max="5" width="11.26953125" customWidth="1"/>
  </cols>
  <sheetData>
    <row r="1" spans="1:6" x14ac:dyDescent="0.35">
      <c r="A1" s="2" t="s">
        <v>3</v>
      </c>
      <c r="B1" s="2" t="s">
        <v>0</v>
      </c>
      <c r="C1" s="2" t="s">
        <v>1</v>
      </c>
      <c r="D1" s="2" t="s">
        <v>2</v>
      </c>
      <c r="E1" s="2" t="s">
        <v>461</v>
      </c>
    </row>
    <row r="2" spans="1:6" x14ac:dyDescent="0.35">
      <c r="A2" s="1" t="s">
        <v>318</v>
      </c>
      <c r="B2" s="1" t="s">
        <v>34</v>
      </c>
      <c r="C2" s="1" t="s">
        <v>319</v>
      </c>
      <c r="D2" s="1" t="s">
        <v>320</v>
      </c>
      <c r="E2" t="s">
        <v>885</v>
      </c>
      <c r="F2" t="s">
        <v>774</v>
      </c>
    </row>
    <row r="3" spans="1:6" x14ac:dyDescent="0.35">
      <c r="A3" s="1" t="s">
        <v>321</v>
      </c>
      <c r="B3" s="1" t="s">
        <v>19</v>
      </c>
      <c r="C3" s="1" t="s">
        <v>322</v>
      </c>
      <c r="D3" s="1" t="s">
        <v>323</v>
      </c>
      <c r="E3" t="s">
        <v>885</v>
      </c>
      <c r="F3" t="s">
        <v>775</v>
      </c>
    </row>
    <row r="4" spans="1:6" x14ac:dyDescent="0.35">
      <c r="A4" s="1" t="s">
        <v>10</v>
      </c>
      <c r="B4" s="1" t="s">
        <v>7</v>
      </c>
      <c r="C4" s="1" t="s">
        <v>8</v>
      </c>
      <c r="D4" s="1" t="s">
        <v>9</v>
      </c>
      <c r="E4" t="s">
        <v>886</v>
      </c>
      <c r="F4" t="s">
        <v>776</v>
      </c>
    </row>
    <row r="5" spans="1:6" x14ac:dyDescent="0.35">
      <c r="A5" s="1" t="s">
        <v>421</v>
      </c>
      <c r="B5" s="1"/>
      <c r="C5" s="1" t="s">
        <v>422</v>
      </c>
      <c r="D5" s="1" t="s">
        <v>423</v>
      </c>
      <c r="E5" t="s">
        <v>887</v>
      </c>
      <c r="F5" t="s">
        <v>888</v>
      </c>
    </row>
    <row r="6" spans="1:6" x14ac:dyDescent="0.35">
      <c r="A6" s="1" t="s">
        <v>14</v>
      </c>
      <c r="B6" s="1" t="s">
        <v>11</v>
      </c>
      <c r="C6" s="1" t="s">
        <v>12</v>
      </c>
      <c r="D6" s="1" t="s">
        <v>13</v>
      </c>
      <c r="E6" t="s">
        <v>886</v>
      </c>
      <c r="F6" t="s">
        <v>777</v>
      </c>
    </row>
    <row r="7" spans="1:6" x14ac:dyDescent="0.35">
      <c r="A7" s="1" t="s">
        <v>18</v>
      </c>
      <c r="B7" s="1" t="s">
        <v>15</v>
      </c>
      <c r="C7" s="1" t="s">
        <v>16</v>
      </c>
      <c r="D7" s="1" t="s">
        <v>17</v>
      </c>
    </row>
    <row r="8" spans="1:6" x14ac:dyDescent="0.35">
      <c r="A8" s="1" t="s">
        <v>22</v>
      </c>
      <c r="B8" s="1" t="s">
        <v>19</v>
      </c>
      <c r="C8" s="1" t="s">
        <v>20</v>
      </c>
      <c r="D8" s="1" t="s">
        <v>21</v>
      </c>
      <c r="E8" t="s">
        <v>889</v>
      </c>
      <c r="F8" t="s">
        <v>641</v>
      </c>
    </row>
    <row r="9" spans="1:6" x14ac:dyDescent="0.35">
      <c r="A9" s="1" t="s">
        <v>25</v>
      </c>
      <c r="B9" s="1" t="s">
        <v>15</v>
      </c>
      <c r="C9" s="1" t="s">
        <v>23</v>
      </c>
      <c r="D9" s="1" t="s">
        <v>24</v>
      </c>
      <c r="E9" t="s">
        <v>890</v>
      </c>
      <c r="F9" t="s">
        <v>779</v>
      </c>
    </row>
    <row r="10" spans="1:6" x14ac:dyDescent="0.35">
      <c r="A10" s="1" t="s">
        <v>29</v>
      </c>
      <c r="B10" s="1" t="s">
        <v>26</v>
      </c>
      <c r="C10" s="1" t="s">
        <v>27</v>
      </c>
      <c r="D10" s="1" t="s">
        <v>28</v>
      </c>
      <c r="E10" t="s">
        <v>889</v>
      </c>
      <c r="F10" t="s">
        <v>643</v>
      </c>
    </row>
    <row r="11" spans="1:6" x14ac:dyDescent="0.35">
      <c r="A11" s="1" t="s">
        <v>33</v>
      </c>
      <c r="B11" s="1" t="s">
        <v>30</v>
      </c>
      <c r="C11" s="1" t="s">
        <v>31</v>
      </c>
      <c r="D11" s="1" t="s">
        <v>32</v>
      </c>
      <c r="E11" t="s">
        <v>891</v>
      </c>
      <c r="F11" t="s">
        <v>644</v>
      </c>
    </row>
    <row r="12" spans="1:6" x14ac:dyDescent="0.35">
      <c r="A12" s="1" t="s">
        <v>324</v>
      </c>
      <c r="B12" s="1" t="s">
        <v>34</v>
      </c>
      <c r="C12" s="1" t="s">
        <v>325</v>
      </c>
      <c r="D12" s="1" t="s">
        <v>326</v>
      </c>
      <c r="E12" t="s">
        <v>889</v>
      </c>
      <c r="F12" t="s">
        <v>654</v>
      </c>
    </row>
    <row r="13" spans="1:6" x14ac:dyDescent="0.35">
      <c r="A13" s="1" t="s">
        <v>327</v>
      </c>
      <c r="B13" s="1" t="s">
        <v>42</v>
      </c>
      <c r="C13" s="1" t="s">
        <v>328</v>
      </c>
      <c r="D13" s="1" t="s">
        <v>329</v>
      </c>
      <c r="E13" t="s">
        <v>892</v>
      </c>
      <c r="F13" t="s">
        <v>893</v>
      </c>
    </row>
    <row r="14" spans="1:6" x14ac:dyDescent="0.35">
      <c r="A14" s="1" t="s">
        <v>330</v>
      </c>
      <c r="B14" s="1" t="s">
        <v>11</v>
      </c>
      <c r="C14" s="1" t="s">
        <v>331</v>
      </c>
      <c r="D14" s="1" t="s">
        <v>332</v>
      </c>
      <c r="E14" t="s">
        <v>885</v>
      </c>
      <c r="F14" t="s">
        <v>781</v>
      </c>
    </row>
    <row r="15" spans="1:6" x14ac:dyDescent="0.35">
      <c r="A15" s="1" t="s">
        <v>37</v>
      </c>
      <c r="B15" s="1" t="s">
        <v>34</v>
      </c>
      <c r="C15" s="1" t="s">
        <v>35</v>
      </c>
      <c r="D15" s="1" t="s">
        <v>36</v>
      </c>
      <c r="E15" t="s">
        <v>886</v>
      </c>
      <c r="F15" t="s">
        <v>894</v>
      </c>
    </row>
    <row r="16" spans="1:6" x14ac:dyDescent="0.35">
      <c r="A16" s="1" t="s">
        <v>333</v>
      </c>
      <c r="B16" s="1" t="s">
        <v>38</v>
      </c>
      <c r="C16" s="1" t="s">
        <v>334</v>
      </c>
      <c r="D16" s="1" t="s">
        <v>335</v>
      </c>
      <c r="E16" t="s">
        <v>889</v>
      </c>
      <c r="F16" t="s">
        <v>783</v>
      </c>
    </row>
    <row r="17" spans="1:7" x14ac:dyDescent="0.35">
      <c r="A17" s="1" t="s">
        <v>41</v>
      </c>
      <c r="B17" s="1" t="s">
        <v>38</v>
      </c>
      <c r="C17" s="1" t="s">
        <v>39</v>
      </c>
      <c r="D17" s="1" t="s">
        <v>40</v>
      </c>
      <c r="E17" t="s">
        <v>886</v>
      </c>
      <c r="F17" t="s">
        <v>953</v>
      </c>
      <c r="G17" t="s">
        <v>954</v>
      </c>
    </row>
    <row r="18" spans="1:7" x14ac:dyDescent="0.35">
      <c r="A18" s="1" t="s">
        <v>336</v>
      </c>
      <c r="B18" s="1"/>
      <c r="C18" s="1" t="s">
        <v>337</v>
      </c>
      <c r="D18" s="1" t="s">
        <v>338</v>
      </c>
      <c r="E18" t="s">
        <v>886</v>
      </c>
      <c r="F18" t="s">
        <v>785</v>
      </c>
    </row>
    <row r="19" spans="1:7" x14ac:dyDescent="0.35">
      <c r="A19" s="1" t="s">
        <v>339</v>
      </c>
      <c r="B19" s="1"/>
      <c r="C19" s="1" t="s">
        <v>340</v>
      </c>
      <c r="D19" s="1" t="s">
        <v>341</v>
      </c>
      <c r="E19" t="s">
        <v>886</v>
      </c>
      <c r="F19" t="s">
        <v>895</v>
      </c>
    </row>
    <row r="20" spans="1:7" x14ac:dyDescent="0.35">
      <c r="A20" s="1" t="s">
        <v>45</v>
      </c>
      <c r="B20" s="1" t="s">
        <v>42</v>
      </c>
      <c r="C20" s="1" t="s">
        <v>43</v>
      </c>
      <c r="D20" s="1" t="s">
        <v>44</v>
      </c>
      <c r="E20" t="s">
        <v>896</v>
      </c>
      <c r="F20" t="s">
        <v>719</v>
      </c>
    </row>
    <row r="21" spans="1:7" x14ac:dyDescent="0.35">
      <c r="A21" s="1" t="s">
        <v>48</v>
      </c>
      <c r="B21" s="1" t="s">
        <v>11</v>
      </c>
      <c r="C21" s="1" t="s">
        <v>46</v>
      </c>
      <c r="D21" s="1" t="s">
        <v>47</v>
      </c>
      <c r="E21" t="s">
        <v>886</v>
      </c>
      <c r="F21" t="s">
        <v>787</v>
      </c>
    </row>
    <row r="22" spans="1:7" x14ac:dyDescent="0.35">
      <c r="A22" s="1" t="s">
        <v>51</v>
      </c>
      <c r="B22" s="1" t="s">
        <v>34</v>
      </c>
      <c r="C22" s="1" t="s">
        <v>49</v>
      </c>
      <c r="D22" s="1" t="s">
        <v>50</v>
      </c>
    </row>
    <row r="23" spans="1:7" x14ac:dyDescent="0.35">
      <c r="A23" s="1" t="s">
        <v>54</v>
      </c>
      <c r="B23" s="1" t="s">
        <v>4</v>
      </c>
      <c r="C23" s="1" t="s">
        <v>52</v>
      </c>
      <c r="D23" s="1" t="s">
        <v>53</v>
      </c>
      <c r="E23" t="s">
        <v>897</v>
      </c>
      <c r="F23" t="s">
        <v>898</v>
      </c>
    </row>
    <row r="24" spans="1:7" x14ac:dyDescent="0.35">
      <c r="A24" s="1" t="s">
        <v>57</v>
      </c>
      <c r="B24" s="1" t="s">
        <v>4</v>
      </c>
      <c r="C24" s="1" t="s">
        <v>55</v>
      </c>
      <c r="D24" s="1" t="s">
        <v>56</v>
      </c>
      <c r="E24" t="s">
        <v>886</v>
      </c>
      <c r="F24" t="s">
        <v>720</v>
      </c>
    </row>
    <row r="25" spans="1:7" x14ac:dyDescent="0.35">
      <c r="A25" s="1" t="s">
        <v>61</v>
      </c>
      <c r="B25" s="1" t="s">
        <v>58</v>
      </c>
      <c r="C25" s="1" t="s">
        <v>59</v>
      </c>
      <c r="D25" s="1" t="s">
        <v>60</v>
      </c>
      <c r="E25" t="s">
        <v>886</v>
      </c>
      <c r="F25" t="s">
        <v>899</v>
      </c>
    </row>
    <row r="26" spans="1:7" x14ac:dyDescent="0.35">
      <c r="A26" s="1" t="s">
        <v>65</v>
      </c>
      <c r="B26" s="1" t="s">
        <v>62</v>
      </c>
      <c r="C26" s="1" t="s">
        <v>63</v>
      </c>
      <c r="D26" s="1" t="s">
        <v>64</v>
      </c>
      <c r="E26" t="s">
        <v>886</v>
      </c>
      <c r="F26" t="s">
        <v>646</v>
      </c>
    </row>
    <row r="27" spans="1:7" x14ac:dyDescent="0.35">
      <c r="A27" s="1" t="s">
        <v>342</v>
      </c>
      <c r="B27" s="1" t="s">
        <v>38</v>
      </c>
      <c r="C27" s="1" t="s">
        <v>343</v>
      </c>
      <c r="D27" s="1" t="s">
        <v>344</v>
      </c>
      <c r="E27" t="s">
        <v>889</v>
      </c>
      <c r="F27" t="s">
        <v>789</v>
      </c>
    </row>
    <row r="28" spans="1:7" x14ac:dyDescent="0.35">
      <c r="A28" s="1" t="s">
        <v>68</v>
      </c>
      <c r="B28" s="1" t="s">
        <v>7</v>
      </c>
      <c r="C28" s="1" t="s">
        <v>66</v>
      </c>
      <c r="D28" s="1" t="s">
        <v>67</v>
      </c>
      <c r="E28" t="s">
        <v>900</v>
      </c>
      <c r="F28" t="s">
        <v>735</v>
      </c>
    </row>
    <row r="29" spans="1:7" x14ac:dyDescent="0.35">
      <c r="A29" s="1" t="s">
        <v>71</v>
      </c>
      <c r="B29" s="1" t="s">
        <v>42</v>
      </c>
      <c r="C29" s="1" t="s">
        <v>69</v>
      </c>
      <c r="D29" s="1" t="s">
        <v>70</v>
      </c>
      <c r="E29" t="s">
        <v>900</v>
      </c>
      <c r="F29" t="s">
        <v>647</v>
      </c>
    </row>
    <row r="30" spans="1:7" x14ac:dyDescent="0.35">
      <c r="A30" s="1" t="s">
        <v>345</v>
      </c>
      <c r="B30" s="1" t="s">
        <v>62</v>
      </c>
      <c r="C30" s="1" t="s">
        <v>346</v>
      </c>
      <c r="D30" s="1" t="s">
        <v>347</v>
      </c>
      <c r="E30" t="s">
        <v>886</v>
      </c>
      <c r="F30" t="s">
        <v>791</v>
      </c>
    </row>
    <row r="31" spans="1:7" x14ac:dyDescent="0.35">
      <c r="A31" s="1" t="s">
        <v>74</v>
      </c>
      <c r="B31" s="1" t="s">
        <v>26</v>
      </c>
      <c r="C31" s="1" t="s">
        <v>72</v>
      </c>
      <c r="D31" s="1" t="s">
        <v>73</v>
      </c>
      <c r="E31" t="s">
        <v>889</v>
      </c>
      <c r="F31" t="s">
        <v>792</v>
      </c>
    </row>
    <row r="32" spans="1:7" x14ac:dyDescent="0.35">
      <c r="A32" s="1" t="s">
        <v>348</v>
      </c>
      <c r="B32" s="1" t="s">
        <v>349</v>
      </c>
      <c r="C32" s="1" t="s">
        <v>350</v>
      </c>
      <c r="D32" s="1" t="s">
        <v>351</v>
      </c>
      <c r="E32" t="s">
        <v>887</v>
      </c>
      <c r="F32" t="s">
        <v>793</v>
      </c>
    </row>
    <row r="33" spans="1:6" x14ac:dyDescent="0.35">
      <c r="A33" s="1" t="s">
        <v>78</v>
      </c>
      <c r="B33" s="1" t="s">
        <v>75</v>
      </c>
      <c r="C33" s="1" t="s">
        <v>76</v>
      </c>
      <c r="D33" s="1" t="s">
        <v>77</v>
      </c>
      <c r="E33" t="s">
        <v>902</v>
      </c>
      <c r="F33" t="s">
        <v>648</v>
      </c>
    </row>
    <row r="34" spans="1:6" x14ac:dyDescent="0.35">
      <c r="A34" s="1" t="s">
        <v>81</v>
      </c>
      <c r="B34" s="1" t="s">
        <v>15</v>
      </c>
      <c r="C34" s="1" t="s">
        <v>79</v>
      </c>
      <c r="D34" s="1" t="s">
        <v>80</v>
      </c>
      <c r="E34" t="s">
        <v>903</v>
      </c>
      <c r="F34" t="s">
        <v>794</v>
      </c>
    </row>
    <row r="35" spans="1:6" x14ac:dyDescent="0.35">
      <c r="A35" s="1" t="s">
        <v>352</v>
      </c>
      <c r="B35" s="1" t="s">
        <v>62</v>
      </c>
      <c r="C35" s="1" t="s">
        <v>346</v>
      </c>
      <c r="D35" s="1" t="s">
        <v>353</v>
      </c>
      <c r="E35" t="s">
        <v>886</v>
      </c>
      <c r="F35" t="s">
        <v>795</v>
      </c>
    </row>
    <row r="36" spans="1:6" x14ac:dyDescent="0.35">
      <c r="A36" s="1" t="s">
        <v>354</v>
      </c>
      <c r="B36" s="1" t="s">
        <v>58</v>
      </c>
      <c r="C36" s="1" t="s">
        <v>355</v>
      </c>
      <c r="D36" s="1" t="s">
        <v>353</v>
      </c>
      <c r="E36" t="s">
        <v>886</v>
      </c>
      <c r="F36" t="s">
        <v>795</v>
      </c>
    </row>
    <row r="37" spans="1:6" x14ac:dyDescent="0.35">
      <c r="A37" s="1" t="s">
        <v>356</v>
      </c>
      <c r="B37" s="1" t="s">
        <v>11</v>
      </c>
      <c r="C37" s="1" t="s">
        <v>357</v>
      </c>
      <c r="D37" s="1" t="s">
        <v>358</v>
      </c>
      <c r="E37" t="s">
        <v>904</v>
      </c>
      <c r="F37" t="s">
        <v>905</v>
      </c>
    </row>
    <row r="38" spans="1:6" x14ac:dyDescent="0.35">
      <c r="A38" s="1" t="s">
        <v>359</v>
      </c>
      <c r="B38" s="1" t="s">
        <v>311</v>
      </c>
      <c r="C38" s="1" t="s">
        <v>360</v>
      </c>
      <c r="D38" s="1" t="s">
        <v>361</v>
      </c>
      <c r="E38" t="s">
        <v>897</v>
      </c>
      <c r="F38" t="s">
        <v>797</v>
      </c>
    </row>
    <row r="39" spans="1:6" x14ac:dyDescent="0.35">
      <c r="A39" s="1" t="s">
        <v>84</v>
      </c>
      <c r="B39" s="1" t="s">
        <v>26</v>
      </c>
      <c r="C39" s="1" t="s">
        <v>82</v>
      </c>
      <c r="D39" s="1" t="s">
        <v>83</v>
      </c>
      <c r="E39" t="s">
        <v>886</v>
      </c>
      <c r="F39" t="s">
        <v>798</v>
      </c>
    </row>
    <row r="40" spans="1:6" x14ac:dyDescent="0.35">
      <c r="A40" s="1" t="s">
        <v>87</v>
      </c>
      <c r="B40" s="1" t="s">
        <v>34</v>
      </c>
      <c r="C40" s="1" t="s">
        <v>85</v>
      </c>
      <c r="D40" s="1" t="s">
        <v>86</v>
      </c>
      <c r="E40" t="s">
        <v>906</v>
      </c>
      <c r="F40" t="s">
        <v>654</v>
      </c>
    </row>
    <row r="41" spans="1:6" x14ac:dyDescent="0.35">
      <c r="A41" s="1" t="s">
        <v>362</v>
      </c>
      <c r="B41" s="1" t="s">
        <v>38</v>
      </c>
      <c r="C41" s="1" t="s">
        <v>363</v>
      </c>
      <c r="D41" s="1" t="s">
        <v>364</v>
      </c>
      <c r="E41" t="s">
        <v>887</v>
      </c>
      <c r="F41" t="s">
        <v>799</v>
      </c>
    </row>
    <row r="42" spans="1:6" x14ac:dyDescent="0.35">
      <c r="A42" s="1" t="s">
        <v>365</v>
      </c>
      <c r="B42" s="1" t="s">
        <v>58</v>
      </c>
      <c r="C42" s="1" t="s">
        <v>366</v>
      </c>
      <c r="D42" s="1" t="s">
        <v>367</v>
      </c>
      <c r="E42" t="s">
        <v>885</v>
      </c>
      <c r="F42" t="s">
        <v>800</v>
      </c>
    </row>
    <row r="43" spans="1:6" x14ac:dyDescent="0.35">
      <c r="A43" s="1" t="s">
        <v>368</v>
      </c>
      <c r="B43" s="1" t="s">
        <v>30</v>
      </c>
      <c r="C43" s="1" t="s">
        <v>369</v>
      </c>
      <c r="D43" s="1" t="s">
        <v>370</v>
      </c>
      <c r="E43" t="s">
        <v>889</v>
      </c>
      <c r="F43" t="s">
        <v>801</v>
      </c>
    </row>
    <row r="44" spans="1:6" x14ac:dyDescent="0.35">
      <c r="A44" s="1" t="s">
        <v>371</v>
      </c>
      <c r="B44" s="1"/>
      <c r="C44" s="1" t="s">
        <v>372</v>
      </c>
      <c r="D44" s="1" t="s">
        <v>373</v>
      </c>
      <c r="E44" t="s">
        <v>887</v>
      </c>
      <c r="F44" t="s">
        <v>802</v>
      </c>
    </row>
    <row r="45" spans="1:6" x14ac:dyDescent="0.35">
      <c r="A45" s="1" t="s">
        <v>374</v>
      </c>
      <c r="B45" s="1" t="s">
        <v>38</v>
      </c>
      <c r="C45" s="1" t="s">
        <v>375</v>
      </c>
      <c r="D45" s="1" t="s">
        <v>376</v>
      </c>
      <c r="E45" t="s">
        <v>907</v>
      </c>
      <c r="F45" t="s">
        <v>666</v>
      </c>
    </row>
    <row r="46" spans="1:6" x14ac:dyDescent="0.35">
      <c r="A46" s="1" t="s">
        <v>90</v>
      </c>
      <c r="B46" s="1" t="s">
        <v>34</v>
      </c>
      <c r="C46" s="1" t="s">
        <v>88</v>
      </c>
      <c r="D46" s="1" t="s">
        <v>89</v>
      </c>
      <c r="E46" t="s">
        <v>886</v>
      </c>
      <c r="F46" t="s">
        <v>908</v>
      </c>
    </row>
    <row r="47" spans="1:6" x14ac:dyDescent="0.35">
      <c r="A47" s="1" t="s">
        <v>377</v>
      </c>
      <c r="B47" s="1" t="s">
        <v>34</v>
      </c>
      <c r="C47" s="1" t="s">
        <v>378</v>
      </c>
      <c r="D47" s="1" t="s">
        <v>379</v>
      </c>
      <c r="E47" t="s">
        <v>885</v>
      </c>
      <c r="F47" t="s">
        <v>804</v>
      </c>
    </row>
    <row r="48" spans="1:6" x14ac:dyDescent="0.35">
      <c r="A48" s="1" t="s">
        <v>91</v>
      </c>
      <c r="B48" s="1" t="s">
        <v>4</v>
      </c>
      <c r="C48" s="1" t="s">
        <v>5</v>
      </c>
      <c r="D48" s="1" t="s">
        <v>6</v>
      </c>
      <c r="E48" t="s">
        <v>909</v>
      </c>
      <c r="F48" t="s">
        <v>805</v>
      </c>
    </row>
    <row r="49" spans="1:6" x14ac:dyDescent="0.35">
      <c r="A49" s="1" t="s">
        <v>94</v>
      </c>
      <c r="B49" s="1" t="s">
        <v>62</v>
      </c>
      <c r="C49" s="1" t="s">
        <v>92</v>
      </c>
      <c r="D49" s="1" t="s">
        <v>93</v>
      </c>
      <c r="E49" t="s">
        <v>887</v>
      </c>
      <c r="F49" t="s">
        <v>806</v>
      </c>
    </row>
    <row r="50" spans="1:6" x14ac:dyDescent="0.35">
      <c r="A50" s="1" t="s">
        <v>97</v>
      </c>
      <c r="B50" s="1" t="s">
        <v>34</v>
      </c>
      <c r="C50" s="1" t="s">
        <v>95</v>
      </c>
      <c r="D50" s="1" t="s">
        <v>96</v>
      </c>
      <c r="E50" t="s">
        <v>885</v>
      </c>
      <c r="F50" t="s">
        <v>737</v>
      </c>
    </row>
    <row r="51" spans="1:6" x14ac:dyDescent="0.35">
      <c r="A51" s="1" t="s">
        <v>100</v>
      </c>
      <c r="B51" s="1" t="s">
        <v>11</v>
      </c>
      <c r="C51" s="1" t="s">
        <v>98</v>
      </c>
      <c r="D51" s="1" t="s">
        <v>99</v>
      </c>
      <c r="E51" t="s">
        <v>886</v>
      </c>
      <c r="F51" t="s">
        <v>738</v>
      </c>
    </row>
    <row r="52" spans="1:6" x14ac:dyDescent="0.35">
      <c r="A52" s="1" t="s">
        <v>103</v>
      </c>
      <c r="B52" s="1" t="s">
        <v>38</v>
      </c>
      <c r="C52" s="1" t="s">
        <v>101</v>
      </c>
      <c r="D52" s="1" t="s">
        <v>102</v>
      </c>
      <c r="E52" t="s">
        <v>886</v>
      </c>
      <c r="F52" t="s">
        <v>652</v>
      </c>
    </row>
    <row r="53" spans="1:6" x14ac:dyDescent="0.35">
      <c r="A53" s="1" t="s">
        <v>106</v>
      </c>
      <c r="B53" s="1" t="s">
        <v>7</v>
      </c>
      <c r="C53" s="1" t="s">
        <v>104</v>
      </c>
      <c r="D53" s="1" t="s">
        <v>105</v>
      </c>
      <c r="E53" t="s">
        <v>887</v>
      </c>
      <c r="F53" t="s">
        <v>722</v>
      </c>
    </row>
    <row r="54" spans="1:6" x14ac:dyDescent="0.35">
      <c r="A54" s="1" t="s">
        <v>109</v>
      </c>
      <c r="B54" s="1" t="s">
        <v>34</v>
      </c>
      <c r="C54" s="1" t="s">
        <v>107</v>
      </c>
      <c r="D54" s="1" t="s">
        <v>108</v>
      </c>
      <c r="E54" t="s">
        <v>886</v>
      </c>
      <c r="F54" t="s">
        <v>653</v>
      </c>
    </row>
    <row r="55" spans="1:6" x14ac:dyDescent="0.35">
      <c r="A55" s="1" t="s">
        <v>112</v>
      </c>
      <c r="B55" s="1" t="s">
        <v>4</v>
      </c>
      <c r="C55" s="1" t="s">
        <v>110</v>
      </c>
      <c r="D55" s="1" t="s">
        <v>111</v>
      </c>
      <c r="E55" t="s">
        <v>885</v>
      </c>
      <c r="F55" t="s">
        <v>654</v>
      </c>
    </row>
    <row r="56" spans="1:6" x14ac:dyDescent="0.35">
      <c r="A56" s="1" t="s">
        <v>380</v>
      </c>
      <c r="B56" s="1" t="s">
        <v>34</v>
      </c>
      <c r="C56" s="1" t="s">
        <v>381</v>
      </c>
      <c r="D56" s="1" t="s">
        <v>382</v>
      </c>
      <c r="E56" t="s">
        <v>886</v>
      </c>
      <c r="F56" t="s">
        <v>910</v>
      </c>
    </row>
    <row r="57" spans="1:6" x14ac:dyDescent="0.35">
      <c r="A57" s="1" t="s">
        <v>115</v>
      </c>
      <c r="B57" s="1" t="s">
        <v>38</v>
      </c>
      <c r="C57" s="1" t="s">
        <v>113</v>
      </c>
      <c r="D57" s="1" t="s">
        <v>114</v>
      </c>
      <c r="E57" t="s">
        <v>889</v>
      </c>
      <c r="F57" t="s">
        <v>655</v>
      </c>
    </row>
    <row r="58" spans="1:6" x14ac:dyDescent="0.35">
      <c r="A58" s="1" t="s">
        <v>383</v>
      </c>
      <c r="B58" s="1" t="s">
        <v>11</v>
      </c>
      <c r="C58" s="1" t="s">
        <v>384</v>
      </c>
      <c r="D58" s="1" t="s">
        <v>385</v>
      </c>
      <c r="E58" t="s">
        <v>886</v>
      </c>
      <c r="F58" t="s">
        <v>911</v>
      </c>
    </row>
    <row r="59" spans="1:6" x14ac:dyDescent="0.35">
      <c r="A59" s="1" t="s">
        <v>118</v>
      </c>
      <c r="B59" s="1" t="s">
        <v>26</v>
      </c>
      <c r="C59" s="1" t="s">
        <v>116</v>
      </c>
      <c r="D59" s="1" t="s">
        <v>117</v>
      </c>
    </row>
    <row r="60" spans="1:6" x14ac:dyDescent="0.35">
      <c r="A60" s="1" t="s">
        <v>121</v>
      </c>
      <c r="B60" s="1" t="s">
        <v>11</v>
      </c>
      <c r="C60" s="1" t="s">
        <v>119</v>
      </c>
      <c r="D60" s="1" t="s">
        <v>120</v>
      </c>
    </row>
    <row r="61" spans="1:6" x14ac:dyDescent="0.35">
      <c r="A61" s="1" t="s">
        <v>124</v>
      </c>
      <c r="B61" s="1" t="s">
        <v>62</v>
      </c>
      <c r="C61" s="1" t="s">
        <v>122</v>
      </c>
      <c r="D61" s="1" t="s">
        <v>123</v>
      </c>
      <c r="E61" t="s">
        <v>889</v>
      </c>
      <c r="F61" t="s">
        <v>656</v>
      </c>
    </row>
    <row r="62" spans="1:6" x14ac:dyDescent="0.35">
      <c r="A62" s="1" t="s">
        <v>127</v>
      </c>
      <c r="B62" s="1" t="s">
        <v>15</v>
      </c>
      <c r="C62" s="1" t="s">
        <v>125</v>
      </c>
      <c r="D62" s="1" t="s">
        <v>126</v>
      </c>
      <c r="E62" t="s">
        <v>887</v>
      </c>
      <c r="F62" t="s">
        <v>912</v>
      </c>
    </row>
    <row r="63" spans="1:6" x14ac:dyDescent="0.35">
      <c r="A63" s="1" t="s">
        <v>386</v>
      </c>
      <c r="B63" s="1" t="s">
        <v>192</v>
      </c>
      <c r="C63" s="1" t="s">
        <v>387</v>
      </c>
      <c r="D63" s="1" t="s">
        <v>388</v>
      </c>
      <c r="E63" t="s">
        <v>886</v>
      </c>
      <c r="F63" t="s">
        <v>809</v>
      </c>
    </row>
    <row r="64" spans="1:6" x14ac:dyDescent="0.35">
      <c r="A64" s="1" t="s">
        <v>389</v>
      </c>
      <c r="B64" s="1" t="s">
        <v>19</v>
      </c>
      <c r="C64" s="1" t="s">
        <v>390</v>
      </c>
      <c r="D64" s="1" t="s">
        <v>391</v>
      </c>
      <c r="E64" t="s">
        <v>886</v>
      </c>
      <c r="F64" t="s">
        <v>810</v>
      </c>
    </row>
    <row r="65" spans="1:7" x14ac:dyDescent="0.35">
      <c r="A65" s="1" t="s">
        <v>131</v>
      </c>
      <c r="B65" s="1" t="s">
        <v>128</v>
      </c>
      <c r="C65" s="1" t="s">
        <v>129</v>
      </c>
      <c r="D65" s="1" t="s">
        <v>130</v>
      </c>
      <c r="E65" t="s">
        <v>903</v>
      </c>
      <c r="F65" t="s">
        <v>811</v>
      </c>
    </row>
    <row r="66" spans="1:7" x14ac:dyDescent="0.35">
      <c r="A66" s="1" t="s">
        <v>134</v>
      </c>
      <c r="B66" s="1" t="s">
        <v>4</v>
      </c>
      <c r="C66" s="1" t="s">
        <v>132</v>
      </c>
      <c r="D66" s="1" t="s">
        <v>133</v>
      </c>
      <c r="E66" t="s">
        <v>909</v>
      </c>
      <c r="F66" t="s">
        <v>955</v>
      </c>
    </row>
    <row r="67" spans="1:7" x14ac:dyDescent="0.35">
      <c r="A67" s="1" t="s">
        <v>137</v>
      </c>
      <c r="B67" s="1" t="s">
        <v>4</v>
      </c>
      <c r="C67" s="1" t="s">
        <v>135</v>
      </c>
      <c r="D67" s="1" t="s">
        <v>136</v>
      </c>
      <c r="E67" t="s">
        <v>887</v>
      </c>
      <c r="F67" t="s">
        <v>658</v>
      </c>
    </row>
    <row r="68" spans="1:7" x14ac:dyDescent="0.35">
      <c r="A68" s="1" t="s">
        <v>392</v>
      </c>
      <c r="B68" s="1" t="s">
        <v>38</v>
      </c>
      <c r="C68" s="1" t="s">
        <v>393</v>
      </c>
      <c r="D68" s="1" t="s">
        <v>394</v>
      </c>
      <c r="E68" t="s">
        <v>909</v>
      </c>
      <c r="F68" t="s">
        <v>813</v>
      </c>
    </row>
    <row r="69" spans="1:7" x14ac:dyDescent="0.35">
      <c r="A69" s="1" t="s">
        <v>395</v>
      </c>
      <c r="B69" s="1" t="s">
        <v>11</v>
      </c>
      <c r="C69" s="1" t="s">
        <v>396</v>
      </c>
      <c r="D69" s="1" t="s">
        <v>397</v>
      </c>
      <c r="E69" t="s">
        <v>909</v>
      </c>
      <c r="F69" t="s">
        <v>956</v>
      </c>
      <c r="G69" t="s">
        <v>957</v>
      </c>
    </row>
    <row r="70" spans="1:7" x14ac:dyDescent="0.35">
      <c r="A70" s="1" t="s">
        <v>140</v>
      </c>
      <c r="B70" s="1" t="s">
        <v>42</v>
      </c>
      <c r="C70" s="1" t="s">
        <v>138</v>
      </c>
      <c r="D70" s="1" t="s">
        <v>139</v>
      </c>
      <c r="E70" t="s">
        <v>886</v>
      </c>
      <c r="F70" t="s">
        <v>815</v>
      </c>
    </row>
    <row r="71" spans="1:7" x14ac:dyDescent="0.35">
      <c r="A71" s="1" t="s">
        <v>144</v>
      </c>
      <c r="B71" s="1" t="s">
        <v>141</v>
      </c>
      <c r="C71" s="1" t="s">
        <v>142</v>
      </c>
      <c r="D71" s="1" t="s">
        <v>143</v>
      </c>
      <c r="E71" t="s">
        <v>886</v>
      </c>
      <c r="F71" t="s">
        <v>723</v>
      </c>
    </row>
    <row r="72" spans="1:7" x14ac:dyDescent="0.35">
      <c r="A72" s="1" t="s">
        <v>147</v>
      </c>
      <c r="B72" s="1" t="s">
        <v>38</v>
      </c>
      <c r="C72" s="1" t="s">
        <v>145</v>
      </c>
      <c r="D72" s="1" t="s">
        <v>146</v>
      </c>
      <c r="E72" t="s">
        <v>889</v>
      </c>
      <c r="F72" t="s">
        <v>816</v>
      </c>
    </row>
    <row r="73" spans="1:7" x14ac:dyDescent="0.35">
      <c r="A73" s="1" t="s">
        <v>150</v>
      </c>
      <c r="B73" s="1" t="s">
        <v>38</v>
      </c>
      <c r="C73" s="1" t="s">
        <v>148</v>
      </c>
      <c r="D73" s="1" t="s">
        <v>149</v>
      </c>
      <c r="E73" t="s">
        <v>886</v>
      </c>
      <c r="F73" t="s">
        <v>660</v>
      </c>
    </row>
    <row r="74" spans="1:7" x14ac:dyDescent="0.35">
      <c r="A74" s="1" t="s">
        <v>153</v>
      </c>
      <c r="B74" s="1" t="s">
        <v>42</v>
      </c>
      <c r="C74" s="1" t="s">
        <v>151</v>
      </c>
      <c r="D74" s="1" t="s">
        <v>152</v>
      </c>
      <c r="E74" t="s">
        <v>885</v>
      </c>
      <c r="F74" t="s">
        <v>817</v>
      </c>
    </row>
    <row r="75" spans="1:7" x14ac:dyDescent="0.35">
      <c r="A75" s="1" t="s">
        <v>156</v>
      </c>
      <c r="B75" s="1" t="s">
        <v>42</v>
      </c>
      <c r="C75" s="1" t="s">
        <v>154</v>
      </c>
      <c r="D75" s="1" t="s">
        <v>155</v>
      </c>
      <c r="E75" t="s">
        <v>889</v>
      </c>
      <c r="F75" t="s">
        <v>914</v>
      </c>
    </row>
    <row r="76" spans="1:7" x14ac:dyDescent="0.35">
      <c r="A76" s="1" t="s">
        <v>159</v>
      </c>
      <c r="B76" s="1" t="s">
        <v>15</v>
      </c>
      <c r="C76" s="1" t="s">
        <v>157</v>
      </c>
      <c r="D76" s="1" t="s">
        <v>158</v>
      </c>
      <c r="E76" t="s">
        <v>889</v>
      </c>
      <c r="F76" t="s">
        <v>819</v>
      </c>
    </row>
    <row r="77" spans="1:7" x14ac:dyDescent="0.35">
      <c r="A77" s="1" t="s">
        <v>427</v>
      </c>
      <c r="B77" s="1" t="s">
        <v>7</v>
      </c>
      <c r="C77" s="1" t="s">
        <v>428</v>
      </c>
      <c r="D77" s="1" t="s">
        <v>429</v>
      </c>
      <c r="E77" t="s">
        <v>915</v>
      </c>
      <c r="F77" t="s">
        <v>916</v>
      </c>
    </row>
    <row r="78" spans="1:7" x14ac:dyDescent="0.35">
      <c r="A78" s="1" t="s">
        <v>162</v>
      </c>
      <c r="B78" s="1" t="s">
        <v>38</v>
      </c>
      <c r="C78" s="1" t="s">
        <v>160</v>
      </c>
      <c r="D78" s="1" t="s">
        <v>161</v>
      </c>
    </row>
    <row r="79" spans="1:7" x14ac:dyDescent="0.35">
      <c r="A79" s="1" t="s">
        <v>165</v>
      </c>
      <c r="B79" s="1" t="s">
        <v>38</v>
      </c>
      <c r="C79" s="1" t="s">
        <v>163</v>
      </c>
      <c r="D79" s="1" t="s">
        <v>164</v>
      </c>
      <c r="E79" t="s">
        <v>885</v>
      </c>
      <c r="F79" t="s">
        <v>724</v>
      </c>
    </row>
    <row r="80" spans="1:7" x14ac:dyDescent="0.35">
      <c r="A80" s="1" t="s">
        <v>169</v>
      </c>
      <c r="B80" s="1" t="s">
        <v>166</v>
      </c>
      <c r="C80" s="1" t="s">
        <v>167</v>
      </c>
      <c r="D80" s="1" t="s">
        <v>168</v>
      </c>
      <c r="E80" t="s">
        <v>885</v>
      </c>
      <c r="F80" t="s">
        <v>820</v>
      </c>
    </row>
    <row r="81" spans="1:6" x14ac:dyDescent="0.35">
      <c r="A81" s="1" t="s">
        <v>173</v>
      </c>
      <c r="B81" s="1" t="s">
        <v>170</v>
      </c>
      <c r="C81" s="1" t="s">
        <v>171</v>
      </c>
      <c r="D81" s="1" t="s">
        <v>172</v>
      </c>
      <c r="E81" t="s">
        <v>897</v>
      </c>
      <c r="F81" t="s">
        <v>663</v>
      </c>
    </row>
    <row r="82" spans="1:6" x14ac:dyDescent="0.35">
      <c r="A82" s="1" t="s">
        <v>176</v>
      </c>
      <c r="B82" s="1" t="s">
        <v>62</v>
      </c>
      <c r="C82" s="1" t="s">
        <v>174</v>
      </c>
      <c r="D82" s="1" t="s">
        <v>175</v>
      </c>
      <c r="E82" t="s">
        <v>887</v>
      </c>
      <c r="F82" t="s">
        <v>821</v>
      </c>
    </row>
    <row r="83" spans="1:6" x14ac:dyDescent="0.35">
      <c r="A83" s="1" t="s">
        <v>398</v>
      </c>
      <c r="B83" s="1" t="s">
        <v>30</v>
      </c>
      <c r="C83" s="1" t="s">
        <v>399</v>
      </c>
      <c r="D83" s="1" t="s">
        <v>400</v>
      </c>
      <c r="E83" t="s">
        <v>886</v>
      </c>
      <c r="F83" t="s">
        <v>822</v>
      </c>
    </row>
    <row r="84" spans="1:6" x14ac:dyDescent="0.35">
      <c r="A84" s="1" t="s">
        <v>179</v>
      </c>
      <c r="B84" s="1" t="s">
        <v>166</v>
      </c>
      <c r="C84" s="1" t="s">
        <v>177</v>
      </c>
      <c r="D84" s="1" t="s">
        <v>178</v>
      </c>
      <c r="E84" t="s">
        <v>885</v>
      </c>
      <c r="F84" t="s">
        <v>823</v>
      </c>
    </row>
    <row r="85" spans="1:6" x14ac:dyDescent="0.35">
      <c r="A85" s="1" t="s">
        <v>182</v>
      </c>
      <c r="B85" s="1" t="s">
        <v>128</v>
      </c>
      <c r="C85" s="1" t="s">
        <v>180</v>
      </c>
      <c r="D85" s="1" t="s">
        <v>181</v>
      </c>
      <c r="E85" t="s">
        <v>887</v>
      </c>
      <c r="F85" t="s">
        <v>665</v>
      </c>
    </row>
    <row r="86" spans="1:6" x14ac:dyDescent="0.35">
      <c r="A86" s="1" t="s">
        <v>185</v>
      </c>
      <c r="B86" s="1" t="s">
        <v>26</v>
      </c>
      <c r="C86" s="1" t="s">
        <v>183</v>
      </c>
      <c r="D86" s="1" t="s">
        <v>184</v>
      </c>
      <c r="E86" t="s">
        <v>917</v>
      </c>
      <c r="F86" t="s">
        <v>666</v>
      </c>
    </row>
    <row r="87" spans="1:6" x14ac:dyDescent="0.35">
      <c r="A87" s="1" t="s">
        <v>401</v>
      </c>
      <c r="B87" s="1" t="s">
        <v>34</v>
      </c>
      <c r="C87" s="1" t="s">
        <v>402</v>
      </c>
      <c r="D87" s="1" t="s">
        <v>403</v>
      </c>
      <c r="E87" t="s">
        <v>886</v>
      </c>
      <c r="F87" t="s">
        <v>824</v>
      </c>
    </row>
    <row r="88" spans="1:6" x14ac:dyDescent="0.35">
      <c r="A88" s="1" t="s">
        <v>404</v>
      </c>
      <c r="B88" s="1" t="s">
        <v>197</v>
      </c>
      <c r="C88" s="1" t="s">
        <v>405</v>
      </c>
      <c r="D88" s="1" t="s">
        <v>406</v>
      </c>
      <c r="E88" t="s">
        <v>897</v>
      </c>
      <c r="F88" t="s">
        <v>825</v>
      </c>
    </row>
    <row r="89" spans="1:6" x14ac:dyDescent="0.35">
      <c r="A89" s="1" t="s">
        <v>188</v>
      </c>
      <c r="B89" s="1" t="s">
        <v>58</v>
      </c>
      <c r="C89" s="1" t="s">
        <v>186</v>
      </c>
      <c r="D89" s="1" t="s">
        <v>187</v>
      </c>
      <c r="E89" t="s">
        <v>909</v>
      </c>
      <c r="F89" t="s">
        <v>726</v>
      </c>
    </row>
    <row r="90" spans="1:6" x14ac:dyDescent="0.35">
      <c r="A90" s="1" t="s">
        <v>407</v>
      </c>
      <c r="B90" s="1" t="s">
        <v>11</v>
      </c>
      <c r="C90" s="1" t="s">
        <v>408</v>
      </c>
      <c r="D90" s="1" t="s">
        <v>409</v>
      </c>
      <c r="E90" t="s">
        <v>886</v>
      </c>
      <c r="F90" t="s">
        <v>826</v>
      </c>
    </row>
    <row r="91" spans="1:6" x14ac:dyDescent="0.35">
      <c r="A91" s="1" t="s">
        <v>191</v>
      </c>
      <c r="B91" s="1" t="s">
        <v>38</v>
      </c>
      <c r="C91" s="1" t="s">
        <v>189</v>
      </c>
      <c r="D91" s="1" t="s">
        <v>190</v>
      </c>
      <c r="E91" t="s">
        <v>886</v>
      </c>
      <c r="F91" t="s">
        <v>827</v>
      </c>
    </row>
    <row r="92" spans="1:6" x14ac:dyDescent="0.35">
      <c r="A92" s="1" t="s">
        <v>194</v>
      </c>
      <c r="B92" s="1" t="s">
        <v>192</v>
      </c>
      <c r="C92" s="1" t="s">
        <v>193</v>
      </c>
      <c r="D92" s="1" t="s">
        <v>190</v>
      </c>
      <c r="E92" t="s">
        <v>889</v>
      </c>
      <c r="F92" t="s">
        <v>828</v>
      </c>
    </row>
    <row r="93" spans="1:6" x14ac:dyDescent="0.35">
      <c r="A93" s="1" t="s">
        <v>196</v>
      </c>
      <c r="B93" s="1"/>
      <c r="C93" s="1" t="s">
        <v>195</v>
      </c>
      <c r="D93" s="1" t="s">
        <v>190</v>
      </c>
      <c r="E93" t="s">
        <v>889</v>
      </c>
      <c r="F93" t="s">
        <v>829</v>
      </c>
    </row>
    <row r="94" spans="1:6" x14ac:dyDescent="0.35">
      <c r="A94" s="1" t="s">
        <v>200</v>
      </c>
      <c r="B94" s="1" t="s">
        <v>197</v>
      </c>
      <c r="C94" s="1" t="s">
        <v>198</v>
      </c>
      <c r="D94" s="1" t="s">
        <v>199</v>
      </c>
      <c r="E94" t="s">
        <v>885</v>
      </c>
      <c r="F94" t="s">
        <v>739</v>
      </c>
    </row>
    <row r="95" spans="1:6" x14ac:dyDescent="0.35">
      <c r="A95" s="1" t="s">
        <v>410</v>
      </c>
      <c r="B95" s="1" t="s">
        <v>213</v>
      </c>
      <c r="C95" s="1" t="s">
        <v>411</v>
      </c>
      <c r="D95" s="1" t="s">
        <v>412</v>
      </c>
      <c r="E95" t="s">
        <v>886</v>
      </c>
      <c r="F95" t="s">
        <v>654</v>
      </c>
    </row>
    <row r="96" spans="1:6" x14ac:dyDescent="0.35">
      <c r="A96" s="1" t="s">
        <v>413</v>
      </c>
      <c r="B96" s="1" t="s">
        <v>62</v>
      </c>
      <c r="C96" s="1" t="s">
        <v>414</v>
      </c>
      <c r="D96" s="1" t="s">
        <v>415</v>
      </c>
      <c r="E96" t="s">
        <v>921</v>
      </c>
      <c r="F96" t="s">
        <v>666</v>
      </c>
    </row>
    <row r="97" spans="1:6" x14ac:dyDescent="0.35">
      <c r="A97" s="1" t="s">
        <v>203</v>
      </c>
      <c r="B97" s="1" t="s">
        <v>30</v>
      </c>
      <c r="C97" s="1" t="s">
        <v>201</v>
      </c>
      <c r="D97" s="1" t="s">
        <v>202</v>
      </c>
      <c r="E97" t="s">
        <v>892</v>
      </c>
      <c r="F97" t="s">
        <v>667</v>
      </c>
    </row>
    <row r="98" spans="1:6" x14ac:dyDescent="0.35">
      <c r="A98" s="1" t="s">
        <v>206</v>
      </c>
      <c r="B98" s="1" t="s">
        <v>166</v>
      </c>
      <c r="C98" s="1" t="s">
        <v>204</v>
      </c>
      <c r="D98" s="1" t="s">
        <v>205</v>
      </c>
      <c r="E98" t="s">
        <v>886</v>
      </c>
      <c r="F98" t="s">
        <v>830</v>
      </c>
    </row>
    <row r="99" spans="1:6" x14ac:dyDescent="0.35">
      <c r="A99" s="1" t="s">
        <v>209</v>
      </c>
      <c r="B99" s="1" t="s">
        <v>38</v>
      </c>
      <c r="C99" s="1" t="s">
        <v>207</v>
      </c>
      <c r="D99" s="1" t="s">
        <v>208</v>
      </c>
      <c r="E99" t="s">
        <v>885</v>
      </c>
      <c r="F99" t="s">
        <v>668</v>
      </c>
    </row>
    <row r="100" spans="1:6" x14ac:dyDescent="0.35">
      <c r="A100" s="1" t="s">
        <v>416</v>
      </c>
      <c r="B100" s="1" t="s">
        <v>166</v>
      </c>
      <c r="C100" s="1" t="s">
        <v>417</v>
      </c>
      <c r="D100" s="1" t="s">
        <v>418</v>
      </c>
      <c r="E100" t="s">
        <v>896</v>
      </c>
      <c r="F100" t="s">
        <v>831</v>
      </c>
    </row>
    <row r="101" spans="1:6" x14ac:dyDescent="0.35">
      <c r="A101" s="1" t="s">
        <v>419</v>
      </c>
      <c r="B101" s="1" t="s">
        <v>34</v>
      </c>
      <c r="C101" s="1" t="s">
        <v>420</v>
      </c>
      <c r="D101" s="1" t="s">
        <v>418</v>
      </c>
      <c r="E101" t="s">
        <v>896</v>
      </c>
      <c r="F101" t="s">
        <v>831</v>
      </c>
    </row>
    <row r="102" spans="1:6" x14ac:dyDescent="0.35">
      <c r="A102" s="1" t="s">
        <v>212</v>
      </c>
      <c r="B102" s="1" t="s">
        <v>128</v>
      </c>
      <c r="C102" t="s">
        <v>617</v>
      </c>
      <c r="D102" t="s">
        <v>211</v>
      </c>
      <c r="E102" t="s">
        <v>958</v>
      </c>
      <c r="F102" t="s">
        <v>669</v>
      </c>
    </row>
    <row r="103" spans="1:6" x14ac:dyDescent="0.35">
      <c r="A103" s="1" t="s">
        <v>215</v>
      </c>
      <c r="B103" s="1" t="s">
        <v>213</v>
      </c>
      <c r="C103" t="s">
        <v>214</v>
      </c>
      <c r="D103" t="s">
        <v>211</v>
      </c>
      <c r="E103" t="s">
        <v>886</v>
      </c>
      <c r="F103" t="s">
        <v>669</v>
      </c>
    </row>
    <row r="104" spans="1:6" x14ac:dyDescent="0.35">
      <c r="A104" s="1" t="s">
        <v>218</v>
      </c>
      <c r="B104" s="1" t="s">
        <v>166</v>
      </c>
      <c r="C104" t="s">
        <v>216</v>
      </c>
      <c r="D104" t="s">
        <v>217</v>
      </c>
      <c r="E104" t="s">
        <v>891</v>
      </c>
      <c r="F104" t="s">
        <v>670</v>
      </c>
    </row>
    <row r="105" spans="1:6" x14ac:dyDescent="0.35">
      <c r="A105" s="1" t="s">
        <v>220</v>
      </c>
      <c r="B105" s="1" t="s">
        <v>38</v>
      </c>
      <c r="C105" t="s">
        <v>219</v>
      </c>
      <c r="D105" t="s">
        <v>217</v>
      </c>
      <c r="E105" t="s">
        <v>886</v>
      </c>
      <c r="F105" t="s">
        <v>671</v>
      </c>
    </row>
    <row r="106" spans="1:6" x14ac:dyDescent="0.35">
      <c r="A106" s="1" t="s">
        <v>222</v>
      </c>
      <c r="B106" s="1" t="s">
        <v>19</v>
      </c>
      <c r="C106" t="s">
        <v>221</v>
      </c>
      <c r="D106" t="s">
        <v>217</v>
      </c>
      <c r="E106" t="s">
        <v>886</v>
      </c>
      <c r="F106" t="s">
        <v>670</v>
      </c>
    </row>
    <row r="107" spans="1:6" x14ac:dyDescent="0.35">
      <c r="A107" s="1" t="s">
        <v>225</v>
      </c>
      <c r="B107" s="1" t="s">
        <v>38</v>
      </c>
      <c r="C107" t="s">
        <v>223</v>
      </c>
      <c r="D107" t="s">
        <v>224</v>
      </c>
      <c r="E107" t="s">
        <v>945</v>
      </c>
      <c r="F107" t="s">
        <v>832</v>
      </c>
    </row>
    <row r="108" spans="1:6" x14ac:dyDescent="0.35">
      <c r="A108" s="1" t="s">
        <v>494</v>
      </c>
      <c r="B108" s="1" t="s">
        <v>11</v>
      </c>
      <c r="C108" t="s">
        <v>529</v>
      </c>
      <c r="D108" t="s">
        <v>578</v>
      </c>
      <c r="E108" t="s">
        <v>886</v>
      </c>
      <c r="F108" t="s">
        <v>833</v>
      </c>
    </row>
    <row r="109" spans="1:6" x14ac:dyDescent="0.35">
      <c r="A109" s="1" t="s">
        <v>228</v>
      </c>
      <c r="B109" s="1" t="s">
        <v>7</v>
      </c>
      <c r="C109" t="s">
        <v>626</v>
      </c>
      <c r="D109" t="s">
        <v>227</v>
      </c>
      <c r="E109" t="s">
        <v>909</v>
      </c>
      <c r="F109" t="s">
        <v>727</v>
      </c>
    </row>
    <row r="110" spans="1:6" x14ac:dyDescent="0.35">
      <c r="A110" s="1" t="s">
        <v>495</v>
      </c>
      <c r="B110" s="1" t="s">
        <v>38</v>
      </c>
      <c r="C110" t="s">
        <v>530</v>
      </c>
      <c r="D110" t="s">
        <v>579</v>
      </c>
      <c r="E110" t="s">
        <v>885</v>
      </c>
      <c r="F110" t="s">
        <v>959</v>
      </c>
    </row>
    <row r="111" spans="1:6" x14ac:dyDescent="0.35">
      <c r="A111" s="1" t="s">
        <v>231</v>
      </c>
      <c r="B111" s="1"/>
      <c r="C111" t="s">
        <v>531</v>
      </c>
      <c r="D111" t="s">
        <v>230</v>
      </c>
      <c r="E111" t="s">
        <v>886</v>
      </c>
      <c r="F111" t="s">
        <v>672</v>
      </c>
    </row>
    <row r="112" spans="1:6" x14ac:dyDescent="0.35">
      <c r="A112" s="1" t="s">
        <v>496</v>
      </c>
      <c r="B112" s="1" t="s">
        <v>26</v>
      </c>
      <c r="C112" t="s">
        <v>532</v>
      </c>
      <c r="D112" t="s">
        <v>580</v>
      </c>
      <c r="E112" t="s">
        <v>922</v>
      </c>
      <c r="F112" t="s">
        <v>835</v>
      </c>
    </row>
    <row r="113" spans="1:6" x14ac:dyDescent="0.35">
      <c r="A113" s="1" t="s">
        <v>497</v>
      </c>
      <c r="B113" s="1" t="s">
        <v>58</v>
      </c>
      <c r="C113" t="s">
        <v>533</v>
      </c>
      <c r="D113" t="s">
        <v>581</v>
      </c>
      <c r="E113" t="s">
        <v>885</v>
      </c>
      <c r="F113" t="s">
        <v>836</v>
      </c>
    </row>
    <row r="114" spans="1:6" x14ac:dyDescent="0.35">
      <c r="A114" s="1" t="s">
        <v>234</v>
      </c>
      <c r="B114" s="1" t="s">
        <v>38</v>
      </c>
      <c r="C114" t="s">
        <v>232</v>
      </c>
      <c r="D114" t="s">
        <v>233</v>
      </c>
      <c r="E114" t="s">
        <v>897</v>
      </c>
      <c r="F114" t="s">
        <v>673</v>
      </c>
    </row>
    <row r="115" spans="1:6" x14ac:dyDescent="0.35">
      <c r="A115" s="1" t="s">
        <v>237</v>
      </c>
      <c r="B115" s="1" t="s">
        <v>34</v>
      </c>
      <c r="C115" t="s">
        <v>535</v>
      </c>
      <c r="D115" t="s">
        <v>236</v>
      </c>
      <c r="E115" t="s">
        <v>890</v>
      </c>
      <c r="F115" t="s">
        <v>674</v>
      </c>
    </row>
    <row r="116" spans="1:6" x14ac:dyDescent="0.35">
      <c r="A116" s="1" t="s">
        <v>432</v>
      </c>
      <c r="B116" s="1" t="s">
        <v>58</v>
      </c>
      <c r="C116" t="s">
        <v>430</v>
      </c>
      <c r="D116" t="s">
        <v>431</v>
      </c>
      <c r="E116" t="s">
        <v>923</v>
      </c>
      <c r="F116" t="s">
        <v>924</v>
      </c>
    </row>
    <row r="117" spans="1:6" x14ac:dyDescent="0.35">
      <c r="A117" s="1" t="s">
        <v>498</v>
      </c>
      <c r="B117" s="1" t="s">
        <v>311</v>
      </c>
      <c r="C117" t="s">
        <v>536</v>
      </c>
      <c r="D117" t="s">
        <v>582</v>
      </c>
      <c r="E117" t="s">
        <v>925</v>
      </c>
      <c r="F117" t="s">
        <v>837</v>
      </c>
    </row>
    <row r="118" spans="1:6" x14ac:dyDescent="0.35">
      <c r="A118" s="1" t="s">
        <v>435</v>
      </c>
      <c r="B118" s="1" t="s">
        <v>26</v>
      </c>
      <c r="C118" t="s">
        <v>433</v>
      </c>
      <c r="D118" t="s">
        <v>434</v>
      </c>
      <c r="E118" t="s">
        <v>925</v>
      </c>
      <c r="F118" t="s">
        <v>838</v>
      </c>
    </row>
    <row r="119" spans="1:6" x14ac:dyDescent="0.35">
      <c r="A119" s="1" t="s">
        <v>499</v>
      </c>
      <c r="B119" s="1" t="s">
        <v>26</v>
      </c>
      <c r="C119" t="s">
        <v>537</v>
      </c>
      <c r="D119" t="s">
        <v>627</v>
      </c>
      <c r="E119" t="s">
        <v>886</v>
      </c>
      <c r="F119" t="s">
        <v>839</v>
      </c>
    </row>
    <row r="120" spans="1:6" x14ac:dyDescent="0.35">
      <c r="A120" s="1" t="s">
        <v>500</v>
      </c>
      <c r="B120" s="1" t="s">
        <v>170</v>
      </c>
      <c r="C120" t="s">
        <v>538</v>
      </c>
      <c r="D120" t="s">
        <v>584</v>
      </c>
      <c r="E120" t="s">
        <v>886</v>
      </c>
      <c r="F120" t="s">
        <v>839</v>
      </c>
    </row>
    <row r="121" spans="1:6" x14ac:dyDescent="0.35">
      <c r="A121" s="1" t="s">
        <v>501</v>
      </c>
      <c r="B121" s="1"/>
      <c r="C121" t="s">
        <v>539</v>
      </c>
      <c r="D121" t="s">
        <v>585</v>
      </c>
      <c r="E121" t="s">
        <v>886</v>
      </c>
      <c r="F121" t="s">
        <v>839</v>
      </c>
    </row>
    <row r="122" spans="1:6" x14ac:dyDescent="0.35">
      <c r="A122" s="1" t="s">
        <v>502</v>
      </c>
      <c r="B122" s="1" t="s">
        <v>42</v>
      </c>
      <c r="C122" t="s">
        <v>540</v>
      </c>
      <c r="D122" t="s">
        <v>586</v>
      </c>
      <c r="E122" t="s">
        <v>886</v>
      </c>
      <c r="F122" t="s">
        <v>839</v>
      </c>
    </row>
    <row r="123" spans="1:6" x14ac:dyDescent="0.35">
      <c r="A123" s="1" t="s">
        <v>503</v>
      </c>
      <c r="B123" s="1" t="s">
        <v>170</v>
      </c>
      <c r="C123" t="s">
        <v>541</v>
      </c>
      <c r="D123" t="s">
        <v>587</v>
      </c>
      <c r="E123" t="s">
        <v>886</v>
      </c>
      <c r="F123" t="s">
        <v>839</v>
      </c>
    </row>
    <row r="124" spans="1:6" x14ac:dyDescent="0.35">
      <c r="A124" s="1" t="s">
        <v>504</v>
      </c>
      <c r="B124" s="1" t="s">
        <v>128</v>
      </c>
      <c r="C124" t="s">
        <v>542</v>
      </c>
      <c r="D124" t="s">
        <v>588</v>
      </c>
      <c r="E124" t="s">
        <v>885</v>
      </c>
      <c r="F124" t="s">
        <v>926</v>
      </c>
    </row>
    <row r="125" spans="1:6" x14ac:dyDescent="0.35">
      <c r="A125" s="1" t="s">
        <v>240</v>
      </c>
      <c r="B125" s="1" t="s">
        <v>11</v>
      </c>
      <c r="C125" t="s">
        <v>238</v>
      </c>
      <c r="D125" t="s">
        <v>239</v>
      </c>
      <c r="E125" t="s">
        <v>886</v>
      </c>
      <c r="F125" t="s">
        <v>841</v>
      </c>
    </row>
    <row r="126" spans="1:6" x14ac:dyDescent="0.35">
      <c r="A126" s="1" t="s">
        <v>243</v>
      </c>
      <c r="B126" s="1" t="s">
        <v>42</v>
      </c>
      <c r="C126" t="s">
        <v>241</v>
      </c>
      <c r="D126" t="s">
        <v>242</v>
      </c>
      <c r="E126" t="s">
        <v>946</v>
      </c>
      <c r="F126" t="s">
        <v>675</v>
      </c>
    </row>
    <row r="127" spans="1:6" x14ac:dyDescent="0.35">
      <c r="A127" s="1" t="s">
        <v>246</v>
      </c>
      <c r="B127" s="1" t="s">
        <v>213</v>
      </c>
      <c r="C127" t="s">
        <v>244</v>
      </c>
      <c r="D127" t="s">
        <v>245</v>
      </c>
      <c r="E127" t="s">
        <v>887</v>
      </c>
      <c r="F127" t="s">
        <v>676</v>
      </c>
    </row>
    <row r="128" spans="1:6" x14ac:dyDescent="0.35">
      <c r="A128" s="1" t="s">
        <v>249</v>
      </c>
      <c r="B128" s="1" t="s">
        <v>38</v>
      </c>
      <c r="C128" t="s">
        <v>247</v>
      </c>
      <c r="D128" t="s">
        <v>248</v>
      </c>
      <c r="E128" t="s">
        <v>886</v>
      </c>
      <c r="F128" t="s">
        <v>843</v>
      </c>
    </row>
    <row r="129" spans="1:7" x14ac:dyDescent="0.35">
      <c r="A129" s="1" t="s">
        <v>505</v>
      </c>
      <c r="B129" s="1" t="s">
        <v>42</v>
      </c>
      <c r="C129" t="s">
        <v>543</v>
      </c>
      <c r="D129" t="s">
        <v>589</v>
      </c>
      <c r="E129" t="s">
        <v>903</v>
      </c>
      <c r="F129" t="s">
        <v>844</v>
      </c>
    </row>
    <row r="130" spans="1:7" x14ac:dyDescent="0.35">
      <c r="A130" s="1" t="s">
        <v>252</v>
      </c>
      <c r="B130" s="1" t="s">
        <v>197</v>
      </c>
      <c r="C130" t="s">
        <v>250</v>
      </c>
      <c r="D130" t="s">
        <v>251</v>
      </c>
    </row>
    <row r="131" spans="1:7" x14ac:dyDescent="0.35">
      <c r="A131" s="1" t="s">
        <v>254</v>
      </c>
      <c r="B131" s="1" t="s">
        <v>38</v>
      </c>
      <c r="C131" t="s">
        <v>253</v>
      </c>
      <c r="E131" t="s">
        <v>928</v>
      </c>
      <c r="F131" t="s">
        <v>929</v>
      </c>
      <c r="G131" t="s">
        <v>960</v>
      </c>
    </row>
    <row r="132" spans="1:7" x14ac:dyDescent="0.35">
      <c r="A132" s="1" t="s">
        <v>506</v>
      </c>
      <c r="B132" s="1" t="s">
        <v>19</v>
      </c>
      <c r="C132" t="s">
        <v>544</v>
      </c>
      <c r="D132" t="s">
        <v>590</v>
      </c>
      <c r="E132" t="s">
        <v>889</v>
      </c>
      <c r="F132" t="s">
        <v>931</v>
      </c>
    </row>
    <row r="133" spans="1:7" x14ac:dyDescent="0.35">
      <c r="A133" s="1" t="s">
        <v>257</v>
      </c>
      <c r="B133" s="1" t="s">
        <v>7</v>
      </c>
      <c r="C133" t="s">
        <v>255</v>
      </c>
      <c r="D133" t="s">
        <v>256</v>
      </c>
      <c r="E133" t="s">
        <v>932</v>
      </c>
      <c r="F133" t="s">
        <v>847</v>
      </c>
    </row>
    <row r="134" spans="1:7" x14ac:dyDescent="0.35">
      <c r="A134" s="1" t="s">
        <v>260</v>
      </c>
      <c r="B134" s="1" t="s">
        <v>75</v>
      </c>
      <c r="C134" t="s">
        <v>258</v>
      </c>
      <c r="D134" t="s">
        <v>259</v>
      </c>
      <c r="E134" t="s">
        <v>889</v>
      </c>
      <c r="F134" t="s">
        <v>848</v>
      </c>
    </row>
    <row r="135" spans="1:7" x14ac:dyDescent="0.35">
      <c r="A135" s="1" t="s">
        <v>264</v>
      </c>
      <c r="B135" s="1" t="s">
        <v>261</v>
      </c>
      <c r="C135" t="s">
        <v>262</v>
      </c>
      <c r="D135" t="s">
        <v>263</v>
      </c>
      <c r="E135" t="s">
        <v>886</v>
      </c>
      <c r="F135" t="s">
        <v>679</v>
      </c>
    </row>
    <row r="136" spans="1:7" x14ac:dyDescent="0.35">
      <c r="A136" s="1" t="s">
        <v>267</v>
      </c>
      <c r="B136" s="1" t="s">
        <v>38</v>
      </c>
      <c r="C136" t="s">
        <v>265</v>
      </c>
      <c r="D136" t="s">
        <v>266</v>
      </c>
      <c r="E136" t="s">
        <v>945</v>
      </c>
      <c r="F136" t="s">
        <v>961</v>
      </c>
    </row>
    <row r="137" spans="1:7" x14ac:dyDescent="0.35">
      <c r="A137" s="1" t="s">
        <v>270</v>
      </c>
      <c r="B137" s="1" t="s">
        <v>38</v>
      </c>
      <c r="C137" t="s">
        <v>268</v>
      </c>
      <c r="D137" t="s">
        <v>269</v>
      </c>
      <c r="E137" t="s">
        <v>887</v>
      </c>
      <c r="F137" t="s">
        <v>654</v>
      </c>
    </row>
    <row r="138" spans="1:7" x14ac:dyDescent="0.35">
      <c r="A138" s="1" t="s">
        <v>507</v>
      </c>
      <c r="B138" s="1" t="s">
        <v>7</v>
      </c>
      <c r="C138" t="s">
        <v>545</v>
      </c>
      <c r="D138" t="s">
        <v>591</v>
      </c>
      <c r="E138" t="s">
        <v>903</v>
      </c>
      <c r="F138" t="s">
        <v>849</v>
      </c>
    </row>
    <row r="139" spans="1:7" x14ac:dyDescent="0.35">
      <c r="A139" s="1" t="s">
        <v>273</v>
      </c>
      <c r="B139" s="1" t="s">
        <v>11</v>
      </c>
      <c r="C139" t="s">
        <v>271</v>
      </c>
      <c r="D139" t="s">
        <v>272</v>
      </c>
      <c r="E139" t="s">
        <v>887</v>
      </c>
      <c r="F139" t="s">
        <v>850</v>
      </c>
    </row>
    <row r="140" spans="1:7" x14ac:dyDescent="0.35">
      <c r="A140" s="1" t="s">
        <v>276</v>
      </c>
      <c r="B140" s="1" t="s">
        <v>38</v>
      </c>
      <c r="C140" t="s">
        <v>274</v>
      </c>
      <c r="D140" t="s">
        <v>275</v>
      </c>
      <c r="E140" t="s">
        <v>886</v>
      </c>
      <c r="F140" t="s">
        <v>851</v>
      </c>
    </row>
    <row r="141" spans="1:7" x14ac:dyDescent="0.35">
      <c r="A141" s="1" t="s">
        <v>279</v>
      </c>
      <c r="B141" s="1" t="s">
        <v>11</v>
      </c>
      <c r="C141" t="s">
        <v>277</v>
      </c>
      <c r="D141" t="s">
        <v>278</v>
      </c>
      <c r="E141" t="s">
        <v>886</v>
      </c>
      <c r="F141" t="s">
        <v>682</v>
      </c>
    </row>
    <row r="142" spans="1:7" x14ac:dyDescent="0.35">
      <c r="A142" s="1" t="s">
        <v>282</v>
      </c>
      <c r="B142" s="1" t="s">
        <v>26</v>
      </c>
      <c r="C142" t="s">
        <v>280</v>
      </c>
      <c r="D142" t="s">
        <v>281</v>
      </c>
      <c r="E142" t="s">
        <v>887</v>
      </c>
      <c r="F142" t="s">
        <v>683</v>
      </c>
    </row>
    <row r="143" spans="1:7" x14ac:dyDescent="0.35">
      <c r="A143" s="1" t="s">
        <v>285</v>
      </c>
      <c r="B143" s="1" t="s">
        <v>4</v>
      </c>
      <c r="C143" t="s">
        <v>283</v>
      </c>
      <c r="D143" t="s">
        <v>284</v>
      </c>
      <c r="E143" t="s">
        <v>897</v>
      </c>
      <c r="F143" t="s">
        <v>933</v>
      </c>
    </row>
    <row r="144" spans="1:7" x14ac:dyDescent="0.35">
      <c r="A144" s="1" t="s">
        <v>508</v>
      </c>
      <c r="B144" s="1" t="s">
        <v>34</v>
      </c>
      <c r="C144" t="s">
        <v>546</v>
      </c>
      <c r="D144" t="s">
        <v>592</v>
      </c>
      <c r="E144" t="s">
        <v>886</v>
      </c>
      <c r="F144" t="s">
        <v>853</v>
      </c>
    </row>
    <row r="145" spans="1:6" x14ac:dyDescent="0.35">
      <c r="A145" s="1" t="s">
        <v>509</v>
      </c>
      <c r="B145" s="1" t="s">
        <v>213</v>
      </c>
      <c r="C145" t="s">
        <v>547</v>
      </c>
      <c r="D145" t="s">
        <v>593</v>
      </c>
      <c r="E145" t="s">
        <v>885</v>
      </c>
      <c r="F145" t="s">
        <v>934</v>
      </c>
    </row>
    <row r="146" spans="1:6" x14ac:dyDescent="0.35">
      <c r="A146" s="1" t="s">
        <v>289</v>
      </c>
      <c r="B146" s="1" t="s">
        <v>286</v>
      </c>
      <c r="C146" t="s">
        <v>287</v>
      </c>
      <c r="D146" t="s">
        <v>288</v>
      </c>
      <c r="E146" t="s">
        <v>886</v>
      </c>
      <c r="F146" t="s">
        <v>684</v>
      </c>
    </row>
    <row r="147" spans="1:6" x14ac:dyDescent="0.35">
      <c r="A147" s="1" t="s">
        <v>292</v>
      </c>
      <c r="B147" s="1" t="s">
        <v>170</v>
      </c>
      <c r="C147" t="s">
        <v>290</v>
      </c>
      <c r="D147" t="s">
        <v>291</v>
      </c>
      <c r="E147" t="s">
        <v>887</v>
      </c>
      <c r="F147" t="s">
        <v>685</v>
      </c>
    </row>
    <row r="148" spans="1:6" x14ac:dyDescent="0.35">
      <c r="A148" s="1" t="s">
        <v>296</v>
      </c>
      <c r="B148" s="1" t="s">
        <v>293</v>
      </c>
      <c r="C148" t="s">
        <v>294</v>
      </c>
      <c r="D148" t="s">
        <v>295</v>
      </c>
      <c r="E148" t="s">
        <v>909</v>
      </c>
      <c r="F148" t="s">
        <v>686</v>
      </c>
    </row>
    <row r="149" spans="1:6" x14ac:dyDescent="0.35">
      <c r="A149" s="1" t="s">
        <v>510</v>
      </c>
      <c r="B149" s="1" t="s">
        <v>42</v>
      </c>
      <c r="C149" t="s">
        <v>548</v>
      </c>
      <c r="D149" t="s">
        <v>594</v>
      </c>
      <c r="E149" t="s">
        <v>886</v>
      </c>
      <c r="F149" t="s">
        <v>855</v>
      </c>
    </row>
    <row r="150" spans="1:6" x14ac:dyDescent="0.35">
      <c r="A150" s="1" t="s">
        <v>511</v>
      </c>
      <c r="B150" s="1" t="s">
        <v>26</v>
      </c>
      <c r="C150" t="s">
        <v>549</v>
      </c>
      <c r="D150" t="s">
        <v>595</v>
      </c>
      <c r="E150" t="s">
        <v>885</v>
      </c>
      <c r="F150" t="s">
        <v>856</v>
      </c>
    </row>
    <row r="151" spans="1:6" x14ac:dyDescent="0.35">
      <c r="A151" s="1" t="s">
        <v>512</v>
      </c>
      <c r="B151" s="1" t="s">
        <v>38</v>
      </c>
      <c r="C151" t="s">
        <v>550</v>
      </c>
      <c r="D151" t="s">
        <v>596</v>
      </c>
      <c r="E151" t="s">
        <v>935</v>
      </c>
      <c r="F151" t="s">
        <v>666</v>
      </c>
    </row>
    <row r="152" spans="1:6" x14ac:dyDescent="0.35">
      <c r="A152" s="1" t="s">
        <v>438</v>
      </c>
      <c r="B152" s="1" t="s">
        <v>38</v>
      </c>
      <c r="C152" t="s">
        <v>436</v>
      </c>
      <c r="D152" t="s">
        <v>437</v>
      </c>
      <c r="E152" t="s">
        <v>925</v>
      </c>
      <c r="F152" t="s">
        <v>857</v>
      </c>
    </row>
    <row r="153" spans="1:6" x14ac:dyDescent="0.35">
      <c r="A153" s="1" t="s">
        <v>299</v>
      </c>
      <c r="B153" s="1" t="s">
        <v>42</v>
      </c>
      <c r="C153" t="s">
        <v>297</v>
      </c>
      <c r="D153" t="s">
        <v>298</v>
      </c>
      <c r="E153" t="s">
        <v>889</v>
      </c>
      <c r="F153" t="s">
        <v>687</v>
      </c>
    </row>
    <row r="154" spans="1:6" x14ac:dyDescent="0.35">
      <c r="A154" s="1" t="s">
        <v>302</v>
      </c>
      <c r="B154" s="1"/>
      <c r="C154" t="s">
        <v>300</v>
      </c>
      <c r="D154" t="s">
        <v>301</v>
      </c>
      <c r="E154" t="s">
        <v>886</v>
      </c>
      <c r="F154" t="s">
        <v>938</v>
      </c>
    </row>
    <row r="155" spans="1:6" x14ac:dyDescent="0.35">
      <c r="A155" s="1" t="s">
        <v>304</v>
      </c>
      <c r="B155" s="1" t="s">
        <v>19</v>
      </c>
      <c r="C155" t="s">
        <v>303</v>
      </c>
      <c r="D155" t="s">
        <v>301</v>
      </c>
      <c r="E155" t="s">
        <v>886</v>
      </c>
      <c r="F155" t="s">
        <v>939</v>
      </c>
    </row>
    <row r="156" spans="1:6" x14ac:dyDescent="0.35">
      <c r="A156" s="1" t="s">
        <v>513</v>
      </c>
      <c r="B156" s="1" t="s">
        <v>38</v>
      </c>
      <c r="C156" t="s">
        <v>551</v>
      </c>
      <c r="D156" t="s">
        <v>597</v>
      </c>
      <c r="E156" t="s">
        <v>885</v>
      </c>
      <c r="F156" t="s">
        <v>860</v>
      </c>
    </row>
    <row r="157" spans="1:6" x14ac:dyDescent="0.35">
      <c r="A157" s="1" t="s">
        <v>514</v>
      </c>
      <c r="B157" s="1" t="s">
        <v>15</v>
      </c>
      <c r="C157" t="s">
        <v>552</v>
      </c>
      <c r="D157" t="s">
        <v>598</v>
      </c>
      <c r="E157" t="s">
        <v>887</v>
      </c>
      <c r="F157" t="s">
        <v>861</v>
      </c>
    </row>
    <row r="158" spans="1:6" x14ac:dyDescent="0.35">
      <c r="A158" s="1" t="s">
        <v>515</v>
      </c>
      <c r="B158" s="1" t="s">
        <v>34</v>
      </c>
      <c r="C158" t="s">
        <v>553</v>
      </c>
      <c r="D158" t="s">
        <v>599</v>
      </c>
      <c r="E158" t="s">
        <v>886</v>
      </c>
      <c r="F158" t="s">
        <v>862</v>
      </c>
    </row>
    <row r="159" spans="1:6" x14ac:dyDescent="0.35">
      <c r="A159" s="1" t="s">
        <v>307</v>
      </c>
      <c r="B159" s="1" t="s">
        <v>170</v>
      </c>
      <c r="C159" t="s">
        <v>305</v>
      </c>
      <c r="D159" t="s">
        <v>306</v>
      </c>
      <c r="E159" t="s">
        <v>940</v>
      </c>
      <c r="F159" t="s">
        <v>863</v>
      </c>
    </row>
    <row r="160" spans="1:6" x14ac:dyDescent="0.35">
      <c r="A160" s="1" t="s">
        <v>310</v>
      </c>
      <c r="B160" s="1" t="s">
        <v>141</v>
      </c>
      <c r="C160" t="s">
        <v>308</v>
      </c>
      <c r="D160" t="s">
        <v>309</v>
      </c>
      <c r="E160" t="s">
        <v>886</v>
      </c>
      <c r="F160" t="s">
        <v>690</v>
      </c>
    </row>
    <row r="161" spans="1:6" x14ac:dyDescent="0.35">
      <c r="A161" s="1" t="s">
        <v>516</v>
      </c>
      <c r="B161" s="1" t="s">
        <v>311</v>
      </c>
      <c r="C161" t="s">
        <v>554</v>
      </c>
      <c r="D161" t="s">
        <v>600</v>
      </c>
      <c r="E161" t="s">
        <v>903</v>
      </c>
      <c r="F161" t="s">
        <v>864</v>
      </c>
    </row>
    <row r="162" spans="1:6" x14ac:dyDescent="0.35">
      <c r="A162" s="1" t="s">
        <v>314</v>
      </c>
      <c r="B162" s="1" t="s">
        <v>311</v>
      </c>
      <c r="C162" t="s">
        <v>312</v>
      </c>
      <c r="D162" t="s">
        <v>313</v>
      </c>
      <c r="E162" t="s">
        <v>903</v>
      </c>
      <c r="F162" t="s">
        <v>691</v>
      </c>
    </row>
    <row r="163" spans="1:6" x14ac:dyDescent="0.35">
      <c r="A163" s="1" t="s">
        <v>317</v>
      </c>
      <c r="B163" s="1" t="s">
        <v>34</v>
      </c>
      <c r="C163" t="s">
        <v>315</v>
      </c>
      <c r="D163" t="s">
        <v>316</v>
      </c>
      <c r="E163" t="s">
        <v>889</v>
      </c>
      <c r="F163" t="s">
        <v>865</v>
      </c>
    </row>
    <row r="164" spans="1:6" x14ac:dyDescent="0.35">
      <c r="A164" s="1" t="s">
        <v>443</v>
      </c>
      <c r="B164" s="1" t="s">
        <v>444</v>
      </c>
      <c r="C164" t="s">
        <v>555</v>
      </c>
      <c r="D164" t="s">
        <v>493</v>
      </c>
      <c r="E164" t="s">
        <v>889</v>
      </c>
      <c r="F164" t="s">
        <v>866</v>
      </c>
    </row>
    <row r="165" spans="1:6" x14ac:dyDescent="0.35">
      <c r="A165" s="1" t="s">
        <v>441</v>
      </c>
      <c r="B165" s="1" t="s">
        <v>170</v>
      </c>
      <c r="C165" t="s">
        <v>439</v>
      </c>
      <c r="D165" t="s">
        <v>440</v>
      </c>
      <c r="E165" t="s">
        <v>942</v>
      </c>
      <c r="F165" t="s">
        <v>867</v>
      </c>
    </row>
    <row r="166" spans="1:6" x14ac:dyDescent="0.35">
      <c r="A166" s="1" t="s">
        <v>517</v>
      </c>
      <c r="B166" s="1" t="s">
        <v>38</v>
      </c>
      <c r="C166" t="s">
        <v>556</v>
      </c>
      <c r="D166" t="s">
        <v>601</v>
      </c>
      <c r="E166" t="s">
        <v>885</v>
      </c>
      <c r="F166" t="s">
        <v>868</v>
      </c>
    </row>
    <row r="167" spans="1:6" x14ac:dyDescent="0.35">
      <c r="A167" s="1" t="s">
        <v>518</v>
      </c>
      <c r="B167" s="1" t="s">
        <v>38</v>
      </c>
      <c r="C167" t="s">
        <v>557</v>
      </c>
      <c r="D167" t="s">
        <v>602</v>
      </c>
      <c r="E167" t="s">
        <v>889</v>
      </c>
      <c r="F167" t="s">
        <v>869</v>
      </c>
    </row>
    <row r="168" spans="1:6" x14ac:dyDescent="0.35">
      <c r="A168" s="1" t="s">
        <v>445</v>
      </c>
      <c r="B168" s="1" t="s">
        <v>11</v>
      </c>
      <c r="C168" t="s">
        <v>558</v>
      </c>
      <c r="D168" t="s">
        <v>490</v>
      </c>
      <c r="E168" t="s">
        <v>889</v>
      </c>
      <c r="F168" t="s">
        <v>870</v>
      </c>
    </row>
    <row r="169" spans="1:6" x14ac:dyDescent="0.35">
      <c r="A169" s="1" t="s">
        <v>519</v>
      </c>
      <c r="B169" s="1" t="s">
        <v>170</v>
      </c>
      <c r="C169" t="s">
        <v>559</v>
      </c>
      <c r="D169" t="s">
        <v>603</v>
      </c>
      <c r="E169" t="s">
        <v>886</v>
      </c>
      <c r="F169" t="s">
        <v>871</v>
      </c>
    </row>
    <row r="170" spans="1:6" x14ac:dyDescent="0.35">
      <c r="A170" s="1" t="s">
        <v>446</v>
      </c>
      <c r="B170" s="1" t="s">
        <v>15</v>
      </c>
      <c r="C170" t="s">
        <v>560</v>
      </c>
      <c r="D170" s="4" t="s">
        <v>604</v>
      </c>
      <c r="E170" t="s">
        <v>885</v>
      </c>
      <c r="F170" t="s">
        <v>692</v>
      </c>
    </row>
    <row r="171" spans="1:6" x14ac:dyDescent="0.35">
      <c r="A171" s="1" t="s">
        <v>520</v>
      </c>
      <c r="B171" s="1" t="s">
        <v>38</v>
      </c>
      <c r="C171" t="s">
        <v>561</v>
      </c>
      <c r="D171" t="s">
        <v>605</v>
      </c>
      <c r="E171" t="s">
        <v>885</v>
      </c>
      <c r="F171" t="s">
        <v>872</v>
      </c>
    </row>
    <row r="172" spans="1:6" x14ac:dyDescent="0.35">
      <c r="A172" s="1" t="s">
        <v>614</v>
      </c>
      <c r="B172" s="1" t="s">
        <v>38</v>
      </c>
      <c r="C172" t="s">
        <v>618</v>
      </c>
      <c r="D172" t="s">
        <v>623</v>
      </c>
      <c r="E172" t="s">
        <v>943</v>
      </c>
      <c r="F172" t="s">
        <v>944</v>
      </c>
    </row>
    <row r="173" spans="1:6" x14ac:dyDescent="0.35">
      <c r="A173" s="1" t="s">
        <v>447</v>
      </c>
      <c r="B173" s="1" t="s">
        <v>38</v>
      </c>
      <c r="C173" t="s">
        <v>562</v>
      </c>
      <c r="D173" t="s">
        <v>606</v>
      </c>
      <c r="E173" t="s">
        <v>945</v>
      </c>
      <c r="F173" t="s">
        <v>693</v>
      </c>
    </row>
    <row r="174" spans="1:6" x14ac:dyDescent="0.35">
      <c r="A174" s="1" t="s">
        <v>448</v>
      </c>
      <c r="B174" s="1" t="s">
        <v>30</v>
      </c>
      <c r="C174" t="s">
        <v>563</v>
      </c>
      <c r="D174" t="s">
        <v>484</v>
      </c>
      <c r="E174" t="s">
        <v>946</v>
      </c>
      <c r="F174" t="s">
        <v>729</v>
      </c>
    </row>
    <row r="175" spans="1:6" x14ac:dyDescent="0.35">
      <c r="A175" s="1" t="s">
        <v>449</v>
      </c>
      <c r="B175" s="1" t="s">
        <v>166</v>
      </c>
      <c r="C175" t="s">
        <v>564</v>
      </c>
      <c r="D175" t="s">
        <v>482</v>
      </c>
      <c r="E175" t="s">
        <v>886</v>
      </c>
      <c r="F175" t="s">
        <v>947</v>
      </c>
    </row>
    <row r="176" spans="1:6" x14ac:dyDescent="0.35">
      <c r="A176" s="1" t="s">
        <v>450</v>
      </c>
      <c r="B176" s="1" t="s">
        <v>38</v>
      </c>
      <c r="C176" t="s">
        <v>565</v>
      </c>
      <c r="D176" t="s">
        <v>607</v>
      </c>
      <c r="E176" t="s">
        <v>886</v>
      </c>
      <c r="F176" t="s">
        <v>948</v>
      </c>
    </row>
    <row r="177" spans="1:6" x14ac:dyDescent="0.35">
      <c r="A177" s="1" t="s">
        <v>521</v>
      </c>
      <c r="B177" s="1" t="s">
        <v>19</v>
      </c>
      <c r="C177" t="s">
        <v>566</v>
      </c>
      <c r="D177" t="s">
        <v>608</v>
      </c>
    </row>
    <row r="178" spans="1:6" x14ac:dyDescent="0.35">
      <c r="A178" s="1" t="s">
        <v>522</v>
      </c>
      <c r="B178" s="1" t="s">
        <v>4</v>
      </c>
      <c r="C178" t="s">
        <v>567</v>
      </c>
      <c r="D178" t="s">
        <v>609</v>
      </c>
    </row>
    <row r="179" spans="1:6" x14ac:dyDescent="0.35">
      <c r="A179" s="1" t="s">
        <v>451</v>
      </c>
      <c r="B179" s="1" t="s">
        <v>62</v>
      </c>
      <c r="C179" t="s">
        <v>568</v>
      </c>
      <c r="D179" t="s">
        <v>478</v>
      </c>
      <c r="E179" t="s">
        <v>889</v>
      </c>
      <c r="F179" t="s">
        <v>875</v>
      </c>
    </row>
    <row r="180" spans="1:6" x14ac:dyDescent="0.35">
      <c r="A180" s="1" t="s">
        <v>452</v>
      </c>
      <c r="B180" s="1" t="s">
        <v>75</v>
      </c>
      <c r="C180" t="s">
        <v>569</v>
      </c>
      <c r="D180" t="s">
        <v>476</v>
      </c>
      <c r="E180" t="s">
        <v>887</v>
      </c>
      <c r="F180" t="s">
        <v>949</v>
      </c>
    </row>
    <row r="181" spans="1:6" x14ac:dyDescent="0.35">
      <c r="A181" s="1" t="s">
        <v>523</v>
      </c>
      <c r="B181" s="1" t="s">
        <v>34</v>
      </c>
      <c r="C181" t="s">
        <v>570</v>
      </c>
      <c r="D181" t="s">
        <v>610</v>
      </c>
      <c r="E181" t="s">
        <v>886</v>
      </c>
      <c r="F181" t="s">
        <v>877</v>
      </c>
    </row>
    <row r="182" spans="1:6" x14ac:dyDescent="0.35">
      <c r="A182" s="1" t="s">
        <v>453</v>
      </c>
      <c r="B182" s="1" t="s">
        <v>38</v>
      </c>
      <c r="C182" t="s">
        <v>571</v>
      </c>
      <c r="D182" t="s">
        <v>474</v>
      </c>
    </row>
    <row r="183" spans="1:6" x14ac:dyDescent="0.35">
      <c r="A183" s="1" t="s">
        <v>524</v>
      </c>
      <c r="B183" s="1" t="s">
        <v>128</v>
      </c>
      <c r="C183" t="s">
        <v>572</v>
      </c>
      <c r="D183" t="s">
        <v>611</v>
      </c>
      <c r="E183" t="s">
        <v>886</v>
      </c>
      <c r="F183" t="s">
        <v>879</v>
      </c>
    </row>
    <row r="184" spans="1:6" x14ac:dyDescent="0.35">
      <c r="A184" s="1" t="s">
        <v>525</v>
      </c>
      <c r="B184" s="1" t="s">
        <v>42</v>
      </c>
      <c r="C184" t="s">
        <v>573</v>
      </c>
      <c r="D184" t="s">
        <v>612</v>
      </c>
      <c r="E184" t="s">
        <v>885</v>
      </c>
      <c r="F184" t="s">
        <v>880</v>
      </c>
    </row>
    <row r="185" spans="1:6" x14ac:dyDescent="0.35">
      <c r="A185" s="1" t="s">
        <v>526</v>
      </c>
      <c r="B185" s="1" t="s">
        <v>11</v>
      </c>
      <c r="C185" t="s">
        <v>574</v>
      </c>
      <c r="D185" t="s">
        <v>613</v>
      </c>
      <c r="E185" t="s">
        <v>887</v>
      </c>
      <c r="F185" t="s">
        <v>881</v>
      </c>
    </row>
    <row r="186" spans="1:6" x14ac:dyDescent="0.35">
      <c r="A186" s="1" t="s">
        <v>454</v>
      </c>
      <c r="B186" s="1" t="s">
        <v>7</v>
      </c>
      <c r="C186" t="s">
        <v>575</v>
      </c>
      <c r="D186" t="s">
        <v>471</v>
      </c>
      <c r="E186" t="s">
        <v>909</v>
      </c>
      <c r="F186" t="s">
        <v>882</v>
      </c>
    </row>
    <row r="187" spans="1:6" x14ac:dyDescent="0.35">
      <c r="A187" s="1" t="s">
        <v>615</v>
      </c>
      <c r="B187" s="1" t="s">
        <v>616</v>
      </c>
      <c r="C187" t="s">
        <v>619</v>
      </c>
      <c r="D187" t="s">
        <v>624</v>
      </c>
      <c r="E187" t="s">
        <v>897</v>
      </c>
      <c r="F187" t="s">
        <v>950</v>
      </c>
    </row>
    <row r="188" spans="1:6" x14ac:dyDescent="0.35">
      <c r="A188" s="1" t="s">
        <v>455</v>
      </c>
      <c r="B188" s="1" t="s">
        <v>4</v>
      </c>
      <c r="C188" t="s">
        <v>620</v>
      </c>
      <c r="D188" t="s">
        <v>625</v>
      </c>
      <c r="E188" t="s">
        <v>945</v>
      </c>
      <c r="F188" t="s">
        <v>962</v>
      </c>
    </row>
    <row r="189" spans="1:6" x14ac:dyDescent="0.35">
      <c r="A189" s="1" t="s">
        <v>456</v>
      </c>
      <c r="B189" s="1" t="s">
        <v>213</v>
      </c>
      <c r="C189" t="s">
        <v>467</v>
      </c>
      <c r="D189" t="s">
        <v>468</v>
      </c>
      <c r="E189" t="s">
        <v>952</v>
      </c>
      <c r="F189" t="s">
        <v>741</v>
      </c>
    </row>
    <row r="190" spans="1:6" x14ac:dyDescent="0.35">
      <c r="A190" s="1" t="s">
        <v>527</v>
      </c>
      <c r="B190" s="1" t="s">
        <v>11</v>
      </c>
      <c r="C190" t="s">
        <v>528</v>
      </c>
      <c r="E190" t="s">
        <v>887</v>
      </c>
      <c r="F190" t="s">
        <v>884</v>
      </c>
    </row>
    <row r="191" spans="1:6" x14ac:dyDescent="0.35">
      <c r="A191" s="1" t="s">
        <v>457</v>
      </c>
      <c r="B191" s="1" t="s">
        <v>26</v>
      </c>
      <c r="C191" t="s">
        <v>576</v>
      </c>
      <c r="D191" t="s">
        <v>464</v>
      </c>
    </row>
    <row r="192" spans="1:6" x14ac:dyDescent="0.35">
      <c r="A192" s="1" t="s">
        <v>458</v>
      </c>
      <c r="B192" s="1" t="s">
        <v>34</v>
      </c>
      <c r="C192" t="s">
        <v>462</v>
      </c>
      <c r="D192" t="s">
        <v>465</v>
      </c>
      <c r="E192" t="s">
        <v>886</v>
      </c>
      <c r="F192" t="s">
        <v>654</v>
      </c>
    </row>
    <row r="193" spans="1:6" x14ac:dyDescent="0.35">
      <c r="A193" s="1" t="s">
        <v>459</v>
      </c>
      <c r="B193" s="1" t="s">
        <v>11</v>
      </c>
      <c r="C193" t="s">
        <v>460</v>
      </c>
      <c r="D193" t="s">
        <v>466</v>
      </c>
      <c r="E193" t="s">
        <v>922</v>
      </c>
      <c r="F193" t="s">
        <v>733</v>
      </c>
    </row>
  </sheetData>
  <conditionalFormatting sqref="A102:A193">
    <cfRule type="duplicateValues" dxfId="1" priority="3"/>
    <cfRule type="duplicateValues" priority="4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4CBF-8863-43DB-951C-62B9FD32B7ED}">
  <dimension ref="A1:G194"/>
  <sheetViews>
    <sheetView workbookViewId="0">
      <pane ySplit="1" topLeftCell="A126" activePane="bottomLeft" state="frozen"/>
      <selection pane="bottomLeft" activeCell="B136" sqref="B136"/>
    </sheetView>
  </sheetViews>
  <sheetFormatPr defaultRowHeight="14.5" x14ac:dyDescent="0.35"/>
  <sheetData>
    <row r="1" spans="1:6" x14ac:dyDescent="0.35">
      <c r="A1" s="2" t="s">
        <v>3</v>
      </c>
      <c r="B1" s="2" t="s">
        <v>0</v>
      </c>
      <c r="C1" s="2" t="s">
        <v>1</v>
      </c>
      <c r="D1" s="2" t="s">
        <v>2</v>
      </c>
      <c r="E1" s="2" t="s">
        <v>461</v>
      </c>
    </row>
    <row r="2" spans="1:6" x14ac:dyDescent="0.35">
      <c r="A2" s="1" t="s">
        <v>318</v>
      </c>
      <c r="B2" s="1" t="s">
        <v>34</v>
      </c>
      <c r="C2" s="1" t="s">
        <v>319</v>
      </c>
      <c r="D2" s="1" t="s">
        <v>320</v>
      </c>
      <c r="E2" t="s">
        <v>885</v>
      </c>
      <c r="F2" t="s">
        <v>774</v>
      </c>
    </row>
    <row r="3" spans="1:6" x14ac:dyDescent="0.35">
      <c r="A3" s="1" t="s">
        <v>321</v>
      </c>
      <c r="B3" s="1" t="s">
        <v>19</v>
      </c>
      <c r="C3" s="1" t="s">
        <v>322</v>
      </c>
      <c r="D3" s="1" t="s">
        <v>323</v>
      </c>
      <c r="E3" t="s">
        <v>885</v>
      </c>
      <c r="F3" t="s">
        <v>775</v>
      </c>
    </row>
    <row r="4" spans="1:6" x14ac:dyDescent="0.35">
      <c r="A4" s="1" t="s">
        <v>10</v>
      </c>
      <c r="B4" s="1" t="s">
        <v>7</v>
      </c>
      <c r="C4" s="1" t="s">
        <v>8</v>
      </c>
      <c r="D4" s="1" t="s">
        <v>9</v>
      </c>
      <c r="E4" t="s">
        <v>886</v>
      </c>
      <c r="F4" t="s">
        <v>776</v>
      </c>
    </row>
    <row r="5" spans="1:6" x14ac:dyDescent="0.35">
      <c r="A5" s="1" t="s">
        <v>421</v>
      </c>
      <c r="B5" s="1"/>
      <c r="C5" s="1" t="s">
        <v>422</v>
      </c>
      <c r="D5" s="1" t="s">
        <v>423</v>
      </c>
      <c r="E5" t="s">
        <v>887</v>
      </c>
      <c r="F5" t="s">
        <v>888</v>
      </c>
    </row>
    <row r="6" spans="1:6" x14ac:dyDescent="0.35">
      <c r="A6" s="1" t="s">
        <v>14</v>
      </c>
      <c r="B6" s="1" t="s">
        <v>11</v>
      </c>
      <c r="C6" s="1" t="s">
        <v>12</v>
      </c>
      <c r="D6" s="1" t="s">
        <v>13</v>
      </c>
      <c r="E6" t="s">
        <v>886</v>
      </c>
      <c r="F6" t="s">
        <v>777</v>
      </c>
    </row>
    <row r="7" spans="1:6" x14ac:dyDescent="0.35">
      <c r="A7" s="1" t="s">
        <v>18</v>
      </c>
      <c r="B7" s="1" t="s">
        <v>15</v>
      </c>
      <c r="C7" s="1" t="s">
        <v>16</v>
      </c>
      <c r="D7" s="1" t="s">
        <v>17</v>
      </c>
    </row>
    <row r="8" spans="1:6" x14ac:dyDescent="0.35">
      <c r="A8" s="1" t="s">
        <v>22</v>
      </c>
      <c r="B8" s="1" t="s">
        <v>19</v>
      </c>
      <c r="C8" s="1" t="s">
        <v>20</v>
      </c>
      <c r="D8" s="1" t="s">
        <v>21</v>
      </c>
      <c r="E8" t="s">
        <v>889</v>
      </c>
      <c r="F8" t="s">
        <v>641</v>
      </c>
    </row>
    <row r="9" spans="1:6" x14ac:dyDescent="0.35">
      <c r="A9" s="1" t="s">
        <v>25</v>
      </c>
      <c r="B9" s="1" t="s">
        <v>15</v>
      </c>
      <c r="C9" s="1" t="s">
        <v>23</v>
      </c>
      <c r="D9" s="1" t="s">
        <v>24</v>
      </c>
      <c r="E9" t="s">
        <v>890</v>
      </c>
      <c r="F9" t="s">
        <v>779</v>
      </c>
    </row>
    <row r="10" spans="1:6" x14ac:dyDescent="0.35">
      <c r="A10" s="1" t="s">
        <v>29</v>
      </c>
      <c r="B10" s="1" t="s">
        <v>26</v>
      </c>
      <c r="C10" s="1" t="s">
        <v>27</v>
      </c>
      <c r="D10" s="1" t="s">
        <v>28</v>
      </c>
      <c r="E10" t="s">
        <v>889</v>
      </c>
      <c r="F10" t="s">
        <v>643</v>
      </c>
    </row>
    <row r="11" spans="1:6" x14ac:dyDescent="0.35">
      <c r="A11" s="1" t="s">
        <v>33</v>
      </c>
      <c r="B11" s="1" t="s">
        <v>30</v>
      </c>
      <c r="C11" s="1" t="s">
        <v>31</v>
      </c>
      <c r="D11" s="1" t="s">
        <v>32</v>
      </c>
      <c r="E11" t="s">
        <v>891</v>
      </c>
      <c r="F11" t="s">
        <v>644</v>
      </c>
    </row>
    <row r="12" spans="1:6" x14ac:dyDescent="0.35">
      <c r="A12" s="1" t="s">
        <v>324</v>
      </c>
      <c r="B12" s="1" t="s">
        <v>34</v>
      </c>
      <c r="C12" s="1" t="s">
        <v>325</v>
      </c>
      <c r="D12" s="1" t="s">
        <v>326</v>
      </c>
      <c r="E12" t="s">
        <v>889</v>
      </c>
      <c r="F12" t="s">
        <v>654</v>
      </c>
    </row>
    <row r="13" spans="1:6" x14ac:dyDescent="0.35">
      <c r="A13" s="1" t="s">
        <v>327</v>
      </c>
      <c r="B13" s="1" t="s">
        <v>42</v>
      </c>
      <c r="C13" s="1" t="s">
        <v>328</v>
      </c>
      <c r="D13" s="1" t="s">
        <v>329</v>
      </c>
      <c r="E13" t="s">
        <v>892</v>
      </c>
      <c r="F13" t="s">
        <v>893</v>
      </c>
    </row>
    <row r="14" spans="1:6" x14ac:dyDescent="0.35">
      <c r="A14" s="1" t="s">
        <v>330</v>
      </c>
      <c r="B14" s="1" t="s">
        <v>11</v>
      </c>
      <c r="C14" s="1" t="s">
        <v>331</v>
      </c>
      <c r="D14" s="1" t="s">
        <v>332</v>
      </c>
      <c r="E14" t="s">
        <v>885</v>
      </c>
      <c r="F14" t="s">
        <v>781</v>
      </c>
    </row>
    <row r="15" spans="1:6" x14ac:dyDescent="0.35">
      <c r="A15" s="1" t="s">
        <v>37</v>
      </c>
      <c r="B15" s="1" t="s">
        <v>34</v>
      </c>
      <c r="C15" s="1" t="s">
        <v>35</v>
      </c>
      <c r="D15" s="1" t="s">
        <v>36</v>
      </c>
      <c r="E15" t="s">
        <v>886</v>
      </c>
      <c r="F15" t="s">
        <v>894</v>
      </c>
    </row>
    <row r="16" spans="1:6" x14ac:dyDescent="0.35">
      <c r="A16" s="1" t="s">
        <v>333</v>
      </c>
      <c r="B16" s="1" t="s">
        <v>38</v>
      </c>
      <c r="C16" s="1" t="s">
        <v>334</v>
      </c>
      <c r="D16" s="1" t="s">
        <v>335</v>
      </c>
      <c r="E16" t="s">
        <v>889</v>
      </c>
      <c r="F16" t="s">
        <v>783</v>
      </c>
    </row>
    <row r="17" spans="1:6" x14ac:dyDescent="0.35">
      <c r="A17" s="1" t="s">
        <v>41</v>
      </c>
      <c r="B17" s="1" t="s">
        <v>38</v>
      </c>
      <c r="C17" s="1" t="s">
        <v>39</v>
      </c>
      <c r="D17" s="1" t="s">
        <v>40</v>
      </c>
      <c r="E17" t="s">
        <v>886</v>
      </c>
      <c r="F17" t="s">
        <v>784</v>
      </c>
    </row>
    <row r="18" spans="1:6" x14ac:dyDescent="0.35">
      <c r="A18" s="1" t="s">
        <v>336</v>
      </c>
      <c r="B18" s="1"/>
      <c r="C18" s="1" t="s">
        <v>337</v>
      </c>
      <c r="D18" s="1" t="s">
        <v>338</v>
      </c>
      <c r="E18" t="s">
        <v>886</v>
      </c>
      <c r="F18" t="s">
        <v>785</v>
      </c>
    </row>
    <row r="19" spans="1:6" x14ac:dyDescent="0.35">
      <c r="A19" s="1" t="s">
        <v>339</v>
      </c>
      <c r="B19" s="1"/>
      <c r="C19" s="1" t="s">
        <v>340</v>
      </c>
      <c r="D19" s="1" t="s">
        <v>341</v>
      </c>
      <c r="E19" t="s">
        <v>886</v>
      </c>
      <c r="F19" t="s">
        <v>895</v>
      </c>
    </row>
    <row r="20" spans="1:6" x14ac:dyDescent="0.35">
      <c r="A20" s="1" t="s">
        <v>45</v>
      </c>
      <c r="B20" s="1" t="s">
        <v>42</v>
      </c>
      <c r="C20" s="1" t="s">
        <v>43</v>
      </c>
      <c r="D20" s="1" t="s">
        <v>44</v>
      </c>
      <c r="E20" t="s">
        <v>896</v>
      </c>
      <c r="F20" t="s">
        <v>719</v>
      </c>
    </row>
    <row r="21" spans="1:6" x14ac:dyDescent="0.35">
      <c r="A21" s="1" t="s">
        <v>48</v>
      </c>
      <c r="B21" s="1" t="s">
        <v>11</v>
      </c>
      <c r="C21" s="1" t="s">
        <v>46</v>
      </c>
      <c r="D21" s="1" t="s">
        <v>47</v>
      </c>
      <c r="E21" t="s">
        <v>886</v>
      </c>
      <c r="F21" t="s">
        <v>787</v>
      </c>
    </row>
    <row r="22" spans="1:6" x14ac:dyDescent="0.35">
      <c r="A22" s="1" t="s">
        <v>51</v>
      </c>
      <c r="B22" s="1" t="s">
        <v>34</v>
      </c>
      <c r="C22" s="1" t="s">
        <v>49</v>
      </c>
      <c r="D22" s="1" t="s">
        <v>50</v>
      </c>
    </row>
    <row r="23" spans="1:6" x14ac:dyDescent="0.35">
      <c r="A23" s="1" t="s">
        <v>54</v>
      </c>
      <c r="B23" s="1" t="s">
        <v>4</v>
      </c>
      <c r="C23" s="1" t="s">
        <v>52</v>
      </c>
      <c r="D23" s="1" t="s">
        <v>53</v>
      </c>
      <c r="E23" t="s">
        <v>897</v>
      </c>
      <c r="F23" t="s">
        <v>898</v>
      </c>
    </row>
    <row r="24" spans="1:6" x14ac:dyDescent="0.35">
      <c r="A24" s="1" t="s">
        <v>57</v>
      </c>
      <c r="B24" s="1" t="s">
        <v>4</v>
      </c>
      <c r="C24" s="1" t="s">
        <v>55</v>
      </c>
      <c r="D24" s="1" t="s">
        <v>56</v>
      </c>
      <c r="E24" t="s">
        <v>886</v>
      </c>
      <c r="F24" t="s">
        <v>720</v>
      </c>
    </row>
    <row r="25" spans="1:6" x14ac:dyDescent="0.35">
      <c r="A25" s="1" t="s">
        <v>61</v>
      </c>
      <c r="B25" s="1" t="s">
        <v>58</v>
      </c>
      <c r="C25" s="1" t="s">
        <v>59</v>
      </c>
      <c r="D25" s="1" t="s">
        <v>60</v>
      </c>
      <c r="E25" t="s">
        <v>886</v>
      </c>
      <c r="F25" t="s">
        <v>899</v>
      </c>
    </row>
    <row r="26" spans="1:6" x14ac:dyDescent="0.35">
      <c r="A26" s="1" t="s">
        <v>65</v>
      </c>
      <c r="B26" s="1" t="s">
        <v>62</v>
      </c>
      <c r="C26" s="1" t="s">
        <v>63</v>
      </c>
      <c r="D26" s="1" t="s">
        <v>64</v>
      </c>
      <c r="E26" t="s">
        <v>886</v>
      </c>
      <c r="F26" t="s">
        <v>646</v>
      </c>
    </row>
    <row r="27" spans="1:6" x14ac:dyDescent="0.35">
      <c r="A27" s="1" t="s">
        <v>342</v>
      </c>
      <c r="B27" s="1" t="s">
        <v>38</v>
      </c>
      <c r="C27" s="1" t="s">
        <v>343</v>
      </c>
      <c r="D27" s="1" t="s">
        <v>344</v>
      </c>
      <c r="E27" t="s">
        <v>889</v>
      </c>
      <c r="F27" t="s">
        <v>789</v>
      </c>
    </row>
    <row r="28" spans="1:6" x14ac:dyDescent="0.35">
      <c r="A28" s="1" t="s">
        <v>68</v>
      </c>
      <c r="B28" s="1" t="s">
        <v>7</v>
      </c>
      <c r="C28" s="1" t="s">
        <v>66</v>
      </c>
      <c r="D28" s="1" t="s">
        <v>67</v>
      </c>
      <c r="E28" t="s">
        <v>885</v>
      </c>
      <c r="F28" t="s">
        <v>735</v>
      </c>
    </row>
    <row r="29" spans="1:6" x14ac:dyDescent="0.35">
      <c r="A29" s="1" t="s">
        <v>71</v>
      </c>
      <c r="B29" s="1" t="s">
        <v>42</v>
      </c>
      <c r="C29" s="1" t="s">
        <v>69</v>
      </c>
      <c r="D29" s="1" t="s">
        <v>70</v>
      </c>
      <c r="E29" t="s">
        <v>885</v>
      </c>
      <c r="F29" t="s">
        <v>647</v>
      </c>
    </row>
    <row r="30" spans="1:6" x14ac:dyDescent="0.35">
      <c r="A30" s="1" t="s">
        <v>345</v>
      </c>
      <c r="B30" s="1" t="s">
        <v>62</v>
      </c>
      <c r="C30" s="1" t="s">
        <v>346</v>
      </c>
      <c r="D30" s="1" t="s">
        <v>347</v>
      </c>
      <c r="E30" t="s">
        <v>886</v>
      </c>
      <c r="F30" t="s">
        <v>791</v>
      </c>
    </row>
    <row r="31" spans="1:6" x14ac:dyDescent="0.35">
      <c r="A31" s="1" t="s">
        <v>74</v>
      </c>
      <c r="B31" s="1" t="s">
        <v>26</v>
      </c>
      <c r="C31" s="1" t="s">
        <v>72</v>
      </c>
      <c r="D31" s="1" t="s">
        <v>73</v>
      </c>
      <c r="E31" t="s">
        <v>889</v>
      </c>
      <c r="F31" t="s">
        <v>792</v>
      </c>
    </row>
    <row r="32" spans="1:6" x14ac:dyDescent="0.35">
      <c r="A32" s="1" t="s">
        <v>348</v>
      </c>
      <c r="B32" s="1" t="s">
        <v>349</v>
      </c>
      <c r="C32" s="1" t="s">
        <v>350</v>
      </c>
      <c r="D32" s="1" t="s">
        <v>351</v>
      </c>
      <c r="E32" t="s">
        <v>887</v>
      </c>
      <c r="F32" t="s">
        <v>793</v>
      </c>
    </row>
    <row r="33" spans="1:6" x14ac:dyDescent="0.35">
      <c r="A33" s="1" t="s">
        <v>78</v>
      </c>
      <c r="B33" s="1" t="s">
        <v>75</v>
      </c>
      <c r="C33" s="1" t="s">
        <v>76</v>
      </c>
      <c r="D33" s="1" t="s">
        <v>77</v>
      </c>
      <c r="E33" t="s">
        <v>902</v>
      </c>
      <c r="F33" t="s">
        <v>648</v>
      </c>
    </row>
    <row r="34" spans="1:6" x14ac:dyDescent="0.35">
      <c r="A34" s="1" t="s">
        <v>81</v>
      </c>
      <c r="B34" s="1" t="s">
        <v>15</v>
      </c>
      <c r="C34" s="1" t="s">
        <v>79</v>
      </c>
      <c r="D34" s="1" t="s">
        <v>80</v>
      </c>
      <c r="E34" t="s">
        <v>903</v>
      </c>
      <c r="F34" t="s">
        <v>794</v>
      </c>
    </row>
    <row r="35" spans="1:6" x14ac:dyDescent="0.35">
      <c r="A35" s="1" t="s">
        <v>352</v>
      </c>
      <c r="B35" s="1" t="s">
        <v>62</v>
      </c>
      <c r="C35" s="1" t="s">
        <v>346</v>
      </c>
      <c r="D35" s="1" t="s">
        <v>353</v>
      </c>
      <c r="E35" t="s">
        <v>886</v>
      </c>
      <c r="F35" t="s">
        <v>795</v>
      </c>
    </row>
    <row r="36" spans="1:6" x14ac:dyDescent="0.35">
      <c r="A36" s="1" t="s">
        <v>354</v>
      </c>
      <c r="B36" s="1" t="s">
        <v>58</v>
      </c>
      <c r="C36" s="1" t="s">
        <v>355</v>
      </c>
      <c r="D36" s="1" t="s">
        <v>353</v>
      </c>
      <c r="E36" t="s">
        <v>886</v>
      </c>
      <c r="F36" t="s">
        <v>795</v>
      </c>
    </row>
    <row r="37" spans="1:6" x14ac:dyDescent="0.35">
      <c r="A37" s="1" t="s">
        <v>356</v>
      </c>
      <c r="B37" s="1" t="s">
        <v>11</v>
      </c>
      <c r="C37" s="1" t="s">
        <v>357</v>
      </c>
      <c r="D37" s="1" t="s">
        <v>358</v>
      </c>
      <c r="E37" t="s">
        <v>904</v>
      </c>
      <c r="F37" t="s">
        <v>905</v>
      </c>
    </row>
    <row r="38" spans="1:6" x14ac:dyDescent="0.35">
      <c r="A38" s="1" t="s">
        <v>359</v>
      </c>
      <c r="B38" s="1" t="s">
        <v>311</v>
      </c>
      <c r="C38" s="1" t="s">
        <v>360</v>
      </c>
      <c r="D38" s="1" t="s">
        <v>361</v>
      </c>
      <c r="E38" t="s">
        <v>897</v>
      </c>
      <c r="F38" t="s">
        <v>797</v>
      </c>
    </row>
    <row r="39" spans="1:6" x14ac:dyDescent="0.35">
      <c r="A39" s="1" t="s">
        <v>84</v>
      </c>
      <c r="B39" s="1" t="s">
        <v>26</v>
      </c>
      <c r="C39" s="1" t="s">
        <v>82</v>
      </c>
      <c r="D39" s="1" t="s">
        <v>83</v>
      </c>
      <c r="E39" t="s">
        <v>886</v>
      </c>
      <c r="F39" t="s">
        <v>798</v>
      </c>
    </row>
    <row r="40" spans="1:6" x14ac:dyDescent="0.35">
      <c r="A40" s="1" t="s">
        <v>87</v>
      </c>
      <c r="B40" s="1" t="s">
        <v>34</v>
      </c>
      <c r="C40" s="1" t="s">
        <v>85</v>
      </c>
      <c r="D40" s="1" t="s">
        <v>86</v>
      </c>
      <c r="E40" t="s">
        <v>906</v>
      </c>
      <c r="F40" t="s">
        <v>654</v>
      </c>
    </row>
    <row r="41" spans="1:6" x14ac:dyDescent="0.35">
      <c r="A41" s="1" t="s">
        <v>362</v>
      </c>
      <c r="B41" s="1" t="s">
        <v>38</v>
      </c>
      <c r="C41" s="1" t="s">
        <v>363</v>
      </c>
      <c r="D41" s="1" t="s">
        <v>364</v>
      </c>
      <c r="E41" t="s">
        <v>887</v>
      </c>
      <c r="F41" t="s">
        <v>799</v>
      </c>
    </row>
    <row r="42" spans="1:6" x14ac:dyDescent="0.35">
      <c r="A42" s="1" t="s">
        <v>365</v>
      </c>
      <c r="B42" s="1" t="s">
        <v>58</v>
      </c>
      <c r="C42" s="1" t="s">
        <v>366</v>
      </c>
      <c r="D42" s="1" t="s">
        <v>367</v>
      </c>
      <c r="E42" t="s">
        <v>885</v>
      </c>
      <c r="F42" t="s">
        <v>800</v>
      </c>
    </row>
    <row r="43" spans="1:6" x14ac:dyDescent="0.35">
      <c r="A43" s="1" t="s">
        <v>368</v>
      </c>
      <c r="B43" s="1" t="s">
        <v>30</v>
      </c>
      <c r="C43" s="1" t="s">
        <v>369</v>
      </c>
      <c r="D43" s="1" t="s">
        <v>370</v>
      </c>
      <c r="E43" t="s">
        <v>889</v>
      </c>
      <c r="F43" t="s">
        <v>801</v>
      </c>
    </row>
    <row r="44" spans="1:6" x14ac:dyDescent="0.35">
      <c r="A44" s="1" t="s">
        <v>371</v>
      </c>
      <c r="B44" s="1"/>
      <c r="C44" s="1" t="s">
        <v>372</v>
      </c>
      <c r="D44" s="1" t="s">
        <v>373</v>
      </c>
      <c r="E44" t="s">
        <v>887</v>
      </c>
      <c r="F44" t="s">
        <v>802</v>
      </c>
    </row>
    <row r="45" spans="1:6" x14ac:dyDescent="0.35">
      <c r="A45" s="1" t="s">
        <v>374</v>
      </c>
      <c r="B45" s="1" t="s">
        <v>38</v>
      </c>
      <c r="C45" s="1" t="s">
        <v>375</v>
      </c>
      <c r="D45" s="1" t="s">
        <v>376</v>
      </c>
      <c r="E45" t="s">
        <v>907</v>
      </c>
      <c r="F45" t="s">
        <v>666</v>
      </c>
    </row>
    <row r="46" spans="1:6" x14ac:dyDescent="0.35">
      <c r="A46" s="1" t="s">
        <v>90</v>
      </c>
      <c r="B46" s="1" t="s">
        <v>34</v>
      </c>
      <c r="C46" s="1" t="s">
        <v>88</v>
      </c>
      <c r="D46" s="1" t="s">
        <v>89</v>
      </c>
      <c r="E46" t="s">
        <v>886</v>
      </c>
      <c r="F46" t="s">
        <v>908</v>
      </c>
    </row>
    <row r="47" spans="1:6" x14ac:dyDescent="0.35">
      <c r="A47" s="1" t="s">
        <v>377</v>
      </c>
      <c r="B47" s="1" t="s">
        <v>34</v>
      </c>
      <c r="C47" s="1" t="s">
        <v>378</v>
      </c>
      <c r="D47" s="1" t="s">
        <v>379</v>
      </c>
      <c r="E47" t="s">
        <v>885</v>
      </c>
      <c r="F47" t="s">
        <v>804</v>
      </c>
    </row>
    <row r="48" spans="1:6" x14ac:dyDescent="0.35">
      <c r="A48" s="1" t="s">
        <v>91</v>
      </c>
      <c r="B48" s="1" t="s">
        <v>4</v>
      </c>
      <c r="C48" s="1" t="s">
        <v>5</v>
      </c>
      <c r="D48" s="1" t="s">
        <v>6</v>
      </c>
      <c r="E48" t="s">
        <v>909</v>
      </c>
      <c r="F48" t="s">
        <v>805</v>
      </c>
    </row>
    <row r="49" spans="1:6" x14ac:dyDescent="0.35">
      <c r="A49" s="1" t="s">
        <v>94</v>
      </c>
      <c r="B49" s="1" t="s">
        <v>62</v>
      </c>
      <c r="C49" s="1" t="s">
        <v>92</v>
      </c>
      <c r="D49" s="1" t="s">
        <v>93</v>
      </c>
      <c r="E49" t="s">
        <v>887</v>
      </c>
      <c r="F49" t="s">
        <v>806</v>
      </c>
    </row>
    <row r="50" spans="1:6" x14ac:dyDescent="0.35">
      <c r="A50" s="1" t="s">
        <v>97</v>
      </c>
      <c r="B50" s="1" t="s">
        <v>34</v>
      </c>
      <c r="C50" s="1" t="s">
        <v>95</v>
      </c>
      <c r="D50" s="1" t="s">
        <v>96</v>
      </c>
      <c r="E50" t="s">
        <v>885</v>
      </c>
      <c r="F50" t="s">
        <v>737</v>
      </c>
    </row>
    <row r="51" spans="1:6" x14ac:dyDescent="0.35">
      <c r="A51" s="1" t="s">
        <v>100</v>
      </c>
      <c r="B51" s="1" t="s">
        <v>11</v>
      </c>
      <c r="C51" s="1" t="s">
        <v>98</v>
      </c>
      <c r="D51" s="1" t="s">
        <v>99</v>
      </c>
      <c r="E51" t="s">
        <v>886</v>
      </c>
      <c r="F51" t="s">
        <v>738</v>
      </c>
    </row>
    <row r="52" spans="1:6" x14ac:dyDescent="0.35">
      <c r="A52" s="1" t="s">
        <v>103</v>
      </c>
      <c r="B52" s="1" t="s">
        <v>38</v>
      </c>
      <c r="C52" s="1" t="s">
        <v>101</v>
      </c>
      <c r="D52" s="1" t="s">
        <v>102</v>
      </c>
      <c r="E52" t="s">
        <v>886</v>
      </c>
      <c r="F52" t="s">
        <v>652</v>
      </c>
    </row>
    <row r="53" spans="1:6" x14ac:dyDescent="0.35">
      <c r="A53" s="1" t="s">
        <v>106</v>
      </c>
      <c r="B53" s="1" t="s">
        <v>7</v>
      </c>
      <c r="C53" s="1" t="s">
        <v>104</v>
      </c>
      <c r="D53" s="1" t="s">
        <v>105</v>
      </c>
      <c r="E53" t="s">
        <v>887</v>
      </c>
      <c r="F53" t="s">
        <v>722</v>
      </c>
    </row>
    <row r="54" spans="1:6" x14ac:dyDescent="0.35">
      <c r="A54" s="1" t="s">
        <v>109</v>
      </c>
      <c r="B54" s="1" t="s">
        <v>34</v>
      </c>
      <c r="C54" s="1" t="s">
        <v>107</v>
      </c>
      <c r="D54" s="1" t="s">
        <v>108</v>
      </c>
      <c r="E54" t="s">
        <v>886</v>
      </c>
      <c r="F54" t="s">
        <v>653</v>
      </c>
    </row>
    <row r="55" spans="1:6" x14ac:dyDescent="0.35">
      <c r="A55" s="1" t="s">
        <v>112</v>
      </c>
      <c r="B55" s="1" t="s">
        <v>4</v>
      </c>
      <c r="C55" s="1" t="s">
        <v>110</v>
      </c>
      <c r="D55" s="1" t="s">
        <v>111</v>
      </c>
      <c r="E55" t="s">
        <v>885</v>
      </c>
      <c r="F55" t="s">
        <v>654</v>
      </c>
    </row>
    <row r="56" spans="1:6" x14ac:dyDescent="0.35">
      <c r="A56" s="1" t="s">
        <v>380</v>
      </c>
      <c r="B56" s="1" t="s">
        <v>34</v>
      </c>
      <c r="C56" s="1" t="s">
        <v>381</v>
      </c>
      <c r="D56" s="1" t="s">
        <v>382</v>
      </c>
      <c r="E56" t="s">
        <v>886</v>
      </c>
      <c r="F56" t="s">
        <v>910</v>
      </c>
    </row>
    <row r="57" spans="1:6" x14ac:dyDescent="0.35">
      <c r="A57" s="1" t="s">
        <v>115</v>
      </c>
      <c r="B57" s="1" t="s">
        <v>38</v>
      </c>
      <c r="C57" s="1" t="s">
        <v>113</v>
      </c>
      <c r="D57" s="1" t="s">
        <v>114</v>
      </c>
      <c r="E57" t="s">
        <v>889</v>
      </c>
      <c r="F57" t="s">
        <v>655</v>
      </c>
    </row>
    <row r="58" spans="1:6" x14ac:dyDescent="0.35">
      <c r="A58" s="1" t="s">
        <v>383</v>
      </c>
      <c r="B58" s="1" t="s">
        <v>11</v>
      </c>
      <c r="C58" s="1" t="s">
        <v>384</v>
      </c>
      <c r="D58" s="1" t="s">
        <v>385</v>
      </c>
      <c r="E58" t="s">
        <v>886</v>
      </c>
      <c r="F58" t="s">
        <v>911</v>
      </c>
    </row>
    <row r="59" spans="1:6" x14ac:dyDescent="0.35">
      <c r="A59" s="1" t="s">
        <v>118</v>
      </c>
      <c r="B59" s="1" t="s">
        <v>26</v>
      </c>
      <c r="C59" s="1" t="s">
        <v>116</v>
      </c>
      <c r="D59" s="1" t="s">
        <v>117</v>
      </c>
    </row>
    <row r="60" spans="1:6" x14ac:dyDescent="0.35">
      <c r="A60" s="1" t="s">
        <v>121</v>
      </c>
      <c r="B60" s="1" t="s">
        <v>11</v>
      </c>
      <c r="C60" s="1" t="s">
        <v>119</v>
      </c>
      <c r="D60" s="1" t="s">
        <v>120</v>
      </c>
    </row>
    <row r="61" spans="1:6" x14ac:dyDescent="0.35">
      <c r="A61" s="1" t="s">
        <v>124</v>
      </c>
      <c r="B61" s="1" t="s">
        <v>62</v>
      </c>
      <c r="C61" s="1" t="s">
        <v>122</v>
      </c>
      <c r="D61" s="1" t="s">
        <v>123</v>
      </c>
      <c r="E61" t="s">
        <v>889</v>
      </c>
      <c r="F61" t="s">
        <v>656</v>
      </c>
    </row>
    <row r="62" spans="1:6" x14ac:dyDescent="0.35">
      <c r="A62" s="1" t="s">
        <v>127</v>
      </c>
      <c r="B62" s="1" t="s">
        <v>15</v>
      </c>
      <c r="C62" s="1" t="s">
        <v>125</v>
      </c>
      <c r="D62" s="1" t="s">
        <v>126</v>
      </c>
      <c r="E62" t="s">
        <v>887</v>
      </c>
      <c r="F62" t="s">
        <v>912</v>
      </c>
    </row>
    <row r="63" spans="1:6" x14ac:dyDescent="0.35">
      <c r="A63" s="1" t="s">
        <v>386</v>
      </c>
      <c r="B63" s="1" t="s">
        <v>192</v>
      </c>
      <c r="C63" s="1" t="s">
        <v>387</v>
      </c>
      <c r="D63" s="1" t="s">
        <v>388</v>
      </c>
      <c r="E63" t="s">
        <v>886</v>
      </c>
      <c r="F63" t="s">
        <v>809</v>
      </c>
    </row>
    <row r="64" spans="1:6" x14ac:dyDescent="0.35">
      <c r="A64" s="1" t="s">
        <v>424</v>
      </c>
      <c r="B64" s="1" t="s">
        <v>62</v>
      </c>
      <c r="C64" s="1" t="s">
        <v>425</v>
      </c>
      <c r="D64" s="1" t="s">
        <v>426</v>
      </c>
    </row>
    <row r="65" spans="1:7" x14ac:dyDescent="0.35">
      <c r="A65" s="1" t="s">
        <v>389</v>
      </c>
      <c r="B65" s="1" t="s">
        <v>19</v>
      </c>
      <c r="C65" s="1" t="s">
        <v>390</v>
      </c>
      <c r="D65" s="1" t="s">
        <v>391</v>
      </c>
      <c r="E65" t="s">
        <v>886</v>
      </c>
      <c r="F65" t="s">
        <v>810</v>
      </c>
    </row>
    <row r="66" spans="1:7" x14ac:dyDescent="0.35">
      <c r="A66" s="1" t="s">
        <v>131</v>
      </c>
      <c r="B66" s="1" t="s">
        <v>128</v>
      </c>
      <c r="C66" s="1" t="s">
        <v>129</v>
      </c>
      <c r="D66" s="1" t="s">
        <v>130</v>
      </c>
      <c r="E66" t="s">
        <v>903</v>
      </c>
      <c r="F66" t="s">
        <v>963</v>
      </c>
      <c r="G66" t="s">
        <v>964</v>
      </c>
    </row>
    <row r="67" spans="1:7" x14ac:dyDescent="0.35">
      <c r="A67" s="1" t="s">
        <v>134</v>
      </c>
      <c r="B67" s="1" t="s">
        <v>4</v>
      </c>
      <c r="C67" s="1" t="s">
        <v>132</v>
      </c>
      <c r="D67" s="1" t="s">
        <v>133</v>
      </c>
      <c r="E67" t="s">
        <v>909</v>
      </c>
      <c r="F67" t="s">
        <v>812</v>
      </c>
    </row>
    <row r="68" spans="1:7" x14ac:dyDescent="0.35">
      <c r="A68" s="1" t="s">
        <v>137</v>
      </c>
      <c r="B68" s="1" t="s">
        <v>4</v>
      </c>
      <c r="C68" s="1" t="s">
        <v>135</v>
      </c>
      <c r="D68" s="1" t="s">
        <v>136</v>
      </c>
      <c r="E68" t="s">
        <v>887</v>
      </c>
      <c r="F68" t="s">
        <v>658</v>
      </c>
    </row>
    <row r="69" spans="1:7" x14ac:dyDescent="0.35">
      <c r="A69" s="1" t="s">
        <v>392</v>
      </c>
      <c r="B69" s="1" t="s">
        <v>38</v>
      </c>
      <c r="C69" s="1" t="s">
        <v>393</v>
      </c>
      <c r="D69" s="1" t="s">
        <v>394</v>
      </c>
      <c r="E69" t="s">
        <v>909</v>
      </c>
      <c r="F69" t="s">
        <v>813</v>
      </c>
    </row>
    <row r="70" spans="1:7" x14ac:dyDescent="0.35">
      <c r="A70" s="1" t="s">
        <v>395</v>
      </c>
      <c r="B70" s="1" t="s">
        <v>11</v>
      </c>
      <c r="C70" s="1" t="s">
        <v>396</v>
      </c>
      <c r="D70" s="1" t="s">
        <v>397</v>
      </c>
      <c r="E70" t="s">
        <v>909</v>
      </c>
      <c r="F70" t="s">
        <v>814</v>
      </c>
    </row>
    <row r="71" spans="1:7" x14ac:dyDescent="0.35">
      <c r="A71" s="1" t="s">
        <v>140</v>
      </c>
      <c r="B71" s="1" t="s">
        <v>42</v>
      </c>
      <c r="C71" s="1" t="s">
        <v>138</v>
      </c>
      <c r="D71" s="1" t="s">
        <v>139</v>
      </c>
      <c r="E71" t="s">
        <v>886</v>
      </c>
      <c r="F71" t="s">
        <v>815</v>
      </c>
    </row>
    <row r="72" spans="1:7" x14ac:dyDescent="0.35">
      <c r="A72" s="1" t="s">
        <v>144</v>
      </c>
      <c r="B72" s="1" t="s">
        <v>141</v>
      </c>
      <c r="C72" s="1" t="s">
        <v>142</v>
      </c>
      <c r="D72" s="1" t="s">
        <v>143</v>
      </c>
      <c r="E72" t="s">
        <v>886</v>
      </c>
      <c r="F72" t="s">
        <v>723</v>
      </c>
    </row>
    <row r="73" spans="1:7" x14ac:dyDescent="0.35">
      <c r="A73" s="1" t="s">
        <v>147</v>
      </c>
      <c r="B73" s="1" t="s">
        <v>38</v>
      </c>
      <c r="C73" s="1" t="s">
        <v>145</v>
      </c>
      <c r="D73" s="1" t="s">
        <v>146</v>
      </c>
      <c r="E73" t="s">
        <v>889</v>
      </c>
      <c r="F73" t="s">
        <v>816</v>
      </c>
    </row>
    <row r="74" spans="1:7" x14ac:dyDescent="0.35">
      <c r="A74" s="1" t="s">
        <v>150</v>
      </c>
      <c r="B74" s="1" t="s">
        <v>38</v>
      </c>
      <c r="C74" s="1" t="s">
        <v>148</v>
      </c>
      <c r="D74" s="1" t="s">
        <v>149</v>
      </c>
      <c r="E74" t="s">
        <v>886</v>
      </c>
      <c r="F74" t="s">
        <v>660</v>
      </c>
    </row>
    <row r="75" spans="1:7" x14ac:dyDescent="0.35">
      <c r="A75" s="1" t="s">
        <v>153</v>
      </c>
      <c r="B75" s="1" t="s">
        <v>42</v>
      </c>
      <c r="C75" s="1" t="s">
        <v>151</v>
      </c>
      <c r="D75" s="1" t="s">
        <v>152</v>
      </c>
      <c r="E75" t="s">
        <v>885</v>
      </c>
      <c r="F75" t="s">
        <v>817</v>
      </c>
    </row>
    <row r="76" spans="1:7" x14ac:dyDescent="0.35">
      <c r="A76" s="1" t="s">
        <v>156</v>
      </c>
      <c r="B76" s="1" t="s">
        <v>42</v>
      </c>
      <c r="C76" s="1" t="s">
        <v>154</v>
      </c>
      <c r="D76" s="1" t="s">
        <v>155</v>
      </c>
      <c r="E76" t="s">
        <v>889</v>
      </c>
      <c r="F76" t="s">
        <v>914</v>
      </c>
    </row>
    <row r="77" spans="1:7" x14ac:dyDescent="0.35">
      <c r="A77" s="1" t="s">
        <v>159</v>
      </c>
      <c r="B77" s="1" t="s">
        <v>15</v>
      </c>
      <c r="C77" s="1" t="s">
        <v>157</v>
      </c>
      <c r="D77" s="1" t="s">
        <v>158</v>
      </c>
      <c r="E77" t="s">
        <v>889</v>
      </c>
      <c r="F77" t="s">
        <v>819</v>
      </c>
    </row>
    <row r="78" spans="1:7" x14ac:dyDescent="0.35">
      <c r="A78" s="1" t="s">
        <v>427</v>
      </c>
      <c r="B78" s="1" t="s">
        <v>7</v>
      </c>
      <c r="C78" s="1" t="s">
        <v>428</v>
      </c>
      <c r="D78" s="1" t="s">
        <v>429</v>
      </c>
      <c r="E78" t="s">
        <v>915</v>
      </c>
      <c r="F78" t="s">
        <v>916</v>
      </c>
    </row>
    <row r="79" spans="1:7" x14ac:dyDescent="0.35">
      <c r="A79" s="1" t="s">
        <v>162</v>
      </c>
      <c r="B79" s="1" t="s">
        <v>38</v>
      </c>
      <c r="C79" s="1" t="s">
        <v>160</v>
      </c>
      <c r="D79" s="1" t="s">
        <v>161</v>
      </c>
    </row>
    <row r="80" spans="1:7" x14ac:dyDescent="0.35">
      <c r="A80" s="1" t="s">
        <v>165</v>
      </c>
      <c r="B80" s="1" t="s">
        <v>38</v>
      </c>
      <c r="C80" s="1" t="s">
        <v>163</v>
      </c>
      <c r="D80" s="1" t="s">
        <v>164</v>
      </c>
      <c r="E80" t="s">
        <v>885</v>
      </c>
      <c r="F80" t="s">
        <v>724</v>
      </c>
    </row>
    <row r="81" spans="1:6" x14ac:dyDescent="0.35">
      <c r="A81" s="1" t="s">
        <v>169</v>
      </c>
      <c r="B81" s="1" t="s">
        <v>166</v>
      </c>
      <c r="C81" s="1" t="s">
        <v>167</v>
      </c>
      <c r="D81" s="1" t="s">
        <v>168</v>
      </c>
      <c r="E81" t="s">
        <v>885</v>
      </c>
      <c r="F81" t="s">
        <v>965</v>
      </c>
    </row>
    <row r="82" spans="1:6" x14ac:dyDescent="0.35">
      <c r="A82" s="1" t="s">
        <v>173</v>
      </c>
      <c r="B82" s="1" t="s">
        <v>170</v>
      </c>
      <c r="C82" s="1" t="s">
        <v>171</v>
      </c>
      <c r="D82" s="1" t="s">
        <v>172</v>
      </c>
      <c r="E82" t="s">
        <v>897</v>
      </c>
      <c r="F82" t="s">
        <v>663</v>
      </c>
    </row>
    <row r="83" spans="1:6" x14ac:dyDescent="0.35">
      <c r="A83" s="1" t="s">
        <v>176</v>
      </c>
      <c r="B83" s="1" t="s">
        <v>62</v>
      </c>
      <c r="C83" s="1" t="s">
        <v>174</v>
      </c>
      <c r="D83" s="1" t="s">
        <v>175</v>
      </c>
      <c r="E83" t="s">
        <v>887</v>
      </c>
      <c r="F83" t="s">
        <v>821</v>
      </c>
    </row>
    <row r="84" spans="1:6" x14ac:dyDescent="0.35">
      <c r="A84" s="1" t="s">
        <v>398</v>
      </c>
      <c r="B84" s="1" t="s">
        <v>30</v>
      </c>
      <c r="C84" s="1" t="s">
        <v>399</v>
      </c>
      <c r="D84" s="1" t="s">
        <v>400</v>
      </c>
      <c r="E84" t="s">
        <v>966</v>
      </c>
      <c r="F84" t="s">
        <v>822</v>
      </c>
    </row>
    <row r="85" spans="1:6" x14ac:dyDescent="0.35">
      <c r="A85" s="1" t="s">
        <v>179</v>
      </c>
      <c r="B85" s="1" t="s">
        <v>166</v>
      </c>
      <c r="C85" s="1" t="s">
        <v>177</v>
      </c>
      <c r="D85" s="1" t="s">
        <v>178</v>
      </c>
      <c r="E85" t="s">
        <v>885</v>
      </c>
      <c r="F85" t="s">
        <v>823</v>
      </c>
    </row>
    <row r="86" spans="1:6" x14ac:dyDescent="0.35">
      <c r="A86" s="1" t="s">
        <v>182</v>
      </c>
      <c r="B86" s="1" t="s">
        <v>128</v>
      </c>
      <c r="C86" s="1" t="s">
        <v>180</v>
      </c>
      <c r="D86" s="1" t="s">
        <v>181</v>
      </c>
      <c r="E86" t="s">
        <v>887</v>
      </c>
      <c r="F86" t="s">
        <v>665</v>
      </c>
    </row>
    <row r="87" spans="1:6" x14ac:dyDescent="0.35">
      <c r="A87" s="1" t="s">
        <v>185</v>
      </c>
      <c r="B87" s="1" t="s">
        <v>26</v>
      </c>
      <c r="C87" s="1" t="s">
        <v>183</v>
      </c>
      <c r="D87" s="1" t="s">
        <v>184</v>
      </c>
      <c r="E87" t="s">
        <v>917</v>
      </c>
      <c r="F87" t="s">
        <v>666</v>
      </c>
    </row>
    <row r="88" spans="1:6" x14ac:dyDescent="0.35">
      <c r="A88" s="1" t="s">
        <v>401</v>
      </c>
      <c r="B88" s="1" t="s">
        <v>34</v>
      </c>
      <c r="C88" s="1" t="s">
        <v>402</v>
      </c>
      <c r="D88" s="1" t="s">
        <v>403</v>
      </c>
    </row>
    <row r="89" spans="1:6" x14ac:dyDescent="0.35">
      <c r="A89" s="1" t="s">
        <v>404</v>
      </c>
      <c r="B89" s="1" t="s">
        <v>197</v>
      </c>
      <c r="C89" s="1" t="s">
        <v>405</v>
      </c>
      <c r="D89" s="1" t="s">
        <v>406</v>
      </c>
      <c r="E89" t="s">
        <v>897</v>
      </c>
      <c r="F89" t="s">
        <v>825</v>
      </c>
    </row>
    <row r="90" spans="1:6" x14ac:dyDescent="0.35">
      <c r="A90" s="1" t="s">
        <v>188</v>
      </c>
      <c r="B90" s="1" t="s">
        <v>58</v>
      </c>
      <c r="C90" s="1" t="s">
        <v>186</v>
      </c>
      <c r="D90" s="1" t="s">
        <v>187</v>
      </c>
      <c r="E90" t="s">
        <v>909</v>
      </c>
      <c r="F90" t="s">
        <v>726</v>
      </c>
    </row>
    <row r="91" spans="1:6" x14ac:dyDescent="0.35">
      <c r="A91" s="1" t="s">
        <v>407</v>
      </c>
      <c r="B91" s="1" t="s">
        <v>11</v>
      </c>
      <c r="C91" s="1" t="s">
        <v>408</v>
      </c>
      <c r="D91" s="1" t="s">
        <v>409</v>
      </c>
      <c r="E91" t="s">
        <v>886</v>
      </c>
      <c r="F91" t="s">
        <v>826</v>
      </c>
    </row>
    <row r="92" spans="1:6" x14ac:dyDescent="0.35">
      <c r="A92" s="1" t="s">
        <v>191</v>
      </c>
      <c r="B92" s="1" t="s">
        <v>38</v>
      </c>
      <c r="C92" s="1" t="s">
        <v>189</v>
      </c>
      <c r="D92" s="1" t="s">
        <v>190</v>
      </c>
      <c r="E92" t="s">
        <v>886</v>
      </c>
      <c r="F92" t="s">
        <v>827</v>
      </c>
    </row>
    <row r="93" spans="1:6" x14ac:dyDescent="0.35">
      <c r="A93" s="1" t="s">
        <v>194</v>
      </c>
      <c r="B93" s="1" t="s">
        <v>192</v>
      </c>
      <c r="C93" s="1" t="s">
        <v>193</v>
      </c>
      <c r="D93" s="1" t="s">
        <v>190</v>
      </c>
      <c r="E93" t="s">
        <v>889</v>
      </c>
      <c r="F93" t="s">
        <v>828</v>
      </c>
    </row>
    <row r="94" spans="1:6" x14ac:dyDescent="0.35">
      <c r="A94" s="1" t="s">
        <v>196</v>
      </c>
      <c r="B94" s="1"/>
      <c r="C94" s="1" t="s">
        <v>195</v>
      </c>
      <c r="D94" s="1" t="s">
        <v>190</v>
      </c>
      <c r="E94" t="s">
        <v>889</v>
      </c>
      <c r="F94" t="s">
        <v>829</v>
      </c>
    </row>
    <row r="95" spans="1:6" x14ac:dyDescent="0.35">
      <c r="A95" s="1" t="s">
        <v>200</v>
      </c>
      <c r="B95" s="1" t="s">
        <v>197</v>
      </c>
      <c r="C95" s="1" t="s">
        <v>198</v>
      </c>
      <c r="D95" s="1" t="s">
        <v>199</v>
      </c>
      <c r="E95" t="s">
        <v>885</v>
      </c>
      <c r="F95" t="s">
        <v>739</v>
      </c>
    </row>
    <row r="96" spans="1:6" x14ac:dyDescent="0.35">
      <c r="A96" s="1" t="s">
        <v>410</v>
      </c>
      <c r="B96" s="1" t="s">
        <v>213</v>
      </c>
      <c r="C96" s="1" t="s">
        <v>411</v>
      </c>
      <c r="D96" s="1" t="s">
        <v>412</v>
      </c>
      <c r="E96" t="s">
        <v>886</v>
      </c>
      <c r="F96" t="s">
        <v>654</v>
      </c>
    </row>
    <row r="97" spans="1:6" x14ac:dyDescent="0.35">
      <c r="A97" s="1" t="s">
        <v>413</v>
      </c>
      <c r="B97" s="1" t="s">
        <v>62</v>
      </c>
      <c r="C97" s="1" t="s">
        <v>414</v>
      </c>
      <c r="D97" s="1" t="s">
        <v>415</v>
      </c>
      <c r="E97" t="s">
        <v>921</v>
      </c>
      <c r="F97" t="s">
        <v>666</v>
      </c>
    </row>
    <row r="98" spans="1:6" x14ac:dyDescent="0.35">
      <c r="A98" s="1" t="s">
        <v>203</v>
      </c>
      <c r="B98" s="1" t="s">
        <v>30</v>
      </c>
      <c r="C98" s="1" t="s">
        <v>201</v>
      </c>
      <c r="D98" s="1" t="s">
        <v>202</v>
      </c>
      <c r="E98" t="s">
        <v>892</v>
      </c>
      <c r="F98" t="s">
        <v>667</v>
      </c>
    </row>
    <row r="99" spans="1:6" x14ac:dyDescent="0.35">
      <c r="A99" s="1" t="s">
        <v>206</v>
      </c>
      <c r="B99" s="1" t="s">
        <v>166</v>
      </c>
      <c r="C99" s="1" t="s">
        <v>204</v>
      </c>
      <c r="D99" s="1" t="s">
        <v>205</v>
      </c>
      <c r="E99" t="s">
        <v>886</v>
      </c>
      <c r="F99" t="s">
        <v>830</v>
      </c>
    </row>
    <row r="100" spans="1:6" x14ac:dyDescent="0.35">
      <c r="A100" s="1" t="s">
        <v>209</v>
      </c>
      <c r="B100" s="1" t="s">
        <v>38</v>
      </c>
      <c r="C100" s="1" t="s">
        <v>207</v>
      </c>
      <c r="D100" s="1" t="s">
        <v>208</v>
      </c>
      <c r="E100" t="s">
        <v>885</v>
      </c>
      <c r="F100" t="s">
        <v>668</v>
      </c>
    </row>
    <row r="101" spans="1:6" x14ac:dyDescent="0.35">
      <c r="A101" s="1" t="s">
        <v>416</v>
      </c>
      <c r="B101" s="1" t="s">
        <v>166</v>
      </c>
      <c r="C101" s="1" t="s">
        <v>417</v>
      </c>
      <c r="D101" s="1" t="s">
        <v>418</v>
      </c>
      <c r="E101" t="s">
        <v>896</v>
      </c>
      <c r="F101" t="s">
        <v>831</v>
      </c>
    </row>
    <row r="102" spans="1:6" x14ac:dyDescent="0.35">
      <c r="A102" s="1" t="s">
        <v>419</v>
      </c>
      <c r="B102" s="1" t="s">
        <v>34</v>
      </c>
      <c r="C102" s="1" t="s">
        <v>420</v>
      </c>
      <c r="D102" s="1" t="s">
        <v>418</v>
      </c>
      <c r="E102" t="s">
        <v>896</v>
      </c>
      <c r="F102" t="s">
        <v>831</v>
      </c>
    </row>
    <row r="103" spans="1:6" x14ac:dyDescent="0.35">
      <c r="A103" s="1" t="s">
        <v>212</v>
      </c>
      <c r="B103" s="1" t="s">
        <v>128</v>
      </c>
      <c r="C103" t="s">
        <v>617</v>
      </c>
      <c r="D103" t="s">
        <v>211</v>
      </c>
      <c r="E103" t="s">
        <v>886</v>
      </c>
      <c r="F103" t="s">
        <v>669</v>
      </c>
    </row>
    <row r="104" spans="1:6" x14ac:dyDescent="0.35">
      <c r="A104" s="1" t="s">
        <v>215</v>
      </c>
      <c r="B104" s="1" t="s">
        <v>213</v>
      </c>
      <c r="C104" t="s">
        <v>214</v>
      </c>
      <c r="D104" t="s">
        <v>211</v>
      </c>
      <c r="E104" t="s">
        <v>886</v>
      </c>
      <c r="F104" t="s">
        <v>669</v>
      </c>
    </row>
    <row r="105" spans="1:6" x14ac:dyDescent="0.35">
      <c r="A105" s="1" t="s">
        <v>218</v>
      </c>
      <c r="B105" s="1" t="s">
        <v>166</v>
      </c>
      <c r="C105" t="s">
        <v>216</v>
      </c>
      <c r="D105" t="s">
        <v>217</v>
      </c>
      <c r="E105" t="s">
        <v>886</v>
      </c>
      <c r="F105" t="s">
        <v>670</v>
      </c>
    </row>
    <row r="106" spans="1:6" x14ac:dyDescent="0.35">
      <c r="A106" s="1" t="s">
        <v>220</v>
      </c>
      <c r="B106" s="1" t="s">
        <v>38</v>
      </c>
      <c r="C106" t="s">
        <v>219</v>
      </c>
      <c r="D106" t="s">
        <v>217</v>
      </c>
      <c r="E106" t="s">
        <v>886</v>
      </c>
      <c r="F106" t="s">
        <v>671</v>
      </c>
    </row>
    <row r="107" spans="1:6" x14ac:dyDescent="0.35">
      <c r="A107" s="1" t="s">
        <v>222</v>
      </c>
      <c r="B107" s="1" t="s">
        <v>19</v>
      </c>
      <c r="C107" t="s">
        <v>221</v>
      </c>
      <c r="D107" t="s">
        <v>217</v>
      </c>
      <c r="E107" t="s">
        <v>886</v>
      </c>
      <c r="F107" t="s">
        <v>670</v>
      </c>
    </row>
    <row r="108" spans="1:6" x14ac:dyDescent="0.35">
      <c r="A108" s="1" t="s">
        <v>225</v>
      </c>
      <c r="B108" s="1" t="s">
        <v>38</v>
      </c>
      <c r="C108" t="s">
        <v>223</v>
      </c>
      <c r="D108" t="s">
        <v>224</v>
      </c>
      <c r="E108" t="s">
        <v>945</v>
      </c>
      <c r="F108" t="s">
        <v>832</v>
      </c>
    </row>
    <row r="109" spans="1:6" x14ac:dyDescent="0.35">
      <c r="A109" s="1" t="s">
        <v>494</v>
      </c>
      <c r="B109" s="1" t="s">
        <v>11</v>
      </c>
      <c r="C109" t="s">
        <v>529</v>
      </c>
      <c r="D109" t="s">
        <v>578</v>
      </c>
      <c r="E109" t="s">
        <v>886</v>
      </c>
      <c r="F109" t="s">
        <v>833</v>
      </c>
    </row>
    <row r="110" spans="1:6" x14ac:dyDescent="0.35">
      <c r="A110" s="1" t="s">
        <v>228</v>
      </c>
      <c r="B110" s="1" t="s">
        <v>7</v>
      </c>
      <c r="C110" t="s">
        <v>626</v>
      </c>
      <c r="D110" t="s">
        <v>227</v>
      </c>
      <c r="E110" t="s">
        <v>909</v>
      </c>
      <c r="F110" t="s">
        <v>727</v>
      </c>
    </row>
    <row r="111" spans="1:6" x14ac:dyDescent="0.35">
      <c r="A111" s="1" t="s">
        <v>495</v>
      </c>
      <c r="B111" s="1" t="s">
        <v>38</v>
      </c>
      <c r="C111" t="s">
        <v>530</v>
      </c>
      <c r="D111" t="s">
        <v>579</v>
      </c>
      <c r="E111" t="s">
        <v>885</v>
      </c>
      <c r="F111" t="s">
        <v>959</v>
      </c>
    </row>
    <row r="112" spans="1:6" x14ac:dyDescent="0.35">
      <c r="A112" s="1" t="s">
        <v>231</v>
      </c>
      <c r="B112" s="1"/>
      <c r="C112" t="s">
        <v>531</v>
      </c>
      <c r="D112" t="s">
        <v>230</v>
      </c>
      <c r="E112" t="s">
        <v>886</v>
      </c>
      <c r="F112" t="s">
        <v>672</v>
      </c>
    </row>
    <row r="113" spans="1:6" x14ac:dyDescent="0.35">
      <c r="A113" s="1" t="s">
        <v>496</v>
      </c>
      <c r="B113" s="1" t="s">
        <v>26</v>
      </c>
      <c r="C113" t="s">
        <v>532</v>
      </c>
      <c r="D113" t="s">
        <v>580</v>
      </c>
      <c r="E113" t="s">
        <v>922</v>
      </c>
      <c r="F113" t="s">
        <v>835</v>
      </c>
    </row>
    <row r="114" spans="1:6" x14ac:dyDescent="0.35">
      <c r="A114" s="1" t="s">
        <v>497</v>
      </c>
      <c r="B114" s="1" t="s">
        <v>58</v>
      </c>
      <c r="C114" t="s">
        <v>533</v>
      </c>
      <c r="D114" t="s">
        <v>581</v>
      </c>
      <c r="E114" t="s">
        <v>885</v>
      </c>
      <c r="F114" t="s">
        <v>836</v>
      </c>
    </row>
    <row r="115" spans="1:6" x14ac:dyDescent="0.35">
      <c r="A115" s="1" t="s">
        <v>234</v>
      </c>
      <c r="B115" s="1" t="s">
        <v>38</v>
      </c>
      <c r="C115" t="s">
        <v>232</v>
      </c>
      <c r="D115" t="s">
        <v>233</v>
      </c>
      <c r="E115" t="s">
        <v>897</v>
      </c>
      <c r="F115" t="s">
        <v>673</v>
      </c>
    </row>
    <row r="116" spans="1:6" x14ac:dyDescent="0.35">
      <c r="A116" s="1" t="s">
        <v>237</v>
      </c>
      <c r="B116" s="1" t="s">
        <v>34</v>
      </c>
      <c r="C116" t="s">
        <v>535</v>
      </c>
      <c r="D116" t="s">
        <v>236</v>
      </c>
      <c r="E116" t="s">
        <v>890</v>
      </c>
      <c r="F116" t="s">
        <v>674</v>
      </c>
    </row>
    <row r="117" spans="1:6" x14ac:dyDescent="0.35">
      <c r="A117" s="1" t="s">
        <v>432</v>
      </c>
      <c r="B117" s="1" t="s">
        <v>58</v>
      </c>
      <c r="C117" t="s">
        <v>430</v>
      </c>
      <c r="D117" t="s">
        <v>431</v>
      </c>
      <c r="E117" t="s">
        <v>923</v>
      </c>
      <c r="F117" t="s">
        <v>924</v>
      </c>
    </row>
    <row r="118" spans="1:6" x14ac:dyDescent="0.35">
      <c r="A118" s="1" t="s">
        <v>498</v>
      </c>
      <c r="B118" s="1" t="s">
        <v>311</v>
      </c>
      <c r="C118" t="s">
        <v>536</v>
      </c>
      <c r="D118" t="s">
        <v>582</v>
      </c>
      <c r="E118" t="s">
        <v>925</v>
      </c>
      <c r="F118" t="s">
        <v>837</v>
      </c>
    </row>
    <row r="119" spans="1:6" x14ac:dyDescent="0.35">
      <c r="A119" s="1" t="s">
        <v>435</v>
      </c>
      <c r="B119" s="1" t="s">
        <v>26</v>
      </c>
      <c r="C119" t="s">
        <v>433</v>
      </c>
      <c r="D119" t="s">
        <v>434</v>
      </c>
      <c r="E119" t="s">
        <v>925</v>
      </c>
      <c r="F119" t="s">
        <v>838</v>
      </c>
    </row>
    <row r="120" spans="1:6" x14ac:dyDescent="0.35">
      <c r="A120" s="1" t="s">
        <v>499</v>
      </c>
      <c r="B120" s="1" t="s">
        <v>26</v>
      </c>
      <c r="C120" t="s">
        <v>537</v>
      </c>
      <c r="D120" t="s">
        <v>627</v>
      </c>
      <c r="E120" t="s">
        <v>886</v>
      </c>
      <c r="F120" t="s">
        <v>839</v>
      </c>
    </row>
    <row r="121" spans="1:6" x14ac:dyDescent="0.35">
      <c r="A121" s="1" t="s">
        <v>500</v>
      </c>
      <c r="B121" s="1" t="s">
        <v>170</v>
      </c>
      <c r="C121" t="s">
        <v>538</v>
      </c>
      <c r="D121" t="s">
        <v>584</v>
      </c>
      <c r="E121" t="s">
        <v>886</v>
      </c>
      <c r="F121" t="s">
        <v>839</v>
      </c>
    </row>
    <row r="122" spans="1:6" x14ac:dyDescent="0.35">
      <c r="A122" s="1" t="s">
        <v>501</v>
      </c>
      <c r="B122" s="1"/>
      <c r="C122" t="s">
        <v>539</v>
      </c>
      <c r="D122" t="s">
        <v>585</v>
      </c>
      <c r="E122" t="s">
        <v>886</v>
      </c>
      <c r="F122" t="s">
        <v>839</v>
      </c>
    </row>
    <row r="123" spans="1:6" x14ac:dyDescent="0.35">
      <c r="A123" s="1" t="s">
        <v>502</v>
      </c>
      <c r="B123" s="1" t="s">
        <v>42</v>
      </c>
      <c r="C123" t="s">
        <v>540</v>
      </c>
      <c r="D123" t="s">
        <v>586</v>
      </c>
      <c r="E123" t="s">
        <v>886</v>
      </c>
      <c r="F123" t="s">
        <v>839</v>
      </c>
    </row>
    <row r="124" spans="1:6" x14ac:dyDescent="0.35">
      <c r="A124" s="1" t="s">
        <v>503</v>
      </c>
      <c r="B124" s="1" t="s">
        <v>170</v>
      </c>
      <c r="C124" t="s">
        <v>541</v>
      </c>
      <c r="D124" t="s">
        <v>587</v>
      </c>
      <c r="E124" t="s">
        <v>886</v>
      </c>
      <c r="F124" t="s">
        <v>839</v>
      </c>
    </row>
    <row r="125" spans="1:6" x14ac:dyDescent="0.35">
      <c r="A125" s="1" t="s">
        <v>504</v>
      </c>
      <c r="B125" s="1" t="s">
        <v>128</v>
      </c>
      <c r="C125" t="s">
        <v>542</v>
      </c>
      <c r="D125" t="s">
        <v>588</v>
      </c>
      <c r="E125" t="s">
        <v>885</v>
      </c>
      <c r="F125" t="s">
        <v>926</v>
      </c>
    </row>
    <row r="126" spans="1:6" x14ac:dyDescent="0.35">
      <c r="A126" s="1" t="s">
        <v>240</v>
      </c>
      <c r="B126" s="1" t="s">
        <v>11</v>
      </c>
      <c r="C126" t="s">
        <v>238</v>
      </c>
      <c r="D126" t="s">
        <v>239</v>
      </c>
      <c r="E126" t="s">
        <v>886</v>
      </c>
      <c r="F126" t="s">
        <v>841</v>
      </c>
    </row>
    <row r="127" spans="1:6" x14ac:dyDescent="0.35">
      <c r="A127" s="1" t="s">
        <v>243</v>
      </c>
      <c r="B127" s="1" t="s">
        <v>42</v>
      </c>
      <c r="C127" t="s">
        <v>241</v>
      </c>
      <c r="D127" t="s">
        <v>242</v>
      </c>
      <c r="E127" t="s">
        <v>946</v>
      </c>
      <c r="F127" t="s">
        <v>675</v>
      </c>
    </row>
    <row r="128" spans="1:6" x14ac:dyDescent="0.35">
      <c r="A128" s="1" t="s">
        <v>246</v>
      </c>
      <c r="B128" s="1" t="s">
        <v>213</v>
      </c>
      <c r="C128" t="s">
        <v>244</v>
      </c>
      <c r="D128" t="s">
        <v>245</v>
      </c>
      <c r="E128" t="s">
        <v>887</v>
      </c>
      <c r="F128" t="s">
        <v>676</v>
      </c>
    </row>
    <row r="129" spans="1:7" x14ac:dyDescent="0.35">
      <c r="A129" s="1" t="s">
        <v>249</v>
      </c>
      <c r="B129" s="1" t="s">
        <v>38</v>
      </c>
      <c r="C129" t="s">
        <v>247</v>
      </c>
      <c r="D129" t="s">
        <v>248</v>
      </c>
      <c r="E129" t="s">
        <v>886</v>
      </c>
      <c r="F129" t="s">
        <v>843</v>
      </c>
    </row>
    <row r="130" spans="1:7" x14ac:dyDescent="0.35">
      <c r="A130" s="1" t="s">
        <v>505</v>
      </c>
      <c r="B130" s="1" t="s">
        <v>42</v>
      </c>
      <c r="C130" t="s">
        <v>543</v>
      </c>
      <c r="D130" t="s">
        <v>589</v>
      </c>
      <c r="E130" t="s">
        <v>903</v>
      </c>
      <c r="F130" t="s">
        <v>844</v>
      </c>
    </row>
    <row r="131" spans="1:7" x14ac:dyDescent="0.35">
      <c r="A131" s="1" t="s">
        <v>252</v>
      </c>
      <c r="B131" s="1" t="s">
        <v>197</v>
      </c>
      <c r="C131" t="s">
        <v>250</v>
      </c>
      <c r="D131" t="s">
        <v>251</v>
      </c>
    </row>
    <row r="132" spans="1:7" x14ac:dyDescent="0.35">
      <c r="A132" s="1" t="s">
        <v>254</v>
      </c>
      <c r="B132" s="1" t="s">
        <v>38</v>
      </c>
      <c r="C132" t="s">
        <v>253</v>
      </c>
      <c r="E132" t="s">
        <v>928</v>
      </c>
      <c r="F132" t="s">
        <v>929</v>
      </c>
      <c r="G132" t="s">
        <v>967</v>
      </c>
    </row>
    <row r="133" spans="1:7" x14ac:dyDescent="0.35">
      <c r="A133" s="1" t="s">
        <v>506</v>
      </c>
      <c r="B133" s="1" t="s">
        <v>19</v>
      </c>
      <c r="C133" t="s">
        <v>544</v>
      </c>
      <c r="D133" t="s">
        <v>590</v>
      </c>
      <c r="E133" t="s">
        <v>889</v>
      </c>
      <c r="F133" t="s">
        <v>931</v>
      </c>
    </row>
    <row r="134" spans="1:7" x14ac:dyDescent="0.35">
      <c r="A134" s="1" t="s">
        <v>257</v>
      </c>
      <c r="B134" s="1" t="s">
        <v>7</v>
      </c>
      <c r="C134" t="s">
        <v>255</v>
      </c>
      <c r="D134" t="s">
        <v>256</v>
      </c>
      <c r="E134" t="s">
        <v>896</v>
      </c>
      <c r="F134" t="s">
        <v>847</v>
      </c>
    </row>
    <row r="135" spans="1:7" x14ac:dyDescent="0.35">
      <c r="A135" s="1" t="s">
        <v>260</v>
      </c>
      <c r="B135" s="1" t="s">
        <v>75</v>
      </c>
      <c r="C135" t="s">
        <v>258</v>
      </c>
      <c r="D135" t="s">
        <v>259</v>
      </c>
      <c r="E135" t="s">
        <v>889</v>
      </c>
      <c r="F135" t="s">
        <v>848</v>
      </c>
    </row>
    <row r="136" spans="1:7" x14ac:dyDescent="0.35">
      <c r="A136" s="1" t="s">
        <v>264</v>
      </c>
      <c r="B136" s="1" t="s">
        <v>261</v>
      </c>
      <c r="C136" t="s">
        <v>262</v>
      </c>
      <c r="D136" t="s">
        <v>263</v>
      </c>
      <c r="E136" t="s">
        <v>886</v>
      </c>
      <c r="F136" t="s">
        <v>679</v>
      </c>
    </row>
    <row r="137" spans="1:7" x14ac:dyDescent="0.35">
      <c r="A137" s="1" t="s">
        <v>267</v>
      </c>
      <c r="B137" s="1" t="s">
        <v>38</v>
      </c>
      <c r="C137" t="s">
        <v>265</v>
      </c>
      <c r="D137" t="s">
        <v>266</v>
      </c>
      <c r="E137" t="s">
        <v>945</v>
      </c>
      <c r="F137" t="s">
        <v>961</v>
      </c>
    </row>
    <row r="138" spans="1:7" x14ac:dyDescent="0.35">
      <c r="A138" s="1" t="s">
        <v>270</v>
      </c>
      <c r="B138" s="1" t="s">
        <v>38</v>
      </c>
      <c r="C138" t="s">
        <v>268</v>
      </c>
      <c r="D138" t="s">
        <v>269</v>
      </c>
      <c r="E138" t="s">
        <v>887</v>
      </c>
      <c r="F138" t="s">
        <v>654</v>
      </c>
    </row>
    <row r="139" spans="1:7" x14ac:dyDescent="0.35">
      <c r="A139" s="1" t="s">
        <v>507</v>
      </c>
      <c r="B139" s="1" t="s">
        <v>7</v>
      </c>
      <c r="C139" t="s">
        <v>545</v>
      </c>
      <c r="D139" t="s">
        <v>591</v>
      </c>
      <c r="E139" t="s">
        <v>903</v>
      </c>
      <c r="F139" t="s">
        <v>849</v>
      </c>
    </row>
    <row r="140" spans="1:7" x14ac:dyDescent="0.35">
      <c r="A140" s="1" t="s">
        <v>273</v>
      </c>
      <c r="B140" s="1" t="s">
        <v>11</v>
      </c>
      <c r="C140" t="s">
        <v>271</v>
      </c>
      <c r="D140" t="s">
        <v>272</v>
      </c>
      <c r="E140" t="s">
        <v>887</v>
      </c>
      <c r="F140" t="s">
        <v>850</v>
      </c>
    </row>
    <row r="141" spans="1:7" x14ac:dyDescent="0.35">
      <c r="A141" s="1" t="s">
        <v>276</v>
      </c>
      <c r="B141" s="1" t="s">
        <v>38</v>
      </c>
      <c r="C141" t="s">
        <v>274</v>
      </c>
      <c r="D141" t="s">
        <v>275</v>
      </c>
      <c r="E141" t="s">
        <v>886</v>
      </c>
      <c r="F141" t="s">
        <v>851</v>
      </c>
    </row>
    <row r="142" spans="1:7" x14ac:dyDescent="0.35">
      <c r="A142" s="1" t="s">
        <v>279</v>
      </c>
      <c r="B142" s="1" t="s">
        <v>11</v>
      </c>
      <c r="C142" t="s">
        <v>277</v>
      </c>
      <c r="D142" t="s">
        <v>278</v>
      </c>
      <c r="E142" t="s">
        <v>886</v>
      </c>
      <c r="F142" t="s">
        <v>682</v>
      </c>
    </row>
    <row r="143" spans="1:7" x14ac:dyDescent="0.35">
      <c r="A143" s="1" t="s">
        <v>282</v>
      </c>
      <c r="B143" s="1" t="s">
        <v>26</v>
      </c>
      <c r="C143" t="s">
        <v>280</v>
      </c>
      <c r="D143" t="s">
        <v>281</v>
      </c>
      <c r="E143" t="s">
        <v>887</v>
      </c>
      <c r="F143" t="s">
        <v>683</v>
      </c>
    </row>
    <row r="144" spans="1:7" x14ac:dyDescent="0.35">
      <c r="A144" s="1" t="s">
        <v>285</v>
      </c>
      <c r="B144" s="1" t="s">
        <v>4</v>
      </c>
      <c r="C144" t="s">
        <v>283</v>
      </c>
      <c r="D144" t="s">
        <v>284</v>
      </c>
      <c r="E144" t="s">
        <v>897</v>
      </c>
      <c r="F144" t="s">
        <v>933</v>
      </c>
    </row>
    <row r="145" spans="1:7" x14ac:dyDescent="0.35">
      <c r="A145" s="1" t="s">
        <v>508</v>
      </c>
      <c r="B145" s="1" t="s">
        <v>34</v>
      </c>
      <c r="C145" t="s">
        <v>546</v>
      </c>
      <c r="D145" t="s">
        <v>592</v>
      </c>
      <c r="E145" t="s">
        <v>886</v>
      </c>
      <c r="F145" t="s">
        <v>853</v>
      </c>
    </row>
    <row r="146" spans="1:7" x14ac:dyDescent="0.35">
      <c r="A146" s="1" t="s">
        <v>509</v>
      </c>
      <c r="B146" s="1" t="s">
        <v>213</v>
      </c>
      <c r="C146" t="s">
        <v>547</v>
      </c>
      <c r="D146" t="s">
        <v>593</v>
      </c>
      <c r="E146" t="s">
        <v>885</v>
      </c>
      <c r="F146" t="s">
        <v>934</v>
      </c>
    </row>
    <row r="147" spans="1:7" x14ac:dyDescent="0.35">
      <c r="A147" s="1" t="s">
        <v>289</v>
      </c>
      <c r="B147" s="1" t="s">
        <v>286</v>
      </c>
      <c r="C147" t="s">
        <v>287</v>
      </c>
      <c r="D147" t="s">
        <v>288</v>
      </c>
      <c r="E147" t="s">
        <v>886</v>
      </c>
      <c r="F147" t="s">
        <v>684</v>
      </c>
    </row>
    <row r="148" spans="1:7" x14ac:dyDescent="0.35">
      <c r="A148" s="1" t="s">
        <v>292</v>
      </c>
      <c r="B148" s="1" t="s">
        <v>170</v>
      </c>
      <c r="C148" t="s">
        <v>290</v>
      </c>
      <c r="D148" t="s">
        <v>291</v>
      </c>
      <c r="E148" t="s">
        <v>887</v>
      </c>
      <c r="F148" t="s">
        <v>685</v>
      </c>
    </row>
    <row r="149" spans="1:7" x14ac:dyDescent="0.35">
      <c r="A149" s="1" t="s">
        <v>296</v>
      </c>
      <c r="B149" s="1" t="s">
        <v>293</v>
      </c>
      <c r="C149" t="s">
        <v>294</v>
      </c>
      <c r="D149" t="s">
        <v>295</v>
      </c>
      <c r="E149" t="s">
        <v>909</v>
      </c>
      <c r="F149" t="s">
        <v>686</v>
      </c>
    </row>
    <row r="150" spans="1:7" x14ac:dyDescent="0.35">
      <c r="A150" s="1" t="s">
        <v>510</v>
      </c>
      <c r="B150" s="1" t="s">
        <v>42</v>
      </c>
      <c r="C150" t="s">
        <v>548</v>
      </c>
      <c r="D150" t="s">
        <v>594</v>
      </c>
      <c r="E150" t="s">
        <v>886</v>
      </c>
      <c r="F150" t="s">
        <v>855</v>
      </c>
    </row>
    <row r="151" spans="1:7" x14ac:dyDescent="0.35">
      <c r="A151" s="1" t="s">
        <v>511</v>
      </c>
      <c r="B151" s="1" t="s">
        <v>26</v>
      </c>
      <c r="C151" t="s">
        <v>549</v>
      </c>
      <c r="D151" t="s">
        <v>595</v>
      </c>
      <c r="E151" t="s">
        <v>885</v>
      </c>
      <c r="F151" t="s">
        <v>856</v>
      </c>
    </row>
    <row r="152" spans="1:7" x14ac:dyDescent="0.35">
      <c r="A152" s="1" t="s">
        <v>512</v>
      </c>
      <c r="B152" s="1" t="s">
        <v>38</v>
      </c>
      <c r="C152" t="s">
        <v>550</v>
      </c>
      <c r="D152" t="s">
        <v>596</v>
      </c>
      <c r="E152" t="s">
        <v>935</v>
      </c>
      <c r="F152" t="s">
        <v>666</v>
      </c>
    </row>
    <row r="153" spans="1:7" x14ac:dyDescent="0.35">
      <c r="A153" s="1" t="s">
        <v>438</v>
      </c>
      <c r="B153" s="1" t="s">
        <v>38</v>
      </c>
      <c r="C153" t="s">
        <v>436</v>
      </c>
      <c r="D153" t="s">
        <v>437</v>
      </c>
      <c r="E153" t="s">
        <v>925</v>
      </c>
      <c r="F153" t="s">
        <v>968</v>
      </c>
      <c r="G153" t="s">
        <v>969</v>
      </c>
    </row>
    <row r="154" spans="1:7" x14ac:dyDescent="0.35">
      <c r="A154" s="1" t="s">
        <v>299</v>
      </c>
      <c r="B154" s="1" t="s">
        <v>42</v>
      </c>
      <c r="C154" t="s">
        <v>297</v>
      </c>
      <c r="D154" t="s">
        <v>298</v>
      </c>
      <c r="E154" t="s">
        <v>889</v>
      </c>
      <c r="F154" t="s">
        <v>687</v>
      </c>
    </row>
    <row r="155" spans="1:7" x14ac:dyDescent="0.35">
      <c r="A155" s="1" t="s">
        <v>302</v>
      </c>
      <c r="B155" s="1"/>
      <c r="C155" t="s">
        <v>300</v>
      </c>
      <c r="D155" t="s">
        <v>301</v>
      </c>
      <c r="E155" t="s">
        <v>886</v>
      </c>
      <c r="F155" t="s">
        <v>938</v>
      </c>
    </row>
    <row r="156" spans="1:7" x14ac:dyDescent="0.35">
      <c r="A156" s="1" t="s">
        <v>304</v>
      </c>
      <c r="B156" s="1" t="s">
        <v>19</v>
      </c>
      <c r="C156" t="s">
        <v>303</v>
      </c>
      <c r="D156" t="s">
        <v>301</v>
      </c>
      <c r="E156" t="s">
        <v>886</v>
      </c>
      <c r="F156" t="s">
        <v>939</v>
      </c>
    </row>
    <row r="157" spans="1:7" x14ac:dyDescent="0.35">
      <c r="A157" s="1" t="s">
        <v>513</v>
      </c>
      <c r="B157" s="1" t="s">
        <v>38</v>
      </c>
      <c r="C157" t="s">
        <v>551</v>
      </c>
      <c r="D157" t="s">
        <v>597</v>
      </c>
      <c r="E157" t="s">
        <v>885</v>
      </c>
      <c r="F157" t="s">
        <v>860</v>
      </c>
    </row>
    <row r="158" spans="1:7" x14ac:dyDescent="0.35">
      <c r="A158" s="1" t="s">
        <v>514</v>
      </c>
      <c r="B158" s="1" t="s">
        <v>15</v>
      </c>
      <c r="C158" t="s">
        <v>552</v>
      </c>
      <c r="D158" t="s">
        <v>598</v>
      </c>
      <c r="E158" t="s">
        <v>887</v>
      </c>
      <c r="F158" t="s">
        <v>861</v>
      </c>
    </row>
    <row r="159" spans="1:7" x14ac:dyDescent="0.35">
      <c r="A159" s="1" t="s">
        <v>515</v>
      </c>
      <c r="B159" s="1" t="s">
        <v>34</v>
      </c>
      <c r="C159" t="s">
        <v>553</v>
      </c>
      <c r="D159" t="s">
        <v>599</v>
      </c>
      <c r="E159" t="s">
        <v>886</v>
      </c>
      <c r="F159" t="s">
        <v>862</v>
      </c>
    </row>
    <row r="160" spans="1:7" x14ac:dyDescent="0.35">
      <c r="A160" s="1" t="s">
        <v>307</v>
      </c>
      <c r="B160" s="1" t="s">
        <v>170</v>
      </c>
      <c r="C160" t="s">
        <v>305</v>
      </c>
      <c r="D160" t="s">
        <v>306</v>
      </c>
      <c r="E160" t="s">
        <v>940</v>
      </c>
      <c r="F160" t="s">
        <v>863</v>
      </c>
    </row>
    <row r="161" spans="1:6" x14ac:dyDescent="0.35">
      <c r="A161" s="1" t="s">
        <v>310</v>
      </c>
      <c r="B161" s="1" t="s">
        <v>141</v>
      </c>
      <c r="C161" t="s">
        <v>308</v>
      </c>
      <c r="D161" t="s">
        <v>309</v>
      </c>
      <c r="E161" t="s">
        <v>886</v>
      </c>
      <c r="F161" t="s">
        <v>690</v>
      </c>
    </row>
    <row r="162" spans="1:6" x14ac:dyDescent="0.35">
      <c r="A162" s="1" t="s">
        <v>516</v>
      </c>
      <c r="B162" s="1" t="s">
        <v>311</v>
      </c>
      <c r="C162" t="s">
        <v>554</v>
      </c>
      <c r="D162" t="s">
        <v>600</v>
      </c>
      <c r="E162" t="s">
        <v>903</v>
      </c>
      <c r="F162" t="s">
        <v>864</v>
      </c>
    </row>
    <row r="163" spans="1:6" x14ac:dyDescent="0.35">
      <c r="A163" s="1" t="s">
        <v>314</v>
      </c>
      <c r="B163" s="1" t="s">
        <v>311</v>
      </c>
      <c r="C163" t="s">
        <v>312</v>
      </c>
      <c r="D163" t="s">
        <v>313</v>
      </c>
      <c r="E163" t="s">
        <v>903</v>
      </c>
      <c r="F163" t="s">
        <v>691</v>
      </c>
    </row>
    <row r="164" spans="1:6" x14ac:dyDescent="0.35">
      <c r="A164" s="1" t="s">
        <v>317</v>
      </c>
      <c r="B164" s="1" t="s">
        <v>34</v>
      </c>
      <c r="C164" t="s">
        <v>315</v>
      </c>
      <c r="D164" t="s">
        <v>316</v>
      </c>
      <c r="E164" t="s">
        <v>889</v>
      </c>
      <c r="F164" t="s">
        <v>941</v>
      </c>
    </row>
    <row r="165" spans="1:6" x14ac:dyDescent="0.35">
      <c r="A165" s="1" t="s">
        <v>443</v>
      </c>
      <c r="B165" s="1" t="s">
        <v>444</v>
      </c>
      <c r="C165" t="s">
        <v>555</v>
      </c>
      <c r="D165" t="s">
        <v>493</v>
      </c>
      <c r="E165" t="s">
        <v>889</v>
      </c>
      <c r="F165" t="s">
        <v>970</v>
      </c>
    </row>
    <row r="166" spans="1:6" x14ac:dyDescent="0.35">
      <c r="A166" s="1" t="s">
        <v>441</v>
      </c>
      <c r="B166" s="1" t="s">
        <v>170</v>
      </c>
      <c r="C166" t="s">
        <v>439</v>
      </c>
      <c r="D166" t="s">
        <v>440</v>
      </c>
      <c r="E166" t="s">
        <v>942</v>
      </c>
      <c r="F166" t="s">
        <v>867</v>
      </c>
    </row>
    <row r="167" spans="1:6" x14ac:dyDescent="0.35">
      <c r="A167" s="1" t="s">
        <v>517</v>
      </c>
      <c r="B167" s="1" t="s">
        <v>38</v>
      </c>
      <c r="C167" t="s">
        <v>556</v>
      </c>
      <c r="D167" t="s">
        <v>601</v>
      </c>
      <c r="E167" t="s">
        <v>885</v>
      </c>
      <c r="F167" t="s">
        <v>868</v>
      </c>
    </row>
    <row r="168" spans="1:6" x14ac:dyDescent="0.35">
      <c r="A168" s="1" t="s">
        <v>518</v>
      </c>
      <c r="B168" s="1" t="s">
        <v>38</v>
      </c>
      <c r="C168" t="s">
        <v>557</v>
      </c>
      <c r="D168" t="s">
        <v>602</v>
      </c>
      <c r="E168" t="s">
        <v>889</v>
      </c>
      <c r="F168" t="s">
        <v>869</v>
      </c>
    </row>
    <row r="169" spans="1:6" x14ac:dyDescent="0.35">
      <c r="A169" s="1" t="s">
        <v>445</v>
      </c>
      <c r="B169" s="1" t="s">
        <v>11</v>
      </c>
      <c r="C169" t="s">
        <v>558</v>
      </c>
      <c r="D169" t="s">
        <v>490</v>
      </c>
      <c r="E169" t="s">
        <v>889</v>
      </c>
      <c r="F169" t="s">
        <v>870</v>
      </c>
    </row>
    <row r="170" spans="1:6" x14ac:dyDescent="0.35">
      <c r="A170" s="1" t="s">
        <v>519</v>
      </c>
      <c r="B170" s="1" t="s">
        <v>170</v>
      </c>
      <c r="C170" t="s">
        <v>559</v>
      </c>
      <c r="D170" t="s">
        <v>603</v>
      </c>
      <c r="E170" t="s">
        <v>886</v>
      </c>
      <c r="F170" t="s">
        <v>871</v>
      </c>
    </row>
    <row r="171" spans="1:6" x14ac:dyDescent="0.35">
      <c r="A171" s="1" t="s">
        <v>446</v>
      </c>
      <c r="B171" s="1" t="s">
        <v>15</v>
      </c>
      <c r="C171" t="s">
        <v>560</v>
      </c>
      <c r="D171" s="4" t="s">
        <v>604</v>
      </c>
      <c r="E171" t="s">
        <v>885</v>
      </c>
      <c r="F171" t="s">
        <v>692</v>
      </c>
    </row>
    <row r="172" spans="1:6" x14ac:dyDescent="0.35">
      <c r="A172" s="1" t="s">
        <v>520</v>
      </c>
      <c r="B172" s="1" t="s">
        <v>38</v>
      </c>
      <c r="C172" t="s">
        <v>561</v>
      </c>
      <c r="D172" t="s">
        <v>605</v>
      </c>
      <c r="E172" t="s">
        <v>885</v>
      </c>
      <c r="F172" t="s">
        <v>872</v>
      </c>
    </row>
    <row r="173" spans="1:6" x14ac:dyDescent="0.35">
      <c r="A173" s="1" t="s">
        <v>614</v>
      </c>
      <c r="B173" s="1" t="s">
        <v>38</v>
      </c>
      <c r="C173" t="s">
        <v>618</v>
      </c>
      <c r="D173" t="s">
        <v>623</v>
      </c>
      <c r="E173" t="s">
        <v>971</v>
      </c>
      <c r="F173" t="s">
        <v>944</v>
      </c>
    </row>
    <row r="174" spans="1:6" x14ac:dyDescent="0.35">
      <c r="A174" s="1" t="s">
        <v>447</v>
      </c>
      <c r="B174" s="1" t="s">
        <v>38</v>
      </c>
      <c r="C174" t="s">
        <v>562</v>
      </c>
      <c r="D174" t="s">
        <v>606</v>
      </c>
      <c r="E174" t="s">
        <v>945</v>
      </c>
      <c r="F174" t="s">
        <v>693</v>
      </c>
    </row>
    <row r="175" spans="1:6" x14ac:dyDescent="0.35">
      <c r="A175" s="1" t="s">
        <v>448</v>
      </c>
      <c r="B175" s="1" t="s">
        <v>30</v>
      </c>
      <c r="C175" t="s">
        <v>563</v>
      </c>
      <c r="D175" t="s">
        <v>484</v>
      </c>
      <c r="E175" t="s">
        <v>946</v>
      </c>
      <c r="F175" t="s">
        <v>729</v>
      </c>
    </row>
    <row r="176" spans="1:6" x14ac:dyDescent="0.35">
      <c r="A176" s="1" t="s">
        <v>449</v>
      </c>
      <c r="B176" s="1" t="s">
        <v>166</v>
      </c>
      <c r="C176" t="s">
        <v>564</v>
      </c>
      <c r="D176" t="s">
        <v>482</v>
      </c>
      <c r="E176" t="s">
        <v>886</v>
      </c>
      <c r="F176" t="s">
        <v>947</v>
      </c>
    </row>
    <row r="177" spans="1:7" x14ac:dyDescent="0.35">
      <c r="A177" s="1" t="s">
        <v>450</v>
      </c>
      <c r="B177" s="1" t="s">
        <v>38</v>
      </c>
      <c r="C177" t="s">
        <v>565</v>
      </c>
      <c r="D177" t="s">
        <v>607</v>
      </c>
      <c r="E177" t="s">
        <v>886</v>
      </c>
      <c r="F177" t="s">
        <v>948</v>
      </c>
    </row>
    <row r="178" spans="1:7" x14ac:dyDescent="0.35">
      <c r="A178" s="1" t="s">
        <v>521</v>
      </c>
      <c r="B178" s="1" t="s">
        <v>19</v>
      </c>
      <c r="C178" t="s">
        <v>566</v>
      </c>
      <c r="D178" t="s">
        <v>608</v>
      </c>
    </row>
    <row r="179" spans="1:7" x14ac:dyDescent="0.35">
      <c r="A179" s="1" t="s">
        <v>522</v>
      </c>
      <c r="B179" s="1" t="s">
        <v>4</v>
      </c>
      <c r="C179" t="s">
        <v>567</v>
      </c>
      <c r="D179" t="s">
        <v>609</v>
      </c>
    </row>
    <row r="180" spans="1:7" x14ac:dyDescent="0.35">
      <c r="A180" s="1" t="s">
        <v>451</v>
      </c>
      <c r="B180" s="1" t="s">
        <v>62</v>
      </c>
      <c r="C180" t="s">
        <v>568</v>
      </c>
      <c r="D180" t="s">
        <v>478</v>
      </c>
      <c r="E180" t="s">
        <v>889</v>
      </c>
      <c r="F180" t="s">
        <v>875</v>
      </c>
    </row>
    <row r="181" spans="1:7" x14ac:dyDescent="0.35">
      <c r="A181" s="1" t="s">
        <v>452</v>
      </c>
      <c r="B181" s="1" t="s">
        <v>75</v>
      </c>
      <c r="C181" t="s">
        <v>569</v>
      </c>
      <c r="D181" t="s">
        <v>476</v>
      </c>
      <c r="E181" t="s">
        <v>887</v>
      </c>
      <c r="F181" t="s">
        <v>949</v>
      </c>
    </row>
    <row r="182" spans="1:7" x14ac:dyDescent="0.35">
      <c r="A182" s="1" t="s">
        <v>523</v>
      </c>
      <c r="B182" s="1" t="s">
        <v>34</v>
      </c>
      <c r="C182" t="s">
        <v>570</v>
      </c>
      <c r="D182" t="s">
        <v>610</v>
      </c>
      <c r="E182" t="s">
        <v>886</v>
      </c>
      <c r="F182" t="s">
        <v>877</v>
      </c>
    </row>
    <row r="183" spans="1:7" x14ac:dyDescent="0.35">
      <c r="A183" s="1" t="s">
        <v>453</v>
      </c>
      <c r="B183" s="1" t="s">
        <v>38</v>
      </c>
      <c r="C183" t="s">
        <v>571</v>
      </c>
      <c r="D183" t="s">
        <v>474</v>
      </c>
      <c r="E183" t="s">
        <v>892</v>
      </c>
      <c r="F183" t="s">
        <v>694</v>
      </c>
    </row>
    <row r="184" spans="1:7" x14ac:dyDescent="0.35">
      <c r="A184" s="1" t="s">
        <v>524</v>
      </c>
      <c r="B184" s="1" t="s">
        <v>128</v>
      </c>
      <c r="C184" t="s">
        <v>572</v>
      </c>
      <c r="D184" t="s">
        <v>611</v>
      </c>
      <c r="E184" t="s">
        <v>886</v>
      </c>
      <c r="F184" t="s">
        <v>972</v>
      </c>
      <c r="G184" t="s">
        <v>973</v>
      </c>
    </row>
    <row r="185" spans="1:7" x14ac:dyDescent="0.35">
      <c r="A185" s="1" t="s">
        <v>525</v>
      </c>
      <c r="B185" s="1" t="s">
        <v>42</v>
      </c>
      <c r="C185" t="s">
        <v>573</v>
      </c>
      <c r="D185" t="s">
        <v>612</v>
      </c>
      <c r="E185" t="s">
        <v>885</v>
      </c>
      <c r="F185" t="s">
        <v>880</v>
      </c>
    </row>
    <row r="186" spans="1:7" x14ac:dyDescent="0.35">
      <c r="A186" s="1" t="s">
        <v>526</v>
      </c>
      <c r="B186" s="1" t="s">
        <v>11</v>
      </c>
      <c r="C186" t="s">
        <v>574</v>
      </c>
      <c r="D186" t="s">
        <v>613</v>
      </c>
      <c r="E186" t="s">
        <v>887</v>
      </c>
      <c r="F186" t="s">
        <v>881</v>
      </c>
    </row>
    <row r="187" spans="1:7" x14ac:dyDescent="0.35">
      <c r="A187" s="1" t="s">
        <v>454</v>
      </c>
      <c r="B187" s="1" t="s">
        <v>7</v>
      </c>
      <c r="C187" t="s">
        <v>575</v>
      </c>
      <c r="D187" t="s">
        <v>471</v>
      </c>
      <c r="E187" t="s">
        <v>909</v>
      </c>
      <c r="F187" t="s">
        <v>974</v>
      </c>
      <c r="G187" t="s">
        <v>975</v>
      </c>
    </row>
    <row r="188" spans="1:7" x14ac:dyDescent="0.35">
      <c r="A188" s="1" t="s">
        <v>615</v>
      </c>
      <c r="B188" s="1" t="s">
        <v>616</v>
      </c>
      <c r="C188" t="s">
        <v>619</v>
      </c>
      <c r="D188" t="s">
        <v>624</v>
      </c>
      <c r="E188" t="s">
        <v>897</v>
      </c>
      <c r="F188" t="s">
        <v>950</v>
      </c>
    </row>
    <row r="189" spans="1:7" x14ac:dyDescent="0.35">
      <c r="A189" s="1" t="s">
        <v>455</v>
      </c>
      <c r="B189" s="1" t="s">
        <v>4</v>
      </c>
      <c r="C189" t="s">
        <v>620</v>
      </c>
      <c r="D189" t="s">
        <v>625</v>
      </c>
      <c r="E189" t="s">
        <v>945</v>
      </c>
      <c r="F189" t="s">
        <v>976</v>
      </c>
    </row>
    <row r="190" spans="1:7" x14ac:dyDescent="0.35">
      <c r="A190" s="1" t="s">
        <v>456</v>
      </c>
      <c r="B190" s="1" t="s">
        <v>213</v>
      </c>
      <c r="C190" t="s">
        <v>467</v>
      </c>
      <c r="D190" t="s">
        <v>468</v>
      </c>
      <c r="E190" t="s">
        <v>952</v>
      </c>
      <c r="F190" t="s">
        <v>741</v>
      </c>
    </row>
    <row r="191" spans="1:7" x14ac:dyDescent="0.35">
      <c r="A191" s="1" t="s">
        <v>527</v>
      </c>
      <c r="B191" s="1" t="s">
        <v>11</v>
      </c>
      <c r="C191" t="s">
        <v>528</v>
      </c>
      <c r="E191" t="s">
        <v>887</v>
      </c>
      <c r="F191" t="s">
        <v>884</v>
      </c>
    </row>
    <row r="192" spans="1:7" x14ac:dyDescent="0.35">
      <c r="A192" s="1" t="s">
        <v>457</v>
      </c>
      <c r="B192" s="1" t="s">
        <v>26</v>
      </c>
      <c r="C192" t="s">
        <v>576</v>
      </c>
      <c r="D192" t="s">
        <v>464</v>
      </c>
    </row>
    <row r="193" spans="1:6" x14ac:dyDescent="0.35">
      <c r="A193" s="1" t="s">
        <v>458</v>
      </c>
      <c r="B193" s="1" t="s">
        <v>34</v>
      </c>
      <c r="C193" t="s">
        <v>462</v>
      </c>
      <c r="D193" t="s">
        <v>465</v>
      </c>
      <c r="E193" t="s">
        <v>886</v>
      </c>
      <c r="F193" t="s">
        <v>875</v>
      </c>
    </row>
    <row r="194" spans="1:6" x14ac:dyDescent="0.35">
      <c r="A194" s="1" t="s">
        <v>459</v>
      </c>
      <c r="B194" s="1" t="s">
        <v>11</v>
      </c>
      <c r="C194" t="s">
        <v>460</v>
      </c>
      <c r="D194" t="s">
        <v>466</v>
      </c>
      <c r="E194" t="s">
        <v>922</v>
      </c>
      <c r="F194" t="s">
        <v>733</v>
      </c>
    </row>
  </sheetData>
  <conditionalFormatting sqref="A103:A194">
    <cfRule type="duplicateValues" dxfId="0" priority="1"/>
    <cfRule type="duplicateValues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970F-C77B-4B9D-B13A-7183EC1F3B6C}">
  <dimension ref="A1:H195"/>
  <sheetViews>
    <sheetView workbookViewId="0">
      <pane ySplit="1" topLeftCell="A2" activePane="bottomLeft" state="frozen"/>
      <selection pane="bottomLeft" activeCell="E1" sqref="E1:E1048576"/>
    </sheetView>
  </sheetViews>
  <sheetFormatPr defaultRowHeight="14.5" x14ac:dyDescent="0.35"/>
  <cols>
    <col min="1" max="1" width="24.54296875" customWidth="1"/>
    <col min="3" max="3" width="9.1796875" customWidth="1"/>
    <col min="6" max="6" width="28.81640625" customWidth="1"/>
  </cols>
  <sheetData>
    <row r="1" spans="1:8" x14ac:dyDescent="0.35">
      <c r="A1" s="2" t="s">
        <v>3</v>
      </c>
      <c r="B1" s="2" t="s">
        <v>0</v>
      </c>
      <c r="C1" s="2" t="s">
        <v>1</v>
      </c>
      <c r="D1" s="2" t="s">
        <v>2</v>
      </c>
      <c r="E1" s="2" t="s">
        <v>461</v>
      </c>
    </row>
    <row r="2" spans="1:8" x14ac:dyDescent="0.35">
      <c r="A2" s="1" t="s">
        <v>318</v>
      </c>
      <c r="B2" s="1" t="s">
        <v>34</v>
      </c>
      <c r="C2" s="1" t="s">
        <v>319</v>
      </c>
      <c r="D2" s="1" t="s">
        <v>320</v>
      </c>
      <c r="E2" t="s">
        <v>885</v>
      </c>
      <c r="F2" s="1" t="s">
        <v>774</v>
      </c>
      <c r="G2" s="1"/>
      <c r="H2" s="1"/>
    </row>
    <row r="3" spans="1:8" x14ac:dyDescent="0.35">
      <c r="A3" s="1" t="s">
        <v>321</v>
      </c>
      <c r="B3" s="1" t="s">
        <v>19</v>
      </c>
      <c r="C3" s="1" t="s">
        <v>322</v>
      </c>
      <c r="D3" s="1" t="s">
        <v>323</v>
      </c>
      <c r="E3" t="s">
        <v>885</v>
      </c>
      <c r="F3" s="1" t="s">
        <v>775</v>
      </c>
      <c r="G3" s="1"/>
      <c r="H3" s="1"/>
    </row>
    <row r="4" spans="1:8" x14ac:dyDescent="0.35">
      <c r="A4" s="1" t="s">
        <v>10</v>
      </c>
      <c r="B4" s="1" t="s">
        <v>7</v>
      </c>
      <c r="C4" s="1" t="s">
        <v>8</v>
      </c>
      <c r="D4" s="1" t="s">
        <v>9</v>
      </c>
      <c r="E4" t="s">
        <v>886</v>
      </c>
      <c r="F4" s="1" t="s">
        <v>776</v>
      </c>
      <c r="G4" s="1"/>
      <c r="H4" s="1"/>
    </row>
    <row r="5" spans="1:8" x14ac:dyDescent="0.35">
      <c r="A5" s="1" t="s">
        <v>421</v>
      </c>
      <c r="B5" s="1"/>
      <c r="C5" s="1" t="s">
        <v>422</v>
      </c>
      <c r="D5" s="1" t="s">
        <v>423</v>
      </c>
      <c r="E5" t="s">
        <v>887</v>
      </c>
      <c r="F5" s="1" t="s">
        <v>888</v>
      </c>
      <c r="G5" s="1"/>
      <c r="H5" s="1"/>
    </row>
    <row r="6" spans="1:8" x14ac:dyDescent="0.35">
      <c r="A6" s="1" t="s">
        <v>14</v>
      </c>
      <c r="B6" s="1" t="s">
        <v>11</v>
      </c>
      <c r="C6" s="1" t="s">
        <v>12</v>
      </c>
      <c r="D6" s="1" t="s">
        <v>13</v>
      </c>
      <c r="E6" t="s">
        <v>886</v>
      </c>
      <c r="F6" s="1" t="s">
        <v>777</v>
      </c>
      <c r="G6" s="1"/>
      <c r="H6" s="1"/>
    </row>
    <row r="7" spans="1:8" x14ac:dyDescent="0.35">
      <c r="A7" s="1" t="s">
        <v>22</v>
      </c>
      <c r="B7" s="1" t="s">
        <v>19</v>
      </c>
      <c r="C7" s="1" t="s">
        <v>20</v>
      </c>
      <c r="D7" s="1" t="s">
        <v>21</v>
      </c>
      <c r="E7" t="s">
        <v>889</v>
      </c>
      <c r="F7" s="1" t="s">
        <v>641</v>
      </c>
      <c r="G7" s="1"/>
      <c r="H7" s="1"/>
    </row>
    <row r="8" spans="1:8" x14ac:dyDescent="0.35">
      <c r="A8" s="1" t="s">
        <v>25</v>
      </c>
      <c r="B8" s="1" t="s">
        <v>15</v>
      </c>
      <c r="C8" s="1" t="s">
        <v>23</v>
      </c>
      <c r="D8" s="1" t="s">
        <v>24</v>
      </c>
      <c r="E8" t="s">
        <v>890</v>
      </c>
      <c r="F8" s="1" t="s">
        <v>779</v>
      </c>
      <c r="G8" s="1"/>
      <c r="H8" s="1"/>
    </row>
    <row r="9" spans="1:8" x14ac:dyDescent="0.35">
      <c r="A9" s="1" t="s">
        <v>29</v>
      </c>
      <c r="B9" s="1" t="s">
        <v>26</v>
      </c>
      <c r="C9" s="1" t="s">
        <v>27</v>
      </c>
      <c r="D9" s="1" t="s">
        <v>28</v>
      </c>
      <c r="E9" t="s">
        <v>889</v>
      </c>
      <c r="F9" s="1" t="s">
        <v>643</v>
      </c>
      <c r="G9" s="1"/>
      <c r="H9" s="1"/>
    </row>
    <row r="10" spans="1:8" x14ac:dyDescent="0.35">
      <c r="A10" s="1" t="s">
        <v>33</v>
      </c>
      <c r="B10" s="1" t="s">
        <v>30</v>
      </c>
      <c r="C10" s="1" t="s">
        <v>31</v>
      </c>
      <c r="D10" s="1" t="s">
        <v>32</v>
      </c>
      <c r="E10" t="s">
        <v>891</v>
      </c>
      <c r="F10" s="1" t="s">
        <v>644</v>
      </c>
      <c r="G10" s="1"/>
      <c r="H10" s="1"/>
    </row>
    <row r="11" spans="1:8" x14ac:dyDescent="0.35">
      <c r="A11" s="1" t="s">
        <v>324</v>
      </c>
      <c r="B11" s="1" t="s">
        <v>34</v>
      </c>
      <c r="C11" s="1" t="s">
        <v>325</v>
      </c>
      <c r="D11" s="1" t="s">
        <v>326</v>
      </c>
      <c r="E11" t="s">
        <v>889</v>
      </c>
      <c r="F11" s="1" t="s">
        <v>654</v>
      </c>
      <c r="G11" s="1"/>
      <c r="H11" s="1"/>
    </row>
    <row r="12" spans="1:8" x14ac:dyDescent="0.35">
      <c r="A12" s="1" t="s">
        <v>327</v>
      </c>
      <c r="B12" s="1" t="s">
        <v>42</v>
      </c>
      <c r="C12" s="1" t="s">
        <v>328</v>
      </c>
      <c r="D12" s="1" t="s">
        <v>329</v>
      </c>
      <c r="E12" t="s">
        <v>892</v>
      </c>
      <c r="F12" s="1" t="s">
        <v>893</v>
      </c>
      <c r="G12" s="1"/>
      <c r="H12" s="1"/>
    </row>
    <row r="13" spans="1:8" x14ac:dyDescent="0.35">
      <c r="A13" s="1" t="s">
        <v>330</v>
      </c>
      <c r="B13" s="1" t="s">
        <v>11</v>
      </c>
      <c r="C13" s="1" t="s">
        <v>331</v>
      </c>
      <c r="D13" s="1" t="s">
        <v>332</v>
      </c>
      <c r="E13" t="s">
        <v>885</v>
      </c>
      <c r="F13" s="1" t="s">
        <v>781</v>
      </c>
      <c r="G13" s="1"/>
      <c r="H13" s="1"/>
    </row>
    <row r="14" spans="1:8" x14ac:dyDescent="0.35">
      <c r="A14" s="1" t="s">
        <v>37</v>
      </c>
      <c r="B14" s="1" t="s">
        <v>34</v>
      </c>
      <c r="C14" s="1" t="s">
        <v>35</v>
      </c>
      <c r="D14" s="1" t="s">
        <v>36</v>
      </c>
      <c r="E14" t="s">
        <v>886</v>
      </c>
      <c r="F14" s="1" t="s">
        <v>894</v>
      </c>
      <c r="G14" s="1"/>
      <c r="H14" s="1"/>
    </row>
    <row r="15" spans="1:8" x14ac:dyDescent="0.35">
      <c r="A15" s="1" t="s">
        <v>333</v>
      </c>
      <c r="B15" s="1" t="s">
        <v>38</v>
      </c>
      <c r="C15" s="1" t="s">
        <v>334</v>
      </c>
      <c r="D15" s="1" t="s">
        <v>335</v>
      </c>
      <c r="E15" t="s">
        <v>889</v>
      </c>
      <c r="F15" s="1" t="s">
        <v>783</v>
      </c>
      <c r="G15" s="1"/>
      <c r="H15" s="1"/>
    </row>
    <row r="16" spans="1:8" x14ac:dyDescent="0.35">
      <c r="A16" s="1" t="s">
        <v>41</v>
      </c>
      <c r="B16" s="1" t="s">
        <v>38</v>
      </c>
      <c r="C16" s="1" t="s">
        <v>39</v>
      </c>
      <c r="D16" s="1" t="s">
        <v>40</v>
      </c>
      <c r="E16" t="s">
        <v>886</v>
      </c>
      <c r="F16" s="1" t="s">
        <v>784</v>
      </c>
      <c r="G16" s="1"/>
      <c r="H16" s="1"/>
    </row>
    <row r="17" spans="1:8" x14ac:dyDescent="0.35">
      <c r="A17" s="1" t="s">
        <v>336</v>
      </c>
      <c r="B17" s="1"/>
      <c r="C17" s="1" t="s">
        <v>337</v>
      </c>
      <c r="D17" s="1" t="s">
        <v>338</v>
      </c>
      <c r="E17" t="s">
        <v>886</v>
      </c>
      <c r="F17" s="1" t="s">
        <v>785</v>
      </c>
      <c r="G17" s="1"/>
      <c r="H17" s="1"/>
    </row>
    <row r="18" spans="1:8" x14ac:dyDescent="0.35">
      <c r="A18" s="1" t="s">
        <v>339</v>
      </c>
      <c r="B18" s="1"/>
      <c r="C18" s="1" t="s">
        <v>340</v>
      </c>
      <c r="D18" s="1" t="s">
        <v>341</v>
      </c>
      <c r="E18" t="s">
        <v>886</v>
      </c>
      <c r="F18" s="1" t="s">
        <v>895</v>
      </c>
      <c r="G18" s="1"/>
      <c r="H18" s="1"/>
    </row>
    <row r="19" spans="1:8" x14ac:dyDescent="0.35">
      <c r="A19" s="1" t="s">
        <v>45</v>
      </c>
      <c r="B19" s="1" t="s">
        <v>42</v>
      </c>
      <c r="C19" s="1" t="s">
        <v>43</v>
      </c>
      <c r="D19" s="1" t="s">
        <v>44</v>
      </c>
      <c r="E19" t="s">
        <v>896</v>
      </c>
      <c r="F19" s="1" t="s">
        <v>719</v>
      </c>
      <c r="G19" s="1"/>
      <c r="H19" s="1"/>
    </row>
    <row r="20" spans="1:8" x14ac:dyDescent="0.35">
      <c r="A20" s="1" t="s">
        <v>48</v>
      </c>
      <c r="B20" s="1" t="s">
        <v>11</v>
      </c>
      <c r="C20" s="1" t="s">
        <v>46</v>
      </c>
      <c r="D20" s="1" t="s">
        <v>47</v>
      </c>
      <c r="E20" t="s">
        <v>886</v>
      </c>
      <c r="F20" s="1" t="s">
        <v>787</v>
      </c>
      <c r="G20" s="1"/>
      <c r="H20" s="1"/>
    </row>
    <row r="21" spans="1:8" x14ac:dyDescent="0.35">
      <c r="A21" s="1" t="s">
        <v>51</v>
      </c>
      <c r="B21" s="1" t="s">
        <v>34</v>
      </c>
      <c r="C21" s="1" t="s">
        <v>49</v>
      </c>
      <c r="D21" s="1" t="s">
        <v>50</v>
      </c>
      <c r="F21" s="1"/>
      <c r="G21" s="1"/>
      <c r="H21" s="1"/>
    </row>
    <row r="22" spans="1:8" x14ac:dyDescent="0.35">
      <c r="A22" s="1" t="s">
        <v>54</v>
      </c>
      <c r="B22" s="1" t="s">
        <v>4</v>
      </c>
      <c r="C22" s="1" t="s">
        <v>52</v>
      </c>
      <c r="D22" s="1" t="s">
        <v>53</v>
      </c>
      <c r="E22" t="s">
        <v>897</v>
      </c>
      <c r="F22" s="1" t="s">
        <v>898</v>
      </c>
      <c r="G22" s="1"/>
      <c r="H22" s="1"/>
    </row>
    <row r="23" spans="1:8" x14ac:dyDescent="0.35">
      <c r="A23" s="1" t="s">
        <v>57</v>
      </c>
      <c r="B23" s="1" t="s">
        <v>4</v>
      </c>
      <c r="C23" s="1" t="s">
        <v>55</v>
      </c>
      <c r="D23" s="1" t="s">
        <v>56</v>
      </c>
      <c r="E23" t="s">
        <v>886</v>
      </c>
      <c r="F23" s="1" t="s">
        <v>720</v>
      </c>
      <c r="G23" s="1"/>
      <c r="H23" s="1"/>
    </row>
    <row r="24" spans="1:8" x14ac:dyDescent="0.35">
      <c r="A24" s="1" t="s">
        <v>61</v>
      </c>
      <c r="B24" s="1" t="s">
        <v>58</v>
      </c>
      <c r="C24" s="1" t="s">
        <v>59</v>
      </c>
      <c r="D24" s="1" t="s">
        <v>60</v>
      </c>
      <c r="E24" t="s">
        <v>886</v>
      </c>
      <c r="F24" s="1" t="s">
        <v>899</v>
      </c>
      <c r="G24" s="1"/>
      <c r="H24" s="1"/>
    </row>
    <row r="25" spans="1:8" x14ac:dyDescent="0.35">
      <c r="A25" s="1" t="s">
        <v>65</v>
      </c>
      <c r="B25" s="1" t="s">
        <v>62</v>
      </c>
      <c r="C25" s="1" t="s">
        <v>63</v>
      </c>
      <c r="D25" s="1" t="s">
        <v>64</v>
      </c>
      <c r="E25" t="s">
        <v>886</v>
      </c>
      <c r="F25" s="1" t="s">
        <v>646</v>
      </c>
      <c r="G25" s="1"/>
      <c r="H25" s="1"/>
    </row>
    <row r="26" spans="1:8" x14ac:dyDescent="0.35">
      <c r="A26" s="1" t="s">
        <v>68</v>
      </c>
      <c r="B26" s="1" t="s">
        <v>7</v>
      </c>
      <c r="C26" s="1" t="s">
        <v>66</v>
      </c>
      <c r="D26" s="1" t="s">
        <v>67</v>
      </c>
      <c r="E26" t="s">
        <v>885</v>
      </c>
      <c r="F26" s="1" t="s">
        <v>735</v>
      </c>
      <c r="G26" s="1"/>
      <c r="H26" s="1"/>
    </row>
    <row r="27" spans="1:8" x14ac:dyDescent="0.35">
      <c r="A27" s="1" t="s">
        <v>71</v>
      </c>
      <c r="B27" s="1" t="s">
        <v>42</v>
      </c>
      <c r="C27" s="1" t="s">
        <v>69</v>
      </c>
      <c r="D27" s="1" t="s">
        <v>70</v>
      </c>
      <c r="E27" t="s">
        <v>885</v>
      </c>
      <c r="F27" s="1" t="s">
        <v>647</v>
      </c>
      <c r="G27" s="1"/>
      <c r="H27" s="1"/>
    </row>
    <row r="28" spans="1:8" x14ac:dyDescent="0.35">
      <c r="A28" s="1" t="s">
        <v>345</v>
      </c>
      <c r="B28" s="1" t="s">
        <v>62</v>
      </c>
      <c r="C28" s="1" t="s">
        <v>346</v>
      </c>
      <c r="D28" s="1" t="s">
        <v>347</v>
      </c>
      <c r="E28" t="s">
        <v>886</v>
      </c>
      <c r="F28" s="1" t="s">
        <v>791</v>
      </c>
      <c r="G28" s="1"/>
      <c r="H28" s="1"/>
    </row>
    <row r="29" spans="1:8" x14ac:dyDescent="0.35">
      <c r="A29" s="1" t="s">
        <v>74</v>
      </c>
      <c r="B29" s="1" t="s">
        <v>26</v>
      </c>
      <c r="C29" s="1" t="s">
        <v>72</v>
      </c>
      <c r="D29" s="1" t="s">
        <v>73</v>
      </c>
      <c r="E29" t="s">
        <v>889</v>
      </c>
      <c r="F29" s="1" t="s">
        <v>792</v>
      </c>
      <c r="G29" s="1"/>
      <c r="H29" s="1"/>
    </row>
    <row r="30" spans="1:8" x14ac:dyDescent="0.35">
      <c r="A30" s="1" t="s">
        <v>348</v>
      </c>
      <c r="B30" s="1" t="s">
        <v>349</v>
      </c>
      <c r="C30" s="1" t="s">
        <v>350</v>
      </c>
      <c r="D30" s="1" t="s">
        <v>351</v>
      </c>
      <c r="E30" t="s">
        <v>887</v>
      </c>
      <c r="F30" s="1" t="s">
        <v>793</v>
      </c>
      <c r="G30" s="1"/>
      <c r="H30" s="1"/>
    </row>
    <row r="31" spans="1:8" x14ac:dyDescent="0.35">
      <c r="A31" s="1" t="s">
        <v>78</v>
      </c>
      <c r="B31" s="1" t="s">
        <v>75</v>
      </c>
      <c r="C31" s="1" t="s">
        <v>76</v>
      </c>
      <c r="D31" s="1" t="s">
        <v>77</v>
      </c>
      <c r="E31" t="s">
        <v>902</v>
      </c>
      <c r="F31" s="1" t="s">
        <v>648</v>
      </c>
      <c r="G31" s="1"/>
      <c r="H31" s="1"/>
    </row>
    <row r="32" spans="1:8" x14ac:dyDescent="0.35">
      <c r="A32" s="1" t="s">
        <v>81</v>
      </c>
      <c r="B32" s="1" t="s">
        <v>15</v>
      </c>
      <c r="C32" s="1" t="s">
        <v>79</v>
      </c>
      <c r="D32" s="1" t="s">
        <v>80</v>
      </c>
      <c r="E32" t="s">
        <v>903</v>
      </c>
      <c r="F32" s="1" t="s">
        <v>794</v>
      </c>
      <c r="G32" s="1"/>
      <c r="H32" s="1"/>
    </row>
    <row r="33" spans="1:8" x14ac:dyDescent="0.35">
      <c r="A33" s="1" t="s">
        <v>352</v>
      </c>
      <c r="B33" s="1" t="s">
        <v>62</v>
      </c>
      <c r="C33" s="1" t="s">
        <v>346</v>
      </c>
      <c r="D33" s="1" t="s">
        <v>353</v>
      </c>
      <c r="E33" t="s">
        <v>886</v>
      </c>
      <c r="F33" s="1" t="s">
        <v>795</v>
      </c>
      <c r="G33" s="1"/>
      <c r="H33" s="1"/>
    </row>
    <row r="34" spans="1:8" x14ac:dyDescent="0.35">
      <c r="A34" s="1" t="s">
        <v>354</v>
      </c>
      <c r="B34" s="1" t="s">
        <v>58</v>
      </c>
      <c r="C34" s="1" t="s">
        <v>355</v>
      </c>
      <c r="D34" s="1" t="s">
        <v>353</v>
      </c>
      <c r="E34" t="s">
        <v>886</v>
      </c>
      <c r="F34" s="1" t="s">
        <v>795</v>
      </c>
      <c r="G34" s="1"/>
      <c r="H34" s="1"/>
    </row>
    <row r="35" spans="1:8" x14ac:dyDescent="0.35">
      <c r="A35" s="1" t="s">
        <v>356</v>
      </c>
      <c r="B35" s="1" t="s">
        <v>11</v>
      </c>
      <c r="C35" s="1" t="s">
        <v>357</v>
      </c>
      <c r="D35" s="1" t="s">
        <v>358</v>
      </c>
      <c r="E35" t="s">
        <v>904</v>
      </c>
      <c r="F35" s="1" t="s">
        <v>905</v>
      </c>
      <c r="G35" s="1"/>
      <c r="H35" s="1"/>
    </row>
    <row r="36" spans="1:8" x14ac:dyDescent="0.35">
      <c r="A36" s="1" t="s">
        <v>359</v>
      </c>
      <c r="B36" s="1" t="s">
        <v>311</v>
      </c>
      <c r="C36" s="1" t="s">
        <v>360</v>
      </c>
      <c r="D36" s="1" t="s">
        <v>361</v>
      </c>
      <c r="E36" t="s">
        <v>897</v>
      </c>
      <c r="F36" s="1" t="s">
        <v>797</v>
      </c>
      <c r="G36" s="1"/>
      <c r="H36" s="1"/>
    </row>
    <row r="37" spans="1:8" x14ac:dyDescent="0.35">
      <c r="A37" s="1" t="s">
        <v>84</v>
      </c>
      <c r="B37" s="1" t="s">
        <v>26</v>
      </c>
      <c r="C37" s="1" t="s">
        <v>82</v>
      </c>
      <c r="D37" s="1" t="s">
        <v>83</v>
      </c>
      <c r="E37" t="s">
        <v>886</v>
      </c>
      <c r="F37" s="1" t="s">
        <v>798</v>
      </c>
      <c r="G37" s="1"/>
      <c r="H37" s="1"/>
    </row>
    <row r="38" spans="1:8" x14ac:dyDescent="0.35">
      <c r="A38" s="1" t="s">
        <v>87</v>
      </c>
      <c r="B38" s="1" t="s">
        <v>34</v>
      </c>
      <c r="C38" s="1" t="s">
        <v>85</v>
      </c>
      <c r="D38" s="1" t="s">
        <v>86</v>
      </c>
      <c r="E38" t="s">
        <v>906</v>
      </c>
      <c r="F38" s="1" t="s">
        <v>654</v>
      </c>
      <c r="G38" s="1"/>
      <c r="H38" s="1"/>
    </row>
    <row r="39" spans="1:8" x14ac:dyDescent="0.35">
      <c r="A39" s="1" t="s">
        <v>362</v>
      </c>
      <c r="B39" s="1" t="s">
        <v>38</v>
      </c>
      <c r="C39" s="1" t="s">
        <v>363</v>
      </c>
      <c r="D39" s="1" t="s">
        <v>364</v>
      </c>
      <c r="E39" t="s">
        <v>887</v>
      </c>
      <c r="F39" s="1" t="s">
        <v>799</v>
      </c>
      <c r="G39" s="1"/>
      <c r="H39" s="1"/>
    </row>
    <row r="40" spans="1:8" x14ac:dyDescent="0.35">
      <c r="A40" s="1" t="s">
        <v>365</v>
      </c>
      <c r="B40" s="1" t="s">
        <v>58</v>
      </c>
      <c r="C40" s="1" t="s">
        <v>366</v>
      </c>
      <c r="D40" s="1" t="s">
        <v>367</v>
      </c>
      <c r="E40" t="s">
        <v>885</v>
      </c>
      <c r="F40" s="1" t="s">
        <v>800</v>
      </c>
      <c r="G40" s="1"/>
      <c r="H40" s="1"/>
    </row>
    <row r="41" spans="1:8" x14ac:dyDescent="0.35">
      <c r="A41" s="1" t="s">
        <v>368</v>
      </c>
      <c r="B41" s="1" t="s">
        <v>30</v>
      </c>
      <c r="C41" s="1" t="s">
        <v>369</v>
      </c>
      <c r="D41" s="1" t="s">
        <v>370</v>
      </c>
      <c r="E41" t="s">
        <v>889</v>
      </c>
      <c r="F41" s="1" t="s">
        <v>801</v>
      </c>
      <c r="G41" s="1"/>
      <c r="H41" s="1"/>
    </row>
    <row r="42" spans="1:8" x14ac:dyDescent="0.35">
      <c r="A42" s="1" t="s">
        <v>371</v>
      </c>
      <c r="B42" s="1"/>
      <c r="C42" s="1" t="s">
        <v>372</v>
      </c>
      <c r="D42" s="1" t="s">
        <v>373</v>
      </c>
      <c r="E42" t="s">
        <v>887</v>
      </c>
      <c r="F42" s="1" t="s">
        <v>802</v>
      </c>
      <c r="G42" s="1"/>
      <c r="H42" s="1"/>
    </row>
    <row r="43" spans="1:8" x14ac:dyDescent="0.35">
      <c r="A43" s="1" t="s">
        <v>374</v>
      </c>
      <c r="B43" s="1" t="s">
        <v>38</v>
      </c>
      <c r="C43" s="1" t="s">
        <v>375</v>
      </c>
      <c r="D43" s="1" t="s">
        <v>376</v>
      </c>
      <c r="E43" t="s">
        <v>907</v>
      </c>
      <c r="F43" s="1" t="s">
        <v>666</v>
      </c>
      <c r="G43" s="1"/>
      <c r="H43" s="1"/>
    </row>
    <row r="44" spans="1:8" x14ac:dyDescent="0.35">
      <c r="A44" s="1" t="s">
        <v>90</v>
      </c>
      <c r="B44" s="1" t="s">
        <v>34</v>
      </c>
      <c r="C44" s="1" t="s">
        <v>88</v>
      </c>
      <c r="D44" s="1" t="s">
        <v>89</v>
      </c>
      <c r="E44" t="s">
        <v>886</v>
      </c>
      <c r="F44" s="1" t="s">
        <v>908</v>
      </c>
      <c r="G44" s="1"/>
      <c r="H44" s="1"/>
    </row>
    <row r="45" spans="1:8" x14ac:dyDescent="0.35">
      <c r="A45" s="1" t="s">
        <v>377</v>
      </c>
      <c r="B45" s="1" t="s">
        <v>34</v>
      </c>
      <c r="C45" s="1" t="s">
        <v>378</v>
      </c>
      <c r="D45" s="1" t="s">
        <v>379</v>
      </c>
      <c r="E45" t="s">
        <v>885</v>
      </c>
      <c r="F45" s="1" t="s">
        <v>804</v>
      </c>
      <c r="G45" s="1"/>
      <c r="H45" s="1"/>
    </row>
    <row r="46" spans="1:8" x14ac:dyDescent="0.35">
      <c r="A46" s="1" t="s">
        <v>91</v>
      </c>
      <c r="B46" s="1" t="s">
        <v>4</v>
      </c>
      <c r="C46" s="1" t="s">
        <v>5</v>
      </c>
      <c r="D46" s="1" t="s">
        <v>6</v>
      </c>
      <c r="E46" t="s">
        <v>909</v>
      </c>
      <c r="F46" s="1" t="s">
        <v>805</v>
      </c>
      <c r="G46" s="1"/>
      <c r="H46" s="1"/>
    </row>
    <row r="47" spans="1:8" x14ac:dyDescent="0.35">
      <c r="A47" s="1" t="s">
        <v>94</v>
      </c>
      <c r="B47" s="1" t="s">
        <v>62</v>
      </c>
      <c r="C47" s="1" t="s">
        <v>92</v>
      </c>
      <c r="D47" s="1" t="s">
        <v>93</v>
      </c>
      <c r="E47" t="s">
        <v>887</v>
      </c>
      <c r="F47" s="1" t="s">
        <v>806</v>
      </c>
      <c r="G47" s="1"/>
      <c r="H47" s="1"/>
    </row>
    <row r="48" spans="1:8" x14ac:dyDescent="0.35">
      <c r="A48" s="1" t="s">
        <v>97</v>
      </c>
      <c r="B48" s="1" t="s">
        <v>34</v>
      </c>
      <c r="C48" s="1" t="s">
        <v>95</v>
      </c>
      <c r="D48" s="1" t="s">
        <v>96</v>
      </c>
      <c r="E48" t="s">
        <v>885</v>
      </c>
      <c r="F48" s="1" t="s">
        <v>737</v>
      </c>
      <c r="G48" s="1"/>
      <c r="H48" s="1"/>
    </row>
    <row r="49" spans="1:8" x14ac:dyDescent="0.35">
      <c r="A49" s="1" t="s">
        <v>100</v>
      </c>
      <c r="B49" s="1" t="s">
        <v>11</v>
      </c>
      <c r="C49" s="1" t="s">
        <v>98</v>
      </c>
      <c r="D49" s="1" t="s">
        <v>99</v>
      </c>
      <c r="E49" t="s">
        <v>886</v>
      </c>
      <c r="F49" s="1" t="s">
        <v>738</v>
      </c>
      <c r="G49" s="1"/>
      <c r="H49" s="1"/>
    </row>
    <row r="50" spans="1:8" x14ac:dyDescent="0.35">
      <c r="A50" s="1" t="s">
        <v>103</v>
      </c>
      <c r="B50" s="1" t="s">
        <v>38</v>
      </c>
      <c r="C50" s="1" t="s">
        <v>101</v>
      </c>
      <c r="D50" s="1" t="s">
        <v>102</v>
      </c>
      <c r="E50" t="s">
        <v>886</v>
      </c>
      <c r="F50" s="1" t="s">
        <v>652</v>
      </c>
      <c r="G50" s="1"/>
      <c r="H50" s="1"/>
    </row>
    <row r="51" spans="1:8" x14ac:dyDescent="0.35">
      <c r="A51" s="1" t="s">
        <v>106</v>
      </c>
      <c r="B51" s="1" t="s">
        <v>7</v>
      </c>
      <c r="C51" s="1" t="s">
        <v>104</v>
      </c>
      <c r="D51" s="1" t="s">
        <v>105</v>
      </c>
      <c r="E51" t="s">
        <v>887</v>
      </c>
      <c r="F51" s="1" t="s">
        <v>722</v>
      </c>
      <c r="G51" s="1"/>
      <c r="H51" s="1"/>
    </row>
    <row r="52" spans="1:8" x14ac:dyDescent="0.35">
      <c r="A52" s="1" t="s">
        <v>109</v>
      </c>
      <c r="B52" s="1" t="s">
        <v>34</v>
      </c>
      <c r="C52" s="1" t="s">
        <v>107</v>
      </c>
      <c r="D52" s="1" t="s">
        <v>108</v>
      </c>
      <c r="E52" t="s">
        <v>886</v>
      </c>
      <c r="F52" s="1" t="s">
        <v>653</v>
      </c>
      <c r="G52" s="1"/>
      <c r="H52" s="1"/>
    </row>
    <row r="53" spans="1:8" x14ac:dyDescent="0.35">
      <c r="A53" s="1" t="s">
        <v>112</v>
      </c>
      <c r="B53" s="1" t="s">
        <v>4</v>
      </c>
      <c r="C53" s="1" t="s">
        <v>110</v>
      </c>
      <c r="D53" s="1" t="s">
        <v>111</v>
      </c>
      <c r="E53" t="s">
        <v>885</v>
      </c>
      <c r="F53" s="1" t="s">
        <v>654</v>
      </c>
      <c r="G53" s="1"/>
      <c r="H53" s="1"/>
    </row>
    <row r="54" spans="1:8" x14ac:dyDescent="0.35">
      <c r="A54" s="1" t="s">
        <v>380</v>
      </c>
      <c r="B54" s="1" t="s">
        <v>34</v>
      </c>
      <c r="C54" s="1" t="s">
        <v>381</v>
      </c>
      <c r="D54" s="1" t="s">
        <v>382</v>
      </c>
      <c r="E54" t="s">
        <v>886</v>
      </c>
      <c r="F54" s="1" t="s">
        <v>910</v>
      </c>
      <c r="G54" s="1"/>
      <c r="H54" s="1"/>
    </row>
    <row r="55" spans="1:8" x14ac:dyDescent="0.35">
      <c r="A55" s="1" t="s">
        <v>115</v>
      </c>
      <c r="B55" s="1" t="s">
        <v>38</v>
      </c>
      <c r="C55" s="1" t="s">
        <v>113</v>
      </c>
      <c r="D55" s="1" t="s">
        <v>114</v>
      </c>
      <c r="E55" t="s">
        <v>889</v>
      </c>
      <c r="F55" s="1" t="s">
        <v>655</v>
      </c>
      <c r="G55" s="1"/>
      <c r="H55" s="1"/>
    </row>
    <row r="56" spans="1:8" x14ac:dyDescent="0.35">
      <c r="A56" s="1" t="s">
        <v>383</v>
      </c>
      <c r="B56" s="1" t="s">
        <v>11</v>
      </c>
      <c r="C56" s="1" t="s">
        <v>384</v>
      </c>
      <c r="D56" s="1" t="s">
        <v>385</v>
      </c>
      <c r="E56" t="s">
        <v>886</v>
      </c>
      <c r="F56" s="1" t="s">
        <v>911</v>
      </c>
      <c r="G56" s="1"/>
      <c r="H56" s="1"/>
    </row>
    <row r="57" spans="1:8" x14ac:dyDescent="0.35">
      <c r="A57" s="1" t="s">
        <v>118</v>
      </c>
      <c r="B57" s="1" t="s">
        <v>26</v>
      </c>
      <c r="C57" s="1" t="s">
        <v>116</v>
      </c>
      <c r="D57" s="1" t="s">
        <v>117</v>
      </c>
      <c r="F57" s="1"/>
      <c r="G57" s="1"/>
      <c r="H57" s="1"/>
    </row>
    <row r="58" spans="1:8" x14ac:dyDescent="0.35">
      <c r="A58" s="1" t="s">
        <v>121</v>
      </c>
      <c r="B58" s="1" t="s">
        <v>11</v>
      </c>
      <c r="C58" s="1" t="s">
        <v>119</v>
      </c>
      <c r="D58" s="1" t="s">
        <v>120</v>
      </c>
      <c r="F58" s="1"/>
      <c r="G58" s="1"/>
      <c r="H58" s="1"/>
    </row>
    <row r="59" spans="1:8" x14ac:dyDescent="0.35">
      <c r="A59" s="1" t="s">
        <v>124</v>
      </c>
      <c r="B59" s="1" t="s">
        <v>62</v>
      </c>
      <c r="C59" s="1" t="s">
        <v>122</v>
      </c>
      <c r="D59" s="1" t="s">
        <v>123</v>
      </c>
      <c r="E59" t="s">
        <v>889</v>
      </c>
      <c r="F59" s="1" t="s">
        <v>656</v>
      </c>
      <c r="G59" s="1"/>
      <c r="H59" s="1"/>
    </row>
    <row r="60" spans="1:8" x14ac:dyDescent="0.35">
      <c r="A60" s="1" t="s">
        <v>127</v>
      </c>
      <c r="B60" s="1" t="s">
        <v>15</v>
      </c>
      <c r="C60" s="1" t="s">
        <v>125</v>
      </c>
      <c r="D60" s="1" t="s">
        <v>126</v>
      </c>
      <c r="E60" t="s">
        <v>887</v>
      </c>
      <c r="F60" s="1" t="s">
        <v>912</v>
      </c>
      <c r="G60" s="1"/>
      <c r="H60" s="1"/>
    </row>
    <row r="61" spans="1:8" x14ac:dyDescent="0.35">
      <c r="A61" s="1" t="s">
        <v>386</v>
      </c>
      <c r="B61" s="1" t="s">
        <v>192</v>
      </c>
      <c r="C61" s="1" t="s">
        <v>387</v>
      </c>
      <c r="D61" s="1" t="s">
        <v>388</v>
      </c>
      <c r="E61" t="s">
        <v>886</v>
      </c>
      <c r="F61" s="1" t="s">
        <v>809</v>
      </c>
      <c r="G61" s="1"/>
      <c r="H61" s="1"/>
    </row>
    <row r="62" spans="1:8" x14ac:dyDescent="0.35">
      <c r="A62" s="1" t="s">
        <v>389</v>
      </c>
      <c r="B62" s="1" t="s">
        <v>19</v>
      </c>
      <c r="C62" s="1" t="s">
        <v>390</v>
      </c>
      <c r="D62" s="1" t="s">
        <v>391</v>
      </c>
      <c r="E62" t="s">
        <v>886</v>
      </c>
      <c r="F62" s="1" t="s">
        <v>810</v>
      </c>
      <c r="G62" s="1"/>
      <c r="H62" s="1"/>
    </row>
    <row r="63" spans="1:8" x14ac:dyDescent="0.35">
      <c r="A63" s="1" t="s">
        <v>131</v>
      </c>
      <c r="B63" s="1" t="s">
        <v>128</v>
      </c>
      <c r="C63" s="1" t="s">
        <v>129</v>
      </c>
      <c r="D63" s="1" t="s">
        <v>130</v>
      </c>
      <c r="E63" t="s">
        <v>903</v>
      </c>
      <c r="F63" s="1" t="s">
        <v>963</v>
      </c>
      <c r="G63" s="1" t="s">
        <v>964</v>
      </c>
      <c r="H63" s="1"/>
    </row>
    <row r="64" spans="1:8" x14ac:dyDescent="0.35">
      <c r="A64" s="1" t="s">
        <v>134</v>
      </c>
      <c r="B64" s="1" t="s">
        <v>4</v>
      </c>
      <c r="C64" s="1" t="s">
        <v>132</v>
      </c>
      <c r="D64" s="1" t="s">
        <v>133</v>
      </c>
      <c r="E64" t="s">
        <v>909</v>
      </c>
      <c r="F64" s="1" t="s">
        <v>812</v>
      </c>
      <c r="G64" s="1"/>
      <c r="H64" s="1"/>
    </row>
    <row r="65" spans="1:8" x14ac:dyDescent="0.35">
      <c r="A65" s="1" t="s">
        <v>137</v>
      </c>
      <c r="B65" s="1" t="s">
        <v>4</v>
      </c>
      <c r="C65" s="1" t="s">
        <v>135</v>
      </c>
      <c r="D65" s="1" t="s">
        <v>136</v>
      </c>
      <c r="E65" t="s">
        <v>887</v>
      </c>
      <c r="F65" s="1" t="s">
        <v>658</v>
      </c>
      <c r="G65" s="1"/>
      <c r="H65" s="1"/>
    </row>
    <row r="66" spans="1:8" x14ac:dyDescent="0.35">
      <c r="A66" s="1" t="s">
        <v>392</v>
      </c>
      <c r="B66" s="1" t="s">
        <v>38</v>
      </c>
      <c r="C66" s="1" t="s">
        <v>393</v>
      </c>
      <c r="D66" s="1" t="s">
        <v>394</v>
      </c>
      <c r="E66" t="s">
        <v>909</v>
      </c>
      <c r="F66" s="1" t="s">
        <v>813</v>
      </c>
      <c r="G66" s="1"/>
      <c r="H66" s="1"/>
    </row>
    <row r="67" spans="1:8" x14ac:dyDescent="0.35">
      <c r="A67" s="1" t="s">
        <v>395</v>
      </c>
      <c r="B67" s="1" t="s">
        <v>11</v>
      </c>
      <c r="C67" s="1" t="s">
        <v>396</v>
      </c>
      <c r="D67" s="1" t="s">
        <v>397</v>
      </c>
      <c r="E67" t="s">
        <v>909</v>
      </c>
      <c r="F67" s="1" t="s">
        <v>814</v>
      </c>
      <c r="G67" s="1"/>
      <c r="H67" s="1"/>
    </row>
    <row r="68" spans="1:8" x14ac:dyDescent="0.35">
      <c r="A68" s="1" t="s">
        <v>140</v>
      </c>
      <c r="B68" s="1" t="s">
        <v>42</v>
      </c>
      <c r="C68" s="1" t="s">
        <v>138</v>
      </c>
      <c r="D68" s="1" t="s">
        <v>139</v>
      </c>
      <c r="E68" t="s">
        <v>886</v>
      </c>
      <c r="F68" s="1" t="s">
        <v>815</v>
      </c>
      <c r="G68" s="1"/>
      <c r="H68" s="1"/>
    </row>
    <row r="69" spans="1:8" x14ac:dyDescent="0.35">
      <c r="A69" s="1" t="s">
        <v>144</v>
      </c>
      <c r="B69" s="1" t="s">
        <v>141</v>
      </c>
      <c r="C69" s="1" t="s">
        <v>142</v>
      </c>
      <c r="D69" s="1" t="s">
        <v>143</v>
      </c>
      <c r="E69" t="s">
        <v>886</v>
      </c>
      <c r="F69" s="1" t="s">
        <v>723</v>
      </c>
      <c r="G69" s="1"/>
      <c r="H69" s="1"/>
    </row>
    <row r="70" spans="1:8" x14ac:dyDescent="0.35">
      <c r="A70" s="1" t="s">
        <v>147</v>
      </c>
      <c r="B70" s="1" t="s">
        <v>38</v>
      </c>
      <c r="C70" s="1" t="s">
        <v>145</v>
      </c>
      <c r="D70" s="1" t="s">
        <v>146</v>
      </c>
      <c r="E70" t="s">
        <v>889</v>
      </c>
      <c r="F70" s="1" t="s">
        <v>816</v>
      </c>
      <c r="G70" s="1"/>
      <c r="H70" s="1"/>
    </row>
    <row r="71" spans="1:8" x14ac:dyDescent="0.35">
      <c r="A71" s="1" t="s">
        <v>150</v>
      </c>
      <c r="B71" s="1" t="s">
        <v>38</v>
      </c>
      <c r="C71" s="1" t="s">
        <v>148</v>
      </c>
      <c r="D71" s="1" t="s">
        <v>149</v>
      </c>
      <c r="E71" t="s">
        <v>886</v>
      </c>
      <c r="F71" s="1" t="s">
        <v>660</v>
      </c>
      <c r="G71" s="1"/>
      <c r="H71" s="1"/>
    </row>
    <row r="72" spans="1:8" x14ac:dyDescent="0.35">
      <c r="A72" s="1" t="s">
        <v>153</v>
      </c>
      <c r="B72" s="1" t="s">
        <v>42</v>
      </c>
      <c r="C72" s="1" t="s">
        <v>151</v>
      </c>
      <c r="D72" s="1" t="s">
        <v>152</v>
      </c>
      <c r="E72" t="s">
        <v>885</v>
      </c>
      <c r="F72" s="1" t="s">
        <v>817</v>
      </c>
      <c r="G72" s="1"/>
      <c r="H72" s="1"/>
    </row>
    <row r="73" spans="1:8" x14ac:dyDescent="0.35">
      <c r="A73" s="1" t="s">
        <v>156</v>
      </c>
      <c r="B73" s="1" t="s">
        <v>42</v>
      </c>
      <c r="C73" s="1" t="s">
        <v>154</v>
      </c>
      <c r="D73" s="1" t="s">
        <v>155</v>
      </c>
      <c r="E73" t="s">
        <v>889</v>
      </c>
      <c r="F73" s="1" t="s">
        <v>914</v>
      </c>
      <c r="G73" s="1"/>
      <c r="H73" s="1"/>
    </row>
    <row r="74" spans="1:8" x14ac:dyDescent="0.35">
      <c r="A74" s="1" t="s">
        <v>159</v>
      </c>
      <c r="B74" s="1" t="s">
        <v>15</v>
      </c>
      <c r="C74" s="1" t="s">
        <v>157</v>
      </c>
      <c r="D74" s="1" t="s">
        <v>158</v>
      </c>
      <c r="E74" t="s">
        <v>889</v>
      </c>
      <c r="F74" s="1" t="s">
        <v>819</v>
      </c>
      <c r="G74" s="1"/>
      <c r="H74" s="1"/>
    </row>
    <row r="75" spans="1:8" x14ac:dyDescent="0.35">
      <c r="A75" s="1" t="s">
        <v>427</v>
      </c>
      <c r="B75" s="1" t="s">
        <v>7</v>
      </c>
      <c r="C75" s="1" t="s">
        <v>428</v>
      </c>
      <c r="D75" s="1" t="s">
        <v>429</v>
      </c>
      <c r="E75" t="s">
        <v>915</v>
      </c>
      <c r="F75" s="1" t="s">
        <v>916</v>
      </c>
      <c r="G75" s="1"/>
      <c r="H75" s="1"/>
    </row>
    <row r="76" spans="1:8" x14ac:dyDescent="0.35">
      <c r="A76" s="1" t="s">
        <v>162</v>
      </c>
      <c r="B76" s="1" t="s">
        <v>38</v>
      </c>
      <c r="C76" s="1" t="s">
        <v>160</v>
      </c>
      <c r="D76" s="1" t="s">
        <v>161</v>
      </c>
      <c r="F76" s="1"/>
      <c r="G76" s="1"/>
      <c r="H76" s="1"/>
    </row>
    <row r="77" spans="1:8" x14ac:dyDescent="0.35">
      <c r="A77" s="1" t="s">
        <v>165</v>
      </c>
      <c r="B77" s="1" t="s">
        <v>38</v>
      </c>
      <c r="C77" s="1" t="s">
        <v>163</v>
      </c>
      <c r="D77" s="1" t="s">
        <v>164</v>
      </c>
      <c r="E77" t="s">
        <v>885</v>
      </c>
      <c r="F77" s="1" t="s">
        <v>724</v>
      </c>
      <c r="G77" s="1"/>
      <c r="H77" s="1"/>
    </row>
    <row r="78" spans="1:8" x14ac:dyDescent="0.35">
      <c r="A78" s="1" t="s">
        <v>169</v>
      </c>
      <c r="B78" s="1" t="s">
        <v>166</v>
      </c>
      <c r="C78" s="1" t="s">
        <v>167</v>
      </c>
      <c r="D78" s="1" t="s">
        <v>168</v>
      </c>
      <c r="E78" t="s">
        <v>885</v>
      </c>
      <c r="F78" s="1" t="s">
        <v>965</v>
      </c>
      <c r="G78" s="1"/>
      <c r="H78" s="1"/>
    </row>
    <row r="79" spans="1:8" x14ac:dyDescent="0.35">
      <c r="A79" s="1" t="s">
        <v>173</v>
      </c>
      <c r="B79" s="1" t="s">
        <v>170</v>
      </c>
      <c r="C79" s="1" t="s">
        <v>171</v>
      </c>
      <c r="D79" s="1" t="s">
        <v>172</v>
      </c>
      <c r="E79" t="s">
        <v>897</v>
      </c>
      <c r="F79" s="1" t="s">
        <v>663</v>
      </c>
      <c r="G79" s="1"/>
      <c r="H79" s="1"/>
    </row>
    <row r="80" spans="1:8" x14ac:dyDescent="0.35">
      <c r="A80" s="1" t="s">
        <v>176</v>
      </c>
      <c r="B80" s="1" t="s">
        <v>62</v>
      </c>
      <c r="C80" s="1" t="s">
        <v>174</v>
      </c>
      <c r="D80" s="1" t="s">
        <v>175</v>
      </c>
      <c r="E80" t="s">
        <v>887</v>
      </c>
      <c r="F80" s="1" t="s">
        <v>821</v>
      </c>
      <c r="G80" s="1"/>
      <c r="H80" s="1"/>
    </row>
    <row r="81" spans="1:8" x14ac:dyDescent="0.35">
      <c r="A81" s="1" t="s">
        <v>398</v>
      </c>
      <c r="B81" s="1" t="s">
        <v>30</v>
      </c>
      <c r="C81" s="1" t="s">
        <v>399</v>
      </c>
      <c r="D81" s="1" t="s">
        <v>400</v>
      </c>
      <c r="E81" t="s">
        <v>966</v>
      </c>
      <c r="F81" s="1" t="s">
        <v>822</v>
      </c>
      <c r="G81" s="1"/>
      <c r="H81" s="1"/>
    </row>
    <row r="82" spans="1:8" x14ac:dyDescent="0.35">
      <c r="A82" s="1" t="s">
        <v>179</v>
      </c>
      <c r="B82" s="1" t="s">
        <v>166</v>
      </c>
      <c r="C82" s="1" t="s">
        <v>177</v>
      </c>
      <c r="D82" s="1" t="s">
        <v>178</v>
      </c>
      <c r="E82" t="s">
        <v>885</v>
      </c>
      <c r="F82" s="1" t="s">
        <v>823</v>
      </c>
      <c r="G82" s="1"/>
      <c r="H82" s="1"/>
    </row>
    <row r="83" spans="1:8" x14ac:dyDescent="0.35">
      <c r="A83" s="1" t="s">
        <v>182</v>
      </c>
      <c r="B83" s="1" t="s">
        <v>128</v>
      </c>
      <c r="C83" s="1" t="s">
        <v>180</v>
      </c>
      <c r="D83" s="1" t="s">
        <v>181</v>
      </c>
      <c r="E83" t="s">
        <v>887</v>
      </c>
      <c r="F83" s="1" t="s">
        <v>665</v>
      </c>
      <c r="G83" s="1"/>
      <c r="H83" s="1"/>
    </row>
    <row r="84" spans="1:8" x14ac:dyDescent="0.35">
      <c r="A84" s="1" t="s">
        <v>185</v>
      </c>
      <c r="B84" s="1" t="s">
        <v>26</v>
      </c>
      <c r="C84" s="1" t="s">
        <v>183</v>
      </c>
      <c r="D84" s="1" t="s">
        <v>184</v>
      </c>
      <c r="E84" t="s">
        <v>917</v>
      </c>
      <c r="F84" s="1" t="s">
        <v>666</v>
      </c>
      <c r="G84" s="1"/>
      <c r="H84" s="1"/>
    </row>
    <row r="85" spans="1:8" x14ac:dyDescent="0.35">
      <c r="A85" s="1" t="s">
        <v>401</v>
      </c>
      <c r="B85" s="1" t="s">
        <v>34</v>
      </c>
      <c r="C85" s="1" t="s">
        <v>402</v>
      </c>
      <c r="D85" s="1" t="s">
        <v>403</v>
      </c>
      <c r="F85" s="1"/>
      <c r="G85" s="1"/>
      <c r="H85" s="1"/>
    </row>
    <row r="86" spans="1:8" x14ac:dyDescent="0.35">
      <c r="A86" s="1" t="s">
        <v>404</v>
      </c>
      <c r="B86" s="1" t="s">
        <v>197</v>
      </c>
      <c r="C86" s="1" t="s">
        <v>405</v>
      </c>
      <c r="D86" s="1" t="s">
        <v>406</v>
      </c>
      <c r="E86" t="s">
        <v>897</v>
      </c>
      <c r="F86" s="1" t="s">
        <v>825</v>
      </c>
      <c r="G86" s="1"/>
      <c r="H86" s="1"/>
    </row>
    <row r="87" spans="1:8" x14ac:dyDescent="0.35">
      <c r="A87" s="1" t="s">
        <v>188</v>
      </c>
      <c r="B87" s="1" t="s">
        <v>58</v>
      </c>
      <c r="C87" s="1" t="s">
        <v>186</v>
      </c>
      <c r="D87" s="1" t="s">
        <v>187</v>
      </c>
      <c r="E87" t="s">
        <v>909</v>
      </c>
      <c r="F87" s="1" t="s">
        <v>726</v>
      </c>
      <c r="G87" s="1"/>
      <c r="H87" s="1"/>
    </row>
    <row r="88" spans="1:8" x14ac:dyDescent="0.35">
      <c r="A88" s="1" t="s">
        <v>407</v>
      </c>
      <c r="B88" s="1" t="s">
        <v>11</v>
      </c>
      <c r="C88" s="1" t="s">
        <v>408</v>
      </c>
      <c r="D88" s="1" t="s">
        <v>409</v>
      </c>
      <c r="E88" t="s">
        <v>886</v>
      </c>
      <c r="F88" s="1" t="s">
        <v>826</v>
      </c>
      <c r="G88" s="1"/>
      <c r="H88" s="1"/>
    </row>
    <row r="89" spans="1:8" x14ac:dyDescent="0.35">
      <c r="A89" s="1" t="s">
        <v>191</v>
      </c>
      <c r="B89" s="1" t="s">
        <v>38</v>
      </c>
      <c r="C89" s="1" t="s">
        <v>189</v>
      </c>
      <c r="D89" s="1" t="s">
        <v>190</v>
      </c>
      <c r="E89" t="s">
        <v>886</v>
      </c>
      <c r="F89" s="1" t="s">
        <v>827</v>
      </c>
      <c r="G89" s="1"/>
      <c r="H89" s="1"/>
    </row>
    <row r="90" spans="1:8" x14ac:dyDescent="0.35">
      <c r="A90" s="1" t="s">
        <v>194</v>
      </c>
      <c r="B90" s="1" t="s">
        <v>192</v>
      </c>
      <c r="C90" s="1" t="s">
        <v>193</v>
      </c>
      <c r="D90" s="1" t="s">
        <v>190</v>
      </c>
      <c r="E90" t="s">
        <v>889</v>
      </c>
      <c r="F90" s="1" t="s">
        <v>828</v>
      </c>
      <c r="G90" s="1"/>
      <c r="H90" s="1"/>
    </row>
    <row r="91" spans="1:8" x14ac:dyDescent="0.35">
      <c r="A91" s="1" t="s">
        <v>196</v>
      </c>
      <c r="B91" s="1"/>
      <c r="C91" s="1" t="s">
        <v>195</v>
      </c>
      <c r="D91" s="1" t="s">
        <v>190</v>
      </c>
      <c r="E91" t="s">
        <v>889</v>
      </c>
      <c r="F91" s="1" t="s">
        <v>829</v>
      </c>
      <c r="G91" s="1"/>
      <c r="H91" s="1"/>
    </row>
    <row r="92" spans="1:8" x14ac:dyDescent="0.35">
      <c r="A92" s="1" t="s">
        <v>200</v>
      </c>
      <c r="B92" s="1" t="s">
        <v>197</v>
      </c>
      <c r="C92" s="1" t="s">
        <v>198</v>
      </c>
      <c r="D92" s="1" t="s">
        <v>199</v>
      </c>
      <c r="E92" t="s">
        <v>885</v>
      </c>
      <c r="F92" s="1" t="s">
        <v>739</v>
      </c>
      <c r="G92" s="1"/>
      <c r="H92" s="1"/>
    </row>
    <row r="93" spans="1:8" x14ac:dyDescent="0.35">
      <c r="A93" s="1" t="s">
        <v>410</v>
      </c>
      <c r="B93" s="1" t="s">
        <v>213</v>
      </c>
      <c r="C93" s="1" t="s">
        <v>411</v>
      </c>
      <c r="D93" s="1" t="s">
        <v>412</v>
      </c>
      <c r="E93" t="s">
        <v>886</v>
      </c>
      <c r="F93" s="1" t="s">
        <v>654</v>
      </c>
      <c r="G93" s="1"/>
      <c r="H93" s="1"/>
    </row>
    <row r="94" spans="1:8" x14ac:dyDescent="0.35">
      <c r="A94" s="1" t="s">
        <v>413</v>
      </c>
      <c r="B94" s="1" t="s">
        <v>62</v>
      </c>
      <c r="C94" s="1" t="s">
        <v>414</v>
      </c>
      <c r="D94" s="1" t="s">
        <v>415</v>
      </c>
      <c r="E94" t="s">
        <v>921</v>
      </c>
      <c r="F94" s="1" t="s">
        <v>666</v>
      </c>
      <c r="G94" s="1"/>
      <c r="H94" s="1"/>
    </row>
    <row r="95" spans="1:8" x14ac:dyDescent="0.35">
      <c r="A95" s="1" t="s">
        <v>203</v>
      </c>
      <c r="B95" s="1" t="s">
        <v>30</v>
      </c>
      <c r="C95" s="1" t="s">
        <v>201</v>
      </c>
      <c r="D95" s="1" t="s">
        <v>202</v>
      </c>
      <c r="E95" t="s">
        <v>892</v>
      </c>
      <c r="F95" s="1" t="s">
        <v>667</v>
      </c>
      <c r="G95" s="1"/>
      <c r="H95" s="1"/>
    </row>
    <row r="96" spans="1:8" x14ac:dyDescent="0.35">
      <c r="A96" s="1" t="s">
        <v>206</v>
      </c>
      <c r="B96" s="1" t="s">
        <v>166</v>
      </c>
      <c r="C96" s="1" t="s">
        <v>204</v>
      </c>
      <c r="D96" s="1" t="s">
        <v>205</v>
      </c>
      <c r="E96" t="s">
        <v>886</v>
      </c>
      <c r="F96" s="1" t="s">
        <v>830</v>
      </c>
      <c r="G96" s="1"/>
      <c r="H96" s="1"/>
    </row>
    <row r="97" spans="1:8" x14ac:dyDescent="0.35">
      <c r="A97" s="1" t="s">
        <v>209</v>
      </c>
      <c r="B97" s="1" t="s">
        <v>38</v>
      </c>
      <c r="C97" s="1" t="s">
        <v>207</v>
      </c>
      <c r="D97" s="1" t="s">
        <v>208</v>
      </c>
      <c r="E97" t="s">
        <v>885</v>
      </c>
      <c r="F97" s="1" t="s">
        <v>668</v>
      </c>
      <c r="G97" s="1"/>
      <c r="H97" s="1"/>
    </row>
    <row r="98" spans="1:8" x14ac:dyDescent="0.35">
      <c r="A98" s="1" t="s">
        <v>416</v>
      </c>
      <c r="B98" s="1" t="s">
        <v>166</v>
      </c>
      <c r="C98" s="1" t="s">
        <v>417</v>
      </c>
      <c r="D98" s="1" t="s">
        <v>418</v>
      </c>
      <c r="E98" t="s">
        <v>896</v>
      </c>
      <c r="F98" s="1" t="s">
        <v>831</v>
      </c>
      <c r="G98" s="1"/>
      <c r="H98" s="1"/>
    </row>
    <row r="99" spans="1:8" x14ac:dyDescent="0.35">
      <c r="A99" s="1" t="s">
        <v>419</v>
      </c>
      <c r="B99" s="1" t="s">
        <v>34</v>
      </c>
      <c r="C99" s="1" t="s">
        <v>420</v>
      </c>
      <c r="D99" s="1" t="s">
        <v>418</v>
      </c>
      <c r="E99" t="s">
        <v>896</v>
      </c>
      <c r="F99" s="1" t="s">
        <v>831</v>
      </c>
      <c r="G99" s="1"/>
      <c r="H99" s="1"/>
    </row>
    <row r="100" spans="1:8" x14ac:dyDescent="0.35">
      <c r="A100" s="1" t="s">
        <v>212</v>
      </c>
      <c r="B100" s="1" t="s">
        <v>128</v>
      </c>
      <c r="C100" s="1" t="s">
        <v>210</v>
      </c>
      <c r="D100" s="1" t="s">
        <v>211</v>
      </c>
      <c r="E100" t="s">
        <v>886</v>
      </c>
      <c r="F100" s="1" t="s">
        <v>669</v>
      </c>
      <c r="G100" s="1"/>
      <c r="H100" s="1"/>
    </row>
    <row r="101" spans="1:8" x14ac:dyDescent="0.35">
      <c r="A101" s="1" t="s">
        <v>215</v>
      </c>
      <c r="B101" s="1" t="s">
        <v>213</v>
      </c>
      <c r="C101" s="1" t="s">
        <v>214</v>
      </c>
      <c r="D101" s="1" t="s">
        <v>211</v>
      </c>
      <c r="E101" t="s">
        <v>977</v>
      </c>
      <c r="F101" s="1" t="s">
        <v>669</v>
      </c>
      <c r="G101" s="1"/>
      <c r="H101" s="1"/>
    </row>
    <row r="102" spans="1:8" x14ac:dyDescent="0.35">
      <c r="A102" s="1" t="s">
        <v>218</v>
      </c>
      <c r="B102" s="1" t="s">
        <v>166</v>
      </c>
      <c r="C102" s="1" t="s">
        <v>216</v>
      </c>
      <c r="D102" t="s">
        <v>217</v>
      </c>
      <c r="E102" t="s">
        <v>886</v>
      </c>
      <c r="F102" s="1" t="s">
        <v>670</v>
      </c>
      <c r="G102" s="1"/>
      <c r="H102" s="1"/>
    </row>
    <row r="103" spans="1:8" x14ac:dyDescent="0.35">
      <c r="A103" s="1" t="s">
        <v>220</v>
      </c>
      <c r="B103" s="1" t="s">
        <v>38</v>
      </c>
      <c r="C103" s="1" t="s">
        <v>219</v>
      </c>
      <c r="D103" t="s">
        <v>217</v>
      </c>
      <c r="E103" t="s">
        <v>886</v>
      </c>
      <c r="F103" s="1" t="s">
        <v>671</v>
      </c>
      <c r="G103" s="1"/>
      <c r="H103" s="1"/>
    </row>
    <row r="104" spans="1:8" x14ac:dyDescent="0.35">
      <c r="A104" s="1" t="s">
        <v>222</v>
      </c>
      <c r="B104" s="1" t="s">
        <v>19</v>
      </c>
      <c r="C104" s="1" t="s">
        <v>221</v>
      </c>
      <c r="D104" t="s">
        <v>217</v>
      </c>
      <c r="E104" t="s">
        <v>886</v>
      </c>
      <c r="F104" s="1" t="s">
        <v>670</v>
      </c>
      <c r="G104" s="1"/>
      <c r="H104" s="1"/>
    </row>
    <row r="105" spans="1:8" x14ac:dyDescent="0.35">
      <c r="A105" s="1" t="s">
        <v>225</v>
      </c>
      <c r="B105" s="1" t="s">
        <v>38</v>
      </c>
      <c r="C105" s="1" t="s">
        <v>223</v>
      </c>
      <c r="D105" t="s">
        <v>224</v>
      </c>
      <c r="E105" t="s">
        <v>945</v>
      </c>
      <c r="F105" s="1" t="s">
        <v>832</v>
      </c>
      <c r="G105" s="1"/>
      <c r="H105" s="1"/>
    </row>
    <row r="106" spans="1:8" x14ac:dyDescent="0.35">
      <c r="A106" s="1" t="s">
        <v>494</v>
      </c>
      <c r="B106" s="1" t="s">
        <v>11</v>
      </c>
      <c r="C106" s="1" t="s">
        <v>529</v>
      </c>
      <c r="D106" t="s">
        <v>578</v>
      </c>
      <c r="E106" t="s">
        <v>886</v>
      </c>
      <c r="F106" s="1" t="s">
        <v>833</v>
      </c>
      <c r="G106" s="1"/>
      <c r="H106" s="1"/>
    </row>
    <row r="107" spans="1:8" x14ac:dyDescent="0.35">
      <c r="A107" s="1" t="s">
        <v>228</v>
      </c>
      <c r="B107" s="1" t="s">
        <v>7</v>
      </c>
      <c r="C107" s="1" t="s">
        <v>622</v>
      </c>
      <c r="D107" t="s">
        <v>227</v>
      </c>
      <c r="E107" t="s">
        <v>909</v>
      </c>
      <c r="F107" s="1" t="s">
        <v>727</v>
      </c>
      <c r="G107" s="1"/>
      <c r="H107" s="1"/>
    </row>
    <row r="108" spans="1:8" x14ac:dyDescent="0.35">
      <c r="A108" s="1" t="s">
        <v>495</v>
      </c>
      <c r="B108" s="1" t="s">
        <v>38</v>
      </c>
      <c r="C108" s="1" t="s">
        <v>530</v>
      </c>
      <c r="D108" t="s">
        <v>579</v>
      </c>
      <c r="E108" t="s">
        <v>885</v>
      </c>
      <c r="F108" s="1" t="s">
        <v>959</v>
      </c>
      <c r="G108" s="1"/>
      <c r="H108" s="1"/>
    </row>
    <row r="109" spans="1:8" x14ac:dyDescent="0.35">
      <c r="A109" s="1" t="s">
        <v>231</v>
      </c>
      <c r="B109" s="1"/>
      <c r="C109" s="1" t="s">
        <v>531</v>
      </c>
      <c r="D109" t="s">
        <v>230</v>
      </c>
      <c r="E109" t="s">
        <v>886</v>
      </c>
      <c r="F109" s="1" t="s">
        <v>672</v>
      </c>
      <c r="G109" s="1"/>
      <c r="H109" s="1"/>
    </row>
    <row r="110" spans="1:8" x14ac:dyDescent="0.35">
      <c r="A110" s="1" t="s">
        <v>496</v>
      </c>
      <c r="B110" s="1" t="s">
        <v>26</v>
      </c>
      <c r="C110" s="1" t="s">
        <v>532</v>
      </c>
      <c r="D110" t="s">
        <v>580</v>
      </c>
      <c r="E110" t="s">
        <v>922</v>
      </c>
      <c r="F110" s="1" t="s">
        <v>835</v>
      </c>
      <c r="G110" s="1"/>
      <c r="H110" s="1"/>
    </row>
    <row r="111" spans="1:8" x14ac:dyDescent="0.35">
      <c r="A111" s="1" t="s">
        <v>497</v>
      </c>
      <c r="B111" s="1" t="s">
        <v>58</v>
      </c>
      <c r="C111" s="1" t="s">
        <v>533</v>
      </c>
      <c r="D111" t="s">
        <v>581</v>
      </c>
      <c r="E111" t="s">
        <v>885</v>
      </c>
      <c r="F111" s="1" t="s">
        <v>836</v>
      </c>
      <c r="G111" s="1"/>
      <c r="H111" s="1"/>
    </row>
    <row r="112" spans="1:8" x14ac:dyDescent="0.35">
      <c r="A112" s="1" t="s">
        <v>234</v>
      </c>
      <c r="B112" s="1" t="s">
        <v>38</v>
      </c>
      <c r="C112" s="1" t="s">
        <v>232</v>
      </c>
      <c r="D112" t="s">
        <v>233</v>
      </c>
      <c r="E112" t="s">
        <v>897</v>
      </c>
      <c r="F112" s="1" t="s">
        <v>673</v>
      </c>
      <c r="G112" s="1"/>
      <c r="H112" s="1"/>
    </row>
    <row r="113" spans="1:8" x14ac:dyDescent="0.35">
      <c r="A113" s="1" t="s">
        <v>237</v>
      </c>
      <c r="B113" s="1" t="s">
        <v>34</v>
      </c>
      <c r="C113" s="1" t="s">
        <v>535</v>
      </c>
      <c r="D113" t="s">
        <v>236</v>
      </c>
      <c r="E113" t="s">
        <v>890</v>
      </c>
      <c r="F113" s="1" t="s">
        <v>674</v>
      </c>
      <c r="G113" s="1"/>
      <c r="H113" s="1"/>
    </row>
    <row r="114" spans="1:8" x14ac:dyDescent="0.35">
      <c r="A114" s="1" t="s">
        <v>432</v>
      </c>
      <c r="B114" s="1" t="s">
        <v>58</v>
      </c>
      <c r="C114" s="1" t="s">
        <v>430</v>
      </c>
      <c r="D114" t="s">
        <v>431</v>
      </c>
      <c r="E114" t="s">
        <v>923</v>
      </c>
      <c r="F114" s="1" t="s">
        <v>924</v>
      </c>
      <c r="G114" s="1"/>
      <c r="H114" s="1"/>
    </row>
    <row r="115" spans="1:8" x14ac:dyDescent="0.35">
      <c r="A115" s="1" t="s">
        <v>498</v>
      </c>
      <c r="B115" s="1" t="s">
        <v>311</v>
      </c>
      <c r="C115" s="1" t="s">
        <v>536</v>
      </c>
      <c r="D115" t="s">
        <v>582</v>
      </c>
      <c r="E115" t="s">
        <v>925</v>
      </c>
      <c r="F115" s="1" t="s">
        <v>837</v>
      </c>
      <c r="G115" s="1"/>
      <c r="H115" s="1"/>
    </row>
    <row r="116" spans="1:8" x14ac:dyDescent="0.35">
      <c r="A116" s="1" t="s">
        <v>435</v>
      </c>
      <c r="B116" s="1" t="s">
        <v>26</v>
      </c>
      <c r="C116" s="1" t="s">
        <v>433</v>
      </c>
      <c r="D116" t="s">
        <v>434</v>
      </c>
      <c r="E116" t="s">
        <v>925</v>
      </c>
      <c r="F116" s="1" t="s">
        <v>838</v>
      </c>
      <c r="G116" s="1"/>
      <c r="H116" s="1"/>
    </row>
    <row r="117" spans="1:8" x14ac:dyDescent="0.35">
      <c r="A117" s="1" t="s">
        <v>499</v>
      </c>
      <c r="B117" s="1" t="s">
        <v>26</v>
      </c>
      <c r="C117" s="1" t="s">
        <v>537</v>
      </c>
      <c r="D117" t="s">
        <v>583</v>
      </c>
      <c r="E117" t="s">
        <v>886</v>
      </c>
      <c r="F117" s="1" t="s">
        <v>839</v>
      </c>
      <c r="G117" s="1"/>
      <c r="H117" s="1"/>
    </row>
    <row r="118" spans="1:8" x14ac:dyDescent="0.35">
      <c r="A118" s="1" t="s">
        <v>500</v>
      </c>
      <c r="B118" s="1" t="s">
        <v>170</v>
      </c>
      <c r="C118" s="1" t="s">
        <v>538</v>
      </c>
      <c r="D118" t="s">
        <v>584</v>
      </c>
      <c r="E118" t="s">
        <v>886</v>
      </c>
      <c r="F118" s="1" t="s">
        <v>839</v>
      </c>
      <c r="G118" s="1"/>
      <c r="H118" s="1"/>
    </row>
    <row r="119" spans="1:8" x14ac:dyDescent="0.35">
      <c r="A119" s="1" t="s">
        <v>501</v>
      </c>
      <c r="B119" s="1"/>
      <c r="C119" s="1" t="s">
        <v>539</v>
      </c>
      <c r="D119" t="s">
        <v>585</v>
      </c>
      <c r="E119" t="s">
        <v>886</v>
      </c>
      <c r="F119" s="1" t="s">
        <v>839</v>
      </c>
      <c r="G119" s="1"/>
      <c r="H119" s="1"/>
    </row>
    <row r="120" spans="1:8" x14ac:dyDescent="0.35">
      <c r="A120" s="1" t="s">
        <v>502</v>
      </c>
      <c r="B120" s="1" t="s">
        <v>42</v>
      </c>
      <c r="C120" s="1" t="s">
        <v>540</v>
      </c>
      <c r="D120" t="s">
        <v>586</v>
      </c>
      <c r="E120" t="s">
        <v>886</v>
      </c>
      <c r="F120" s="1" t="s">
        <v>839</v>
      </c>
      <c r="G120" s="1"/>
      <c r="H120" s="1"/>
    </row>
    <row r="121" spans="1:8" x14ac:dyDescent="0.35">
      <c r="A121" s="1" t="s">
        <v>503</v>
      </c>
      <c r="B121" s="1" t="s">
        <v>170</v>
      </c>
      <c r="C121" s="1" t="s">
        <v>541</v>
      </c>
      <c r="D121" t="s">
        <v>587</v>
      </c>
      <c r="E121" t="s">
        <v>886</v>
      </c>
      <c r="F121" s="1" t="s">
        <v>839</v>
      </c>
      <c r="G121" s="1"/>
      <c r="H121" s="1"/>
    </row>
    <row r="122" spans="1:8" x14ac:dyDescent="0.35">
      <c r="A122" s="1" t="s">
        <v>504</v>
      </c>
      <c r="B122" s="1" t="s">
        <v>128</v>
      </c>
      <c r="C122" s="1" t="s">
        <v>542</v>
      </c>
      <c r="D122" t="s">
        <v>588</v>
      </c>
      <c r="E122" t="s">
        <v>885</v>
      </c>
      <c r="F122" s="1" t="s">
        <v>926</v>
      </c>
      <c r="G122" s="1"/>
      <c r="H122" s="1"/>
    </row>
    <row r="123" spans="1:8" x14ac:dyDescent="0.35">
      <c r="A123" s="1" t="s">
        <v>240</v>
      </c>
      <c r="B123" s="1" t="s">
        <v>11</v>
      </c>
      <c r="C123" s="1" t="s">
        <v>238</v>
      </c>
      <c r="D123" t="s">
        <v>239</v>
      </c>
      <c r="E123" t="s">
        <v>886</v>
      </c>
      <c r="F123" s="1" t="s">
        <v>841</v>
      </c>
      <c r="G123" s="1"/>
      <c r="H123" s="1"/>
    </row>
    <row r="124" spans="1:8" x14ac:dyDescent="0.35">
      <c r="A124" s="1" t="s">
        <v>243</v>
      </c>
      <c r="B124" s="1" t="s">
        <v>42</v>
      </c>
      <c r="C124" s="1" t="s">
        <v>241</v>
      </c>
      <c r="D124" t="s">
        <v>242</v>
      </c>
      <c r="E124" t="s">
        <v>946</v>
      </c>
      <c r="F124" s="1" t="s">
        <v>675</v>
      </c>
      <c r="G124" s="1"/>
      <c r="H124" s="1"/>
    </row>
    <row r="125" spans="1:8" x14ac:dyDescent="0.35">
      <c r="A125" s="1" t="s">
        <v>246</v>
      </c>
      <c r="B125" s="1" t="s">
        <v>213</v>
      </c>
      <c r="C125" s="1" t="s">
        <v>244</v>
      </c>
      <c r="D125" t="s">
        <v>245</v>
      </c>
      <c r="E125" t="s">
        <v>887</v>
      </c>
      <c r="F125" s="1" t="s">
        <v>676</v>
      </c>
      <c r="G125" s="1"/>
      <c r="H125" s="1"/>
    </row>
    <row r="126" spans="1:8" x14ac:dyDescent="0.35">
      <c r="A126" s="1" t="s">
        <v>249</v>
      </c>
      <c r="B126" s="1" t="s">
        <v>38</v>
      </c>
      <c r="C126" s="1" t="s">
        <v>247</v>
      </c>
      <c r="D126" t="s">
        <v>248</v>
      </c>
      <c r="E126" t="s">
        <v>886</v>
      </c>
      <c r="F126" s="1" t="s">
        <v>843</v>
      </c>
      <c r="G126" s="1"/>
      <c r="H126" s="1"/>
    </row>
    <row r="127" spans="1:8" x14ac:dyDescent="0.35">
      <c r="A127" s="1" t="s">
        <v>505</v>
      </c>
      <c r="B127" s="1" t="s">
        <v>42</v>
      </c>
      <c r="C127" s="1" t="s">
        <v>543</v>
      </c>
      <c r="D127" t="s">
        <v>589</v>
      </c>
      <c r="E127" t="s">
        <v>903</v>
      </c>
      <c r="F127" s="1" t="s">
        <v>844</v>
      </c>
      <c r="G127" s="1"/>
      <c r="H127" s="1"/>
    </row>
    <row r="128" spans="1:8" x14ac:dyDescent="0.35">
      <c r="A128" s="1" t="s">
        <v>252</v>
      </c>
      <c r="B128" s="1" t="s">
        <v>197</v>
      </c>
      <c r="C128" s="1" t="s">
        <v>250</v>
      </c>
      <c r="D128" t="s">
        <v>251</v>
      </c>
      <c r="F128" s="1"/>
      <c r="G128" s="1"/>
      <c r="H128" s="1"/>
    </row>
    <row r="129" spans="1:8" x14ac:dyDescent="0.35">
      <c r="A129" s="1" t="s">
        <v>254</v>
      </c>
      <c r="B129" s="1" t="s">
        <v>38</v>
      </c>
      <c r="C129" s="1" t="s">
        <v>253</v>
      </c>
      <c r="E129" t="s">
        <v>928</v>
      </c>
      <c r="F129" s="1" t="s">
        <v>929</v>
      </c>
      <c r="G129" s="1" t="s">
        <v>967</v>
      </c>
      <c r="H129" s="1"/>
    </row>
    <row r="130" spans="1:8" x14ac:dyDescent="0.35">
      <c r="A130" s="1" t="s">
        <v>506</v>
      </c>
      <c r="B130" s="1" t="s">
        <v>19</v>
      </c>
      <c r="C130" s="1" t="s">
        <v>544</v>
      </c>
      <c r="D130" t="s">
        <v>590</v>
      </c>
      <c r="E130" t="s">
        <v>889</v>
      </c>
      <c r="F130" s="1" t="s">
        <v>931</v>
      </c>
      <c r="G130" s="1"/>
      <c r="H130" s="1"/>
    </row>
    <row r="131" spans="1:8" x14ac:dyDescent="0.35">
      <c r="A131" s="1" t="s">
        <v>257</v>
      </c>
      <c r="B131" s="1" t="s">
        <v>7</v>
      </c>
      <c r="C131" s="1" t="s">
        <v>255</v>
      </c>
      <c r="D131" t="s">
        <v>256</v>
      </c>
      <c r="E131" t="s">
        <v>896</v>
      </c>
      <c r="F131" s="1" t="s">
        <v>847</v>
      </c>
      <c r="G131" s="1"/>
      <c r="H131" s="1"/>
    </row>
    <row r="132" spans="1:8" x14ac:dyDescent="0.35">
      <c r="A132" s="1" t="s">
        <v>260</v>
      </c>
      <c r="B132" s="1" t="s">
        <v>75</v>
      </c>
      <c r="C132" s="1" t="s">
        <v>258</v>
      </c>
      <c r="D132" t="s">
        <v>259</v>
      </c>
      <c r="E132" t="s">
        <v>889</v>
      </c>
      <c r="F132" s="1" t="s">
        <v>848</v>
      </c>
      <c r="G132" s="1"/>
      <c r="H132" s="1"/>
    </row>
    <row r="133" spans="1:8" x14ac:dyDescent="0.35">
      <c r="A133" s="1" t="s">
        <v>264</v>
      </c>
      <c r="B133" s="1" t="s">
        <v>261</v>
      </c>
      <c r="C133" s="1" t="s">
        <v>262</v>
      </c>
      <c r="D133" t="s">
        <v>263</v>
      </c>
      <c r="E133" t="s">
        <v>886</v>
      </c>
      <c r="F133" s="1" t="s">
        <v>679</v>
      </c>
      <c r="G133" s="1"/>
      <c r="H133" s="1"/>
    </row>
    <row r="134" spans="1:8" x14ac:dyDescent="0.35">
      <c r="A134" s="1" t="s">
        <v>267</v>
      </c>
      <c r="B134" s="1" t="s">
        <v>38</v>
      </c>
      <c r="C134" s="1" t="s">
        <v>265</v>
      </c>
      <c r="D134" t="s">
        <v>266</v>
      </c>
      <c r="E134" t="s">
        <v>945</v>
      </c>
      <c r="F134" s="1" t="s">
        <v>961</v>
      </c>
      <c r="G134" s="1"/>
      <c r="H134" s="1"/>
    </row>
    <row r="135" spans="1:8" x14ac:dyDescent="0.35">
      <c r="A135" s="1" t="s">
        <v>270</v>
      </c>
      <c r="B135" s="1" t="s">
        <v>38</v>
      </c>
      <c r="C135" s="1" t="s">
        <v>268</v>
      </c>
      <c r="D135" t="s">
        <v>269</v>
      </c>
      <c r="E135" t="s">
        <v>887</v>
      </c>
      <c r="F135" s="1" t="s">
        <v>654</v>
      </c>
      <c r="G135" s="1"/>
      <c r="H135" s="1"/>
    </row>
    <row r="136" spans="1:8" x14ac:dyDescent="0.35">
      <c r="A136" s="1" t="s">
        <v>507</v>
      </c>
      <c r="B136" s="1" t="s">
        <v>7</v>
      </c>
      <c r="C136" s="1" t="s">
        <v>545</v>
      </c>
      <c r="D136" t="s">
        <v>591</v>
      </c>
      <c r="E136" t="s">
        <v>903</v>
      </c>
      <c r="F136" s="1" t="s">
        <v>849</v>
      </c>
      <c r="G136" s="1"/>
      <c r="H136" s="1"/>
    </row>
    <row r="137" spans="1:8" x14ac:dyDescent="0.35">
      <c r="A137" s="1" t="s">
        <v>273</v>
      </c>
      <c r="B137" s="1" t="s">
        <v>11</v>
      </c>
      <c r="C137" s="1" t="s">
        <v>271</v>
      </c>
      <c r="D137" t="s">
        <v>272</v>
      </c>
      <c r="E137" t="s">
        <v>887</v>
      </c>
      <c r="F137" s="1" t="s">
        <v>850</v>
      </c>
      <c r="G137" s="1"/>
      <c r="H137" s="1"/>
    </row>
    <row r="138" spans="1:8" x14ac:dyDescent="0.35">
      <c r="A138" s="1" t="s">
        <v>276</v>
      </c>
      <c r="B138" s="1" t="s">
        <v>38</v>
      </c>
      <c r="C138" s="1" t="s">
        <v>274</v>
      </c>
      <c r="D138" t="s">
        <v>275</v>
      </c>
      <c r="E138" t="s">
        <v>886</v>
      </c>
      <c r="F138" s="1" t="s">
        <v>851</v>
      </c>
      <c r="G138" s="1"/>
      <c r="H138" s="1"/>
    </row>
    <row r="139" spans="1:8" x14ac:dyDescent="0.35">
      <c r="A139" s="1" t="s">
        <v>279</v>
      </c>
      <c r="B139" s="1" t="s">
        <v>11</v>
      </c>
      <c r="C139" s="1" t="s">
        <v>277</v>
      </c>
      <c r="D139" t="s">
        <v>278</v>
      </c>
      <c r="E139" t="s">
        <v>886</v>
      </c>
      <c r="F139" s="1" t="s">
        <v>682</v>
      </c>
      <c r="G139" s="1"/>
      <c r="H139" s="1"/>
    </row>
    <row r="140" spans="1:8" x14ac:dyDescent="0.35">
      <c r="A140" s="1" t="s">
        <v>282</v>
      </c>
      <c r="B140" s="1" t="s">
        <v>26</v>
      </c>
      <c r="C140" s="1" t="s">
        <v>280</v>
      </c>
      <c r="D140" t="s">
        <v>281</v>
      </c>
      <c r="E140" t="s">
        <v>887</v>
      </c>
      <c r="F140" s="1" t="s">
        <v>683</v>
      </c>
      <c r="G140" s="1"/>
      <c r="H140" s="1"/>
    </row>
    <row r="141" spans="1:8" x14ac:dyDescent="0.35">
      <c r="A141" s="1" t="s">
        <v>285</v>
      </c>
      <c r="B141" s="1" t="s">
        <v>4</v>
      </c>
      <c r="C141" s="1" t="s">
        <v>283</v>
      </c>
      <c r="D141" t="s">
        <v>284</v>
      </c>
      <c r="E141" t="s">
        <v>897</v>
      </c>
      <c r="F141" s="1" t="s">
        <v>933</v>
      </c>
      <c r="G141" s="1"/>
      <c r="H141" s="1"/>
    </row>
    <row r="142" spans="1:8" x14ac:dyDescent="0.35">
      <c r="A142" s="1" t="s">
        <v>508</v>
      </c>
      <c r="B142" s="1" t="s">
        <v>34</v>
      </c>
      <c r="C142" s="1" t="s">
        <v>546</v>
      </c>
      <c r="D142" t="s">
        <v>592</v>
      </c>
      <c r="E142" t="s">
        <v>886</v>
      </c>
      <c r="F142" s="1" t="s">
        <v>853</v>
      </c>
      <c r="G142" s="1"/>
      <c r="H142" s="1"/>
    </row>
    <row r="143" spans="1:8" x14ac:dyDescent="0.35">
      <c r="A143" s="1" t="s">
        <v>509</v>
      </c>
      <c r="B143" s="1" t="s">
        <v>213</v>
      </c>
      <c r="C143" s="1" t="s">
        <v>547</v>
      </c>
      <c r="D143" t="s">
        <v>593</v>
      </c>
      <c r="E143" t="s">
        <v>885</v>
      </c>
      <c r="F143" s="1" t="s">
        <v>934</v>
      </c>
      <c r="G143" s="1"/>
      <c r="H143" s="1"/>
    </row>
    <row r="144" spans="1:8" x14ac:dyDescent="0.35">
      <c r="A144" s="1" t="s">
        <v>289</v>
      </c>
      <c r="B144" s="1" t="s">
        <v>286</v>
      </c>
      <c r="C144" s="1" t="s">
        <v>287</v>
      </c>
      <c r="D144" t="s">
        <v>288</v>
      </c>
      <c r="E144" t="s">
        <v>886</v>
      </c>
      <c r="F144" s="1" t="s">
        <v>684</v>
      </c>
      <c r="G144" s="1"/>
      <c r="H144" s="1"/>
    </row>
    <row r="145" spans="1:8" x14ac:dyDescent="0.35">
      <c r="A145" s="1" t="s">
        <v>292</v>
      </c>
      <c r="B145" s="1" t="s">
        <v>170</v>
      </c>
      <c r="C145" s="1" t="s">
        <v>290</v>
      </c>
      <c r="D145" t="s">
        <v>291</v>
      </c>
      <c r="E145" t="s">
        <v>887</v>
      </c>
      <c r="F145" s="1" t="s">
        <v>685</v>
      </c>
      <c r="G145" s="1"/>
      <c r="H145" s="1"/>
    </row>
    <row r="146" spans="1:8" x14ac:dyDescent="0.35">
      <c r="A146" s="1" t="s">
        <v>296</v>
      </c>
      <c r="B146" s="1" t="s">
        <v>293</v>
      </c>
      <c r="C146" s="1" t="s">
        <v>294</v>
      </c>
      <c r="D146" t="s">
        <v>295</v>
      </c>
      <c r="E146" t="s">
        <v>909</v>
      </c>
      <c r="F146" s="1" t="s">
        <v>686</v>
      </c>
      <c r="G146" s="1"/>
      <c r="H146" s="1"/>
    </row>
    <row r="147" spans="1:8" x14ac:dyDescent="0.35">
      <c r="A147" s="1" t="s">
        <v>510</v>
      </c>
      <c r="B147" s="1" t="s">
        <v>42</v>
      </c>
      <c r="C147" s="1" t="s">
        <v>548</v>
      </c>
      <c r="D147" t="s">
        <v>594</v>
      </c>
      <c r="E147" t="s">
        <v>886</v>
      </c>
      <c r="F147" s="1" t="s">
        <v>855</v>
      </c>
      <c r="G147" s="1"/>
      <c r="H147" s="1"/>
    </row>
    <row r="148" spans="1:8" x14ac:dyDescent="0.35">
      <c r="A148" s="1" t="s">
        <v>511</v>
      </c>
      <c r="B148" s="1" t="s">
        <v>26</v>
      </c>
      <c r="C148" s="1" t="s">
        <v>549</v>
      </c>
      <c r="D148" t="s">
        <v>595</v>
      </c>
      <c r="E148" t="s">
        <v>885</v>
      </c>
      <c r="F148" s="1" t="s">
        <v>856</v>
      </c>
      <c r="G148" s="1"/>
      <c r="H148" s="1"/>
    </row>
    <row r="149" spans="1:8" x14ac:dyDescent="0.35">
      <c r="A149" s="1" t="s">
        <v>512</v>
      </c>
      <c r="B149" s="1" t="s">
        <v>38</v>
      </c>
      <c r="C149" s="1" t="s">
        <v>550</v>
      </c>
      <c r="D149" t="s">
        <v>596</v>
      </c>
      <c r="E149" t="s">
        <v>935</v>
      </c>
      <c r="F149" s="1" t="s">
        <v>666</v>
      </c>
      <c r="G149" s="1"/>
      <c r="H149" s="1"/>
    </row>
    <row r="150" spans="1:8" x14ac:dyDescent="0.35">
      <c r="A150" s="1" t="s">
        <v>438</v>
      </c>
      <c r="B150" s="1" t="s">
        <v>38</v>
      </c>
      <c r="C150" s="1" t="s">
        <v>436</v>
      </c>
      <c r="D150" t="s">
        <v>437</v>
      </c>
      <c r="E150" t="s">
        <v>925</v>
      </c>
      <c r="F150" s="1" t="s">
        <v>968</v>
      </c>
      <c r="G150" s="1" t="s">
        <v>969</v>
      </c>
      <c r="H150" s="1"/>
    </row>
    <row r="151" spans="1:8" x14ac:dyDescent="0.35">
      <c r="A151" s="1" t="s">
        <v>299</v>
      </c>
      <c r="B151" s="1" t="s">
        <v>42</v>
      </c>
      <c r="C151" s="1" t="s">
        <v>297</v>
      </c>
      <c r="D151" t="s">
        <v>298</v>
      </c>
      <c r="E151" t="s">
        <v>889</v>
      </c>
      <c r="F151" s="1" t="s">
        <v>687</v>
      </c>
      <c r="G151" s="1"/>
      <c r="H151" s="1"/>
    </row>
    <row r="152" spans="1:8" x14ac:dyDescent="0.35">
      <c r="A152" s="1" t="s">
        <v>302</v>
      </c>
      <c r="B152" s="1"/>
      <c r="C152" s="1" t="s">
        <v>300</v>
      </c>
      <c r="D152" t="s">
        <v>301</v>
      </c>
      <c r="E152" t="s">
        <v>886</v>
      </c>
      <c r="F152" s="1" t="s">
        <v>938</v>
      </c>
      <c r="G152" s="1"/>
      <c r="H152" s="1"/>
    </row>
    <row r="153" spans="1:8" x14ac:dyDescent="0.35">
      <c r="A153" s="1" t="s">
        <v>304</v>
      </c>
      <c r="B153" s="1" t="s">
        <v>19</v>
      </c>
      <c r="C153" s="1" t="s">
        <v>303</v>
      </c>
      <c r="D153" t="s">
        <v>301</v>
      </c>
      <c r="E153" t="s">
        <v>886</v>
      </c>
      <c r="F153" s="1" t="s">
        <v>939</v>
      </c>
      <c r="G153" s="1"/>
      <c r="H153" s="1"/>
    </row>
    <row r="154" spans="1:8" x14ac:dyDescent="0.35">
      <c r="A154" s="1" t="s">
        <v>513</v>
      </c>
      <c r="B154" s="1" t="s">
        <v>38</v>
      </c>
      <c r="C154" s="1" t="s">
        <v>551</v>
      </c>
      <c r="D154" t="s">
        <v>597</v>
      </c>
      <c r="E154" t="s">
        <v>885</v>
      </c>
      <c r="F154" s="1" t="s">
        <v>860</v>
      </c>
      <c r="G154" s="1"/>
      <c r="H154" s="1"/>
    </row>
    <row r="155" spans="1:8" x14ac:dyDescent="0.35">
      <c r="A155" s="1" t="s">
        <v>514</v>
      </c>
      <c r="B155" s="1" t="s">
        <v>15</v>
      </c>
      <c r="C155" s="1" t="s">
        <v>552</v>
      </c>
      <c r="D155" t="s">
        <v>598</v>
      </c>
      <c r="E155" t="s">
        <v>887</v>
      </c>
      <c r="F155" s="1" t="s">
        <v>861</v>
      </c>
      <c r="G155" s="1"/>
      <c r="H155" s="1"/>
    </row>
    <row r="156" spans="1:8" x14ac:dyDescent="0.35">
      <c r="A156" s="1" t="s">
        <v>515</v>
      </c>
      <c r="B156" s="1" t="s">
        <v>34</v>
      </c>
      <c r="C156" s="1" t="s">
        <v>553</v>
      </c>
      <c r="D156" t="s">
        <v>599</v>
      </c>
      <c r="E156" t="s">
        <v>886</v>
      </c>
      <c r="F156" s="1" t="s">
        <v>862</v>
      </c>
      <c r="G156" s="1"/>
      <c r="H156" s="1"/>
    </row>
    <row r="157" spans="1:8" x14ac:dyDescent="0.35">
      <c r="A157" s="1" t="s">
        <v>307</v>
      </c>
      <c r="B157" s="1" t="s">
        <v>170</v>
      </c>
      <c r="C157" s="1" t="s">
        <v>305</v>
      </c>
      <c r="D157" t="s">
        <v>306</v>
      </c>
      <c r="E157" t="s">
        <v>940</v>
      </c>
      <c r="F157" s="1" t="s">
        <v>863</v>
      </c>
      <c r="G157" s="1"/>
      <c r="H157" s="1"/>
    </row>
    <row r="158" spans="1:8" x14ac:dyDescent="0.35">
      <c r="A158" s="1" t="s">
        <v>310</v>
      </c>
      <c r="B158" s="1" t="s">
        <v>141</v>
      </c>
      <c r="C158" s="1" t="s">
        <v>308</v>
      </c>
      <c r="D158" t="s">
        <v>309</v>
      </c>
      <c r="E158" t="s">
        <v>886</v>
      </c>
      <c r="F158" s="1" t="s">
        <v>690</v>
      </c>
      <c r="G158" s="1"/>
      <c r="H158" s="1"/>
    </row>
    <row r="159" spans="1:8" x14ac:dyDescent="0.35">
      <c r="A159" s="1" t="s">
        <v>516</v>
      </c>
      <c r="B159" s="1" t="s">
        <v>311</v>
      </c>
      <c r="C159" s="1" t="s">
        <v>554</v>
      </c>
      <c r="D159" t="s">
        <v>600</v>
      </c>
      <c r="E159" t="s">
        <v>903</v>
      </c>
      <c r="F159" s="1" t="s">
        <v>864</v>
      </c>
      <c r="G159" s="1"/>
      <c r="H159" s="1"/>
    </row>
    <row r="160" spans="1:8" x14ac:dyDescent="0.35">
      <c r="A160" s="1" t="s">
        <v>314</v>
      </c>
      <c r="B160" s="1" t="s">
        <v>311</v>
      </c>
      <c r="C160" s="1" t="s">
        <v>312</v>
      </c>
      <c r="D160" t="s">
        <v>313</v>
      </c>
      <c r="E160" t="s">
        <v>903</v>
      </c>
      <c r="F160" s="1" t="s">
        <v>691</v>
      </c>
      <c r="G160" s="1"/>
      <c r="H160" s="1"/>
    </row>
    <row r="161" spans="1:8" x14ac:dyDescent="0.35">
      <c r="A161" s="1" t="s">
        <v>317</v>
      </c>
      <c r="B161" s="1" t="s">
        <v>34</v>
      </c>
      <c r="C161" s="1" t="s">
        <v>315</v>
      </c>
      <c r="D161" t="s">
        <v>316</v>
      </c>
      <c r="E161" t="s">
        <v>889</v>
      </c>
      <c r="F161" s="1" t="s">
        <v>941</v>
      </c>
      <c r="G161" s="1"/>
      <c r="H161" s="1"/>
    </row>
    <row r="162" spans="1:8" x14ac:dyDescent="0.35">
      <c r="A162" s="1" t="s">
        <v>443</v>
      </c>
      <c r="B162" s="1" t="s">
        <v>444</v>
      </c>
      <c r="C162" s="1" t="s">
        <v>555</v>
      </c>
      <c r="D162" t="s">
        <v>493</v>
      </c>
      <c r="E162" t="s">
        <v>889</v>
      </c>
      <c r="F162" s="1" t="s">
        <v>970</v>
      </c>
      <c r="G162" s="1"/>
      <c r="H162" s="1"/>
    </row>
    <row r="163" spans="1:8" x14ac:dyDescent="0.35">
      <c r="A163" s="1" t="s">
        <v>441</v>
      </c>
      <c r="B163" s="1" t="s">
        <v>170</v>
      </c>
      <c r="C163" s="1" t="s">
        <v>439</v>
      </c>
      <c r="D163" t="s">
        <v>440</v>
      </c>
      <c r="E163" t="s">
        <v>942</v>
      </c>
      <c r="F163" s="1" t="s">
        <v>867</v>
      </c>
      <c r="G163" s="1"/>
      <c r="H163" s="1"/>
    </row>
    <row r="164" spans="1:8" x14ac:dyDescent="0.35">
      <c r="A164" s="1" t="s">
        <v>517</v>
      </c>
      <c r="B164" s="1" t="s">
        <v>38</v>
      </c>
      <c r="C164" s="1" t="s">
        <v>556</v>
      </c>
      <c r="D164" t="s">
        <v>601</v>
      </c>
      <c r="E164" t="s">
        <v>885</v>
      </c>
      <c r="F164" s="1" t="s">
        <v>868</v>
      </c>
      <c r="G164" s="1"/>
      <c r="H164" s="1"/>
    </row>
    <row r="165" spans="1:8" x14ac:dyDescent="0.35">
      <c r="A165" s="1" t="s">
        <v>518</v>
      </c>
      <c r="B165" s="1" t="s">
        <v>38</v>
      </c>
      <c r="C165" s="1" t="s">
        <v>557</v>
      </c>
      <c r="D165" t="s">
        <v>602</v>
      </c>
      <c r="E165" t="s">
        <v>889</v>
      </c>
      <c r="F165" s="1" t="s">
        <v>869</v>
      </c>
      <c r="G165" s="1"/>
      <c r="H165" s="1"/>
    </row>
    <row r="166" spans="1:8" x14ac:dyDescent="0.35">
      <c r="A166" s="1" t="s">
        <v>445</v>
      </c>
      <c r="B166" s="1" t="s">
        <v>11</v>
      </c>
      <c r="C166" s="1" t="s">
        <v>558</v>
      </c>
      <c r="D166" t="s">
        <v>490</v>
      </c>
      <c r="E166" t="s">
        <v>889</v>
      </c>
      <c r="F166" s="1" t="s">
        <v>870</v>
      </c>
      <c r="G166" s="1"/>
      <c r="H166" s="1"/>
    </row>
    <row r="167" spans="1:8" x14ac:dyDescent="0.35">
      <c r="A167" s="1" t="s">
        <v>519</v>
      </c>
      <c r="B167" s="1" t="s">
        <v>170</v>
      </c>
      <c r="C167" s="1" t="s">
        <v>559</v>
      </c>
      <c r="D167" t="s">
        <v>603</v>
      </c>
      <c r="E167" t="s">
        <v>886</v>
      </c>
      <c r="F167" s="1" t="s">
        <v>871</v>
      </c>
      <c r="G167" s="1"/>
      <c r="H167" s="1"/>
    </row>
    <row r="168" spans="1:8" x14ac:dyDescent="0.35">
      <c r="A168" s="1" t="s">
        <v>446</v>
      </c>
      <c r="B168" s="1" t="s">
        <v>15</v>
      </c>
      <c r="C168" s="1" t="s">
        <v>560</v>
      </c>
      <c r="D168" s="4" t="s">
        <v>604</v>
      </c>
      <c r="E168" t="s">
        <v>885</v>
      </c>
      <c r="F168" s="1" t="s">
        <v>692</v>
      </c>
      <c r="G168" s="1"/>
      <c r="H168" s="1"/>
    </row>
    <row r="169" spans="1:8" x14ac:dyDescent="0.35">
      <c r="A169" s="1" t="s">
        <v>520</v>
      </c>
      <c r="B169" s="1" t="s">
        <v>38</v>
      </c>
      <c r="C169" s="1" t="s">
        <v>561</v>
      </c>
      <c r="D169" t="s">
        <v>605</v>
      </c>
      <c r="E169" t="s">
        <v>885</v>
      </c>
      <c r="F169" s="1" t="s">
        <v>872</v>
      </c>
      <c r="G169" s="1"/>
      <c r="H169" s="1"/>
    </row>
    <row r="170" spans="1:8" x14ac:dyDescent="0.35">
      <c r="A170" s="1" t="s">
        <v>614</v>
      </c>
      <c r="B170" s="1" t="s">
        <v>38</v>
      </c>
      <c r="C170" s="1" t="s">
        <v>618</v>
      </c>
      <c r="D170" t="s">
        <v>623</v>
      </c>
      <c r="E170" t="s">
        <v>971</v>
      </c>
      <c r="F170" s="1" t="s">
        <v>944</v>
      </c>
      <c r="G170" s="1"/>
      <c r="H170" s="1"/>
    </row>
    <row r="171" spans="1:8" x14ac:dyDescent="0.35">
      <c r="A171" s="1" t="s">
        <v>447</v>
      </c>
      <c r="B171" s="1" t="s">
        <v>38</v>
      </c>
      <c r="C171" s="1" t="s">
        <v>562</v>
      </c>
      <c r="D171" t="s">
        <v>606</v>
      </c>
      <c r="E171" t="s">
        <v>945</v>
      </c>
      <c r="F171" s="1" t="s">
        <v>693</v>
      </c>
      <c r="G171" s="1"/>
      <c r="H171" s="1"/>
    </row>
    <row r="172" spans="1:8" x14ac:dyDescent="0.35">
      <c r="A172" s="1" t="s">
        <v>448</v>
      </c>
      <c r="B172" s="1" t="s">
        <v>30</v>
      </c>
      <c r="C172" s="1" t="s">
        <v>563</v>
      </c>
      <c r="D172" t="s">
        <v>484</v>
      </c>
      <c r="E172" t="s">
        <v>946</v>
      </c>
      <c r="F172" s="1" t="s">
        <v>729</v>
      </c>
      <c r="G172" s="1"/>
      <c r="H172" s="1"/>
    </row>
    <row r="173" spans="1:8" x14ac:dyDescent="0.35">
      <c r="A173" s="1" t="s">
        <v>449</v>
      </c>
      <c r="B173" s="1" t="s">
        <v>166</v>
      </c>
      <c r="C173" s="1" t="s">
        <v>564</v>
      </c>
      <c r="D173" t="s">
        <v>482</v>
      </c>
      <c r="E173" t="s">
        <v>886</v>
      </c>
      <c r="F173" s="1" t="s">
        <v>947</v>
      </c>
      <c r="G173" s="1"/>
      <c r="H173" s="1"/>
    </row>
    <row r="174" spans="1:8" x14ac:dyDescent="0.35">
      <c r="A174" s="1" t="s">
        <v>450</v>
      </c>
      <c r="B174" s="1" t="s">
        <v>38</v>
      </c>
      <c r="C174" s="1" t="s">
        <v>565</v>
      </c>
      <c r="D174" t="s">
        <v>607</v>
      </c>
      <c r="E174" t="s">
        <v>886</v>
      </c>
      <c r="F174" s="1" t="s">
        <v>948</v>
      </c>
      <c r="G174" s="1"/>
      <c r="H174" s="1"/>
    </row>
    <row r="175" spans="1:8" x14ac:dyDescent="0.35">
      <c r="A175" s="1" t="s">
        <v>522</v>
      </c>
      <c r="B175" s="1" t="s">
        <v>4</v>
      </c>
      <c r="C175" s="1" t="s">
        <v>567</v>
      </c>
      <c r="D175" t="s">
        <v>609</v>
      </c>
      <c r="F175" s="1"/>
      <c r="G175" s="1"/>
      <c r="H175" s="1"/>
    </row>
    <row r="176" spans="1:8" x14ac:dyDescent="0.35">
      <c r="A176" s="1" t="s">
        <v>451</v>
      </c>
      <c r="B176" s="1" t="s">
        <v>62</v>
      </c>
      <c r="C176" s="1" t="s">
        <v>568</v>
      </c>
      <c r="D176" t="s">
        <v>478</v>
      </c>
      <c r="E176" t="s">
        <v>889</v>
      </c>
      <c r="F176" s="1" t="s">
        <v>875</v>
      </c>
      <c r="G176" s="1"/>
      <c r="H176" s="1"/>
    </row>
    <row r="177" spans="1:8" x14ac:dyDescent="0.35">
      <c r="A177" s="1" t="s">
        <v>523</v>
      </c>
      <c r="B177" s="1" t="s">
        <v>34</v>
      </c>
      <c r="C177" s="1" t="s">
        <v>570</v>
      </c>
      <c r="D177" t="s">
        <v>610</v>
      </c>
      <c r="E177" t="s">
        <v>886</v>
      </c>
      <c r="F177" s="1" t="s">
        <v>877</v>
      </c>
      <c r="G177" s="1"/>
      <c r="H177" s="1"/>
    </row>
    <row r="178" spans="1:8" x14ac:dyDescent="0.35">
      <c r="A178" s="1" t="s">
        <v>453</v>
      </c>
      <c r="B178" s="1" t="s">
        <v>38</v>
      </c>
      <c r="C178" s="1" t="s">
        <v>571</v>
      </c>
      <c r="D178" t="s">
        <v>474</v>
      </c>
      <c r="E178" t="s">
        <v>892</v>
      </c>
      <c r="F178" s="1" t="s">
        <v>694</v>
      </c>
      <c r="G178" s="1"/>
      <c r="H178" s="1"/>
    </row>
    <row r="179" spans="1:8" x14ac:dyDescent="0.35">
      <c r="A179" s="1" t="s">
        <v>524</v>
      </c>
      <c r="B179" s="1" t="s">
        <v>128</v>
      </c>
      <c r="C179" s="1" t="s">
        <v>572</v>
      </c>
      <c r="D179" t="s">
        <v>611</v>
      </c>
      <c r="E179" t="s">
        <v>886</v>
      </c>
      <c r="F179" s="1" t="s">
        <v>972</v>
      </c>
      <c r="G179" s="1" t="s">
        <v>973</v>
      </c>
      <c r="H179" s="1"/>
    </row>
    <row r="180" spans="1:8" x14ac:dyDescent="0.35">
      <c r="A180" s="1" t="s">
        <v>525</v>
      </c>
      <c r="B180" s="1" t="s">
        <v>42</v>
      </c>
      <c r="C180" s="1" t="s">
        <v>573</v>
      </c>
      <c r="D180" t="s">
        <v>612</v>
      </c>
      <c r="E180" t="s">
        <v>885</v>
      </c>
      <c r="F180" s="1" t="s">
        <v>880</v>
      </c>
      <c r="G180" s="1"/>
      <c r="H180" s="1"/>
    </row>
    <row r="181" spans="1:8" x14ac:dyDescent="0.35">
      <c r="A181" s="1" t="s">
        <v>526</v>
      </c>
      <c r="B181" s="1" t="s">
        <v>11</v>
      </c>
      <c r="C181" s="1" t="s">
        <v>574</v>
      </c>
      <c r="D181" t="s">
        <v>613</v>
      </c>
      <c r="E181" t="s">
        <v>887</v>
      </c>
      <c r="F181" s="1" t="s">
        <v>881</v>
      </c>
      <c r="G181" s="1"/>
      <c r="H181" s="1"/>
    </row>
    <row r="182" spans="1:8" x14ac:dyDescent="0.35">
      <c r="A182" s="1" t="s">
        <v>454</v>
      </c>
      <c r="B182" s="1" t="s">
        <v>7</v>
      </c>
      <c r="C182" s="1" t="s">
        <v>575</v>
      </c>
      <c r="D182" t="s">
        <v>471</v>
      </c>
      <c r="E182" t="s">
        <v>909</v>
      </c>
      <c r="F182" s="1" t="s">
        <v>974</v>
      </c>
      <c r="G182" s="1" t="s">
        <v>975</v>
      </c>
      <c r="H182" s="1"/>
    </row>
    <row r="183" spans="1:8" x14ac:dyDescent="0.35">
      <c r="A183" s="1" t="s">
        <v>615</v>
      </c>
      <c r="B183" s="1" t="s">
        <v>616</v>
      </c>
      <c r="C183" s="1" t="s">
        <v>619</v>
      </c>
      <c r="D183" t="s">
        <v>624</v>
      </c>
      <c r="E183" t="s">
        <v>897</v>
      </c>
      <c r="F183" s="1" t="s">
        <v>950</v>
      </c>
      <c r="G183" s="1"/>
      <c r="H183" s="1"/>
    </row>
    <row r="184" spans="1:8" x14ac:dyDescent="0.35">
      <c r="A184" s="1" t="s">
        <v>456</v>
      </c>
      <c r="B184" s="1" t="s">
        <v>213</v>
      </c>
      <c r="C184" s="1" t="s">
        <v>467</v>
      </c>
      <c r="D184" t="s">
        <v>468</v>
      </c>
      <c r="E184" t="s">
        <v>952</v>
      </c>
      <c r="F184" s="1" t="s">
        <v>741</v>
      </c>
      <c r="G184" s="1"/>
      <c r="H184" s="1"/>
    </row>
    <row r="185" spans="1:8" x14ac:dyDescent="0.35">
      <c r="A185" s="1" t="s">
        <v>527</v>
      </c>
      <c r="B185" s="1" t="s">
        <v>11</v>
      </c>
      <c r="C185" s="1" t="s">
        <v>528</v>
      </c>
      <c r="E185" t="s">
        <v>887</v>
      </c>
      <c r="F185" s="1" t="s">
        <v>884</v>
      </c>
      <c r="G185" s="1"/>
      <c r="H185" s="1"/>
    </row>
    <row r="186" spans="1:8" x14ac:dyDescent="0.35">
      <c r="A186" s="1" t="s">
        <v>457</v>
      </c>
      <c r="B186" s="1" t="s">
        <v>26</v>
      </c>
      <c r="C186" s="1" t="s">
        <v>576</v>
      </c>
      <c r="D186" t="s">
        <v>464</v>
      </c>
      <c r="F186" s="1"/>
      <c r="G186" s="1"/>
      <c r="H186" s="1"/>
    </row>
    <row r="187" spans="1:8" x14ac:dyDescent="0.35">
      <c r="A187" s="1" t="s">
        <v>458</v>
      </c>
      <c r="B187" s="1" t="s">
        <v>34</v>
      </c>
      <c r="C187" s="1" t="s">
        <v>462</v>
      </c>
      <c r="D187" t="s">
        <v>465</v>
      </c>
      <c r="E187" t="s">
        <v>886</v>
      </c>
      <c r="F187" s="1" t="s">
        <v>875</v>
      </c>
      <c r="G187" s="1"/>
      <c r="H187" s="1"/>
    </row>
    <row r="188" spans="1:8" x14ac:dyDescent="0.35">
      <c r="A188" s="1" t="s">
        <v>459</v>
      </c>
      <c r="B188" s="1" t="s">
        <v>11</v>
      </c>
      <c r="C188" s="1" t="s">
        <v>460</v>
      </c>
      <c r="D188" t="s">
        <v>466</v>
      </c>
      <c r="E188" t="s">
        <v>922</v>
      </c>
      <c r="F188" s="1" t="s">
        <v>733</v>
      </c>
      <c r="G188" s="1"/>
      <c r="H188" s="1"/>
    </row>
    <row r="189" spans="1:8" x14ac:dyDescent="0.35">
      <c r="C189" s="1"/>
      <c r="D189" s="1"/>
      <c r="F189" s="1"/>
      <c r="G189" s="1"/>
      <c r="H189" s="1"/>
    </row>
    <row r="190" spans="1:8" x14ac:dyDescent="0.35">
      <c r="F190" s="1"/>
      <c r="G190" s="1"/>
      <c r="H190" s="1"/>
    </row>
    <row r="191" spans="1:8" x14ac:dyDescent="0.35">
      <c r="F191" s="1"/>
      <c r="G191" s="1"/>
      <c r="H191" s="1"/>
    </row>
    <row r="192" spans="1:8" x14ac:dyDescent="0.35">
      <c r="F192" s="1"/>
      <c r="G192" s="1"/>
      <c r="H192" s="1"/>
    </row>
    <row r="193" spans="6:8" x14ac:dyDescent="0.35">
      <c r="F193" s="1"/>
      <c r="G193" s="1"/>
      <c r="H193" s="1"/>
    </row>
    <row r="194" spans="6:8" x14ac:dyDescent="0.35">
      <c r="F194" s="1"/>
      <c r="G194" s="1"/>
      <c r="H194" s="1"/>
    </row>
    <row r="195" spans="6:8" x14ac:dyDescent="0.35">
      <c r="F195" s="1"/>
      <c r="G195" s="1"/>
      <c r="H195" s="1"/>
    </row>
  </sheetData>
  <sortState ref="A2:F194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8D6D-1084-4E76-B930-F03F0807871E}">
  <dimension ref="A1:F114"/>
  <sheetViews>
    <sheetView workbookViewId="0">
      <pane ySplit="1" topLeftCell="A2" activePane="bottomLeft" state="frozen"/>
      <selection pane="bottomLeft" activeCell="E3" sqref="E3"/>
    </sheetView>
  </sheetViews>
  <sheetFormatPr defaultRowHeight="14.5" x14ac:dyDescent="0.35"/>
  <cols>
    <col min="3" max="3" width="11.54296875" customWidth="1"/>
  </cols>
  <sheetData>
    <row r="1" spans="1:6" x14ac:dyDescent="0.35">
      <c r="A1" s="2" t="s">
        <v>3</v>
      </c>
      <c r="B1" s="2" t="s">
        <v>0</v>
      </c>
      <c r="C1" s="2" t="s">
        <v>1</v>
      </c>
      <c r="D1" s="2" t="s">
        <v>2</v>
      </c>
      <c r="E1" s="5" t="s">
        <v>461</v>
      </c>
    </row>
    <row r="2" spans="1:6" x14ac:dyDescent="0.35">
      <c r="A2" s="1" t="s">
        <v>442</v>
      </c>
      <c r="B2" s="1" t="s">
        <v>4</v>
      </c>
      <c r="C2" s="1" t="s">
        <v>5</v>
      </c>
      <c r="D2" s="1" t="s">
        <v>6</v>
      </c>
      <c r="E2" t="s">
        <v>909</v>
      </c>
      <c r="F2" t="s">
        <v>805</v>
      </c>
    </row>
    <row r="3" spans="1:6" x14ac:dyDescent="0.35">
      <c r="A3" s="1" t="s">
        <v>10</v>
      </c>
      <c r="B3" s="1" t="s">
        <v>7</v>
      </c>
      <c r="C3" s="1" t="s">
        <v>8</v>
      </c>
      <c r="D3" s="1" t="s">
        <v>9</v>
      </c>
      <c r="E3" t="s">
        <v>886</v>
      </c>
      <c r="F3" t="s">
        <v>776</v>
      </c>
    </row>
    <row r="4" spans="1:6" x14ac:dyDescent="0.35">
      <c r="A4" s="1" t="s">
        <v>421</v>
      </c>
      <c r="B4" s="1"/>
      <c r="C4" s="1" t="s">
        <v>422</v>
      </c>
      <c r="D4" s="1" t="s">
        <v>423</v>
      </c>
      <c r="E4" t="s">
        <v>887</v>
      </c>
      <c r="F4" t="s">
        <v>888</v>
      </c>
    </row>
    <row r="5" spans="1:6" x14ac:dyDescent="0.35">
      <c r="A5" s="1" t="s">
        <v>14</v>
      </c>
      <c r="B5" s="1" t="s">
        <v>11</v>
      </c>
      <c r="C5" s="1" t="s">
        <v>12</v>
      </c>
      <c r="D5" s="1" t="s">
        <v>13</v>
      </c>
      <c r="E5" t="s">
        <v>886</v>
      </c>
      <c r="F5" t="s">
        <v>777</v>
      </c>
    </row>
    <row r="6" spans="1:6" x14ac:dyDescent="0.35">
      <c r="A6" s="1" t="s">
        <v>22</v>
      </c>
      <c r="B6" s="1" t="s">
        <v>19</v>
      </c>
      <c r="C6" s="1" t="s">
        <v>20</v>
      </c>
      <c r="D6" s="1" t="s">
        <v>21</v>
      </c>
      <c r="E6" t="s">
        <v>889</v>
      </c>
      <c r="F6" t="s">
        <v>641</v>
      </c>
    </row>
    <row r="7" spans="1:6" x14ac:dyDescent="0.35">
      <c r="A7" s="1" t="s">
        <v>25</v>
      </c>
      <c r="B7" s="1" t="s">
        <v>15</v>
      </c>
      <c r="C7" s="1" t="s">
        <v>23</v>
      </c>
      <c r="D7" s="1" t="s">
        <v>24</v>
      </c>
      <c r="E7" t="s">
        <v>890</v>
      </c>
      <c r="F7" t="s">
        <v>779</v>
      </c>
    </row>
    <row r="8" spans="1:6" x14ac:dyDescent="0.35">
      <c r="A8" s="1" t="s">
        <v>29</v>
      </c>
      <c r="B8" s="1" t="s">
        <v>26</v>
      </c>
      <c r="C8" s="1" t="s">
        <v>27</v>
      </c>
      <c r="D8" s="1" t="s">
        <v>28</v>
      </c>
      <c r="E8" t="s">
        <v>889</v>
      </c>
      <c r="F8" t="s">
        <v>643</v>
      </c>
    </row>
    <row r="9" spans="1:6" x14ac:dyDescent="0.35">
      <c r="A9" s="1" t="s">
        <v>33</v>
      </c>
      <c r="B9" s="1" t="s">
        <v>30</v>
      </c>
      <c r="C9" s="1" t="s">
        <v>31</v>
      </c>
      <c r="D9" s="1" t="s">
        <v>32</v>
      </c>
      <c r="E9" t="s">
        <v>891</v>
      </c>
      <c r="F9" t="s">
        <v>644</v>
      </c>
    </row>
    <row r="10" spans="1:6" x14ac:dyDescent="0.35">
      <c r="A10" s="1" t="s">
        <v>324</v>
      </c>
      <c r="B10" s="1" t="s">
        <v>34</v>
      </c>
      <c r="C10" s="1" t="s">
        <v>325</v>
      </c>
      <c r="D10" s="1" t="s">
        <v>326</v>
      </c>
      <c r="E10" t="s">
        <v>978</v>
      </c>
      <c r="F10" t="s">
        <v>654</v>
      </c>
    </row>
    <row r="11" spans="1:6" x14ac:dyDescent="0.35">
      <c r="A11" s="1" t="s">
        <v>333</v>
      </c>
      <c r="B11" s="1" t="s">
        <v>38</v>
      </c>
      <c r="C11" s="1" t="s">
        <v>334</v>
      </c>
      <c r="D11" s="1" t="s">
        <v>335</v>
      </c>
      <c r="E11" t="s">
        <v>889</v>
      </c>
      <c r="F11" t="s">
        <v>783</v>
      </c>
    </row>
    <row r="12" spans="1:6" x14ac:dyDescent="0.35">
      <c r="A12" s="1" t="s">
        <v>41</v>
      </c>
      <c r="B12" s="1" t="s">
        <v>38</v>
      </c>
      <c r="C12" s="1" t="s">
        <v>39</v>
      </c>
      <c r="D12" s="1" t="s">
        <v>40</v>
      </c>
    </row>
    <row r="13" spans="1:6" x14ac:dyDescent="0.35">
      <c r="A13" s="1" t="s">
        <v>336</v>
      </c>
      <c r="B13" s="1"/>
      <c r="C13" s="1" t="s">
        <v>337</v>
      </c>
      <c r="D13" s="1" t="s">
        <v>338</v>
      </c>
    </row>
    <row r="14" spans="1:6" x14ac:dyDescent="0.35">
      <c r="A14" s="1" t="s">
        <v>45</v>
      </c>
      <c r="B14" s="1" t="s">
        <v>42</v>
      </c>
      <c r="C14" s="1" t="s">
        <v>43</v>
      </c>
      <c r="D14" s="1" t="s">
        <v>44</v>
      </c>
      <c r="E14" t="s">
        <v>896</v>
      </c>
      <c r="F14" t="s">
        <v>719</v>
      </c>
    </row>
    <row r="15" spans="1:6" x14ac:dyDescent="0.35">
      <c r="A15" s="1" t="s">
        <v>48</v>
      </c>
      <c r="B15" s="1" t="s">
        <v>11</v>
      </c>
      <c r="C15" s="1" t="s">
        <v>46</v>
      </c>
      <c r="D15" s="1" t="s">
        <v>47</v>
      </c>
      <c r="E15" t="s">
        <v>886</v>
      </c>
      <c r="F15" t="s">
        <v>787</v>
      </c>
    </row>
    <row r="16" spans="1:6" x14ac:dyDescent="0.35">
      <c r="A16" s="1" t="s">
        <v>51</v>
      </c>
      <c r="B16" s="1" t="s">
        <v>34</v>
      </c>
      <c r="C16" s="1" t="s">
        <v>49</v>
      </c>
      <c r="D16" s="1" t="s">
        <v>50</v>
      </c>
    </row>
    <row r="17" spans="1:6" x14ac:dyDescent="0.35">
      <c r="A17" s="1" t="s">
        <v>54</v>
      </c>
      <c r="B17" s="1" t="s">
        <v>4</v>
      </c>
      <c r="C17" s="1" t="s">
        <v>52</v>
      </c>
      <c r="D17" s="1" t="s">
        <v>53</v>
      </c>
      <c r="E17" t="s">
        <v>897</v>
      </c>
      <c r="F17" t="s">
        <v>898</v>
      </c>
    </row>
    <row r="18" spans="1:6" x14ac:dyDescent="0.35">
      <c r="A18" s="1" t="s">
        <v>57</v>
      </c>
      <c r="B18" s="1" t="s">
        <v>4</v>
      </c>
      <c r="C18" s="1" t="s">
        <v>55</v>
      </c>
      <c r="D18" s="1" t="s">
        <v>56</v>
      </c>
      <c r="E18" t="s">
        <v>886</v>
      </c>
      <c r="F18" t="s">
        <v>720</v>
      </c>
    </row>
    <row r="19" spans="1:6" x14ac:dyDescent="0.35">
      <c r="A19" s="1" t="s">
        <v>61</v>
      </c>
      <c r="B19" s="1" t="s">
        <v>58</v>
      </c>
      <c r="C19" s="1" t="s">
        <v>59</v>
      </c>
      <c r="D19" s="1" t="s">
        <v>60</v>
      </c>
      <c r="E19" t="s">
        <v>886</v>
      </c>
      <c r="F19" t="s">
        <v>899</v>
      </c>
    </row>
    <row r="20" spans="1:6" x14ac:dyDescent="0.35">
      <c r="A20" s="1" t="s">
        <v>65</v>
      </c>
      <c r="B20" s="1" t="s">
        <v>62</v>
      </c>
      <c r="C20" s="1" t="s">
        <v>63</v>
      </c>
      <c r="D20" s="1" t="s">
        <v>64</v>
      </c>
      <c r="E20" t="s">
        <v>886</v>
      </c>
      <c r="F20" t="s">
        <v>646</v>
      </c>
    </row>
    <row r="21" spans="1:6" x14ac:dyDescent="0.35">
      <c r="A21" s="1" t="s">
        <v>68</v>
      </c>
      <c r="B21" s="1" t="s">
        <v>7</v>
      </c>
      <c r="C21" s="1" t="s">
        <v>66</v>
      </c>
      <c r="D21" s="1" t="s">
        <v>67</v>
      </c>
      <c r="E21" t="s">
        <v>885</v>
      </c>
      <c r="F21" t="s">
        <v>735</v>
      </c>
    </row>
    <row r="22" spans="1:6" x14ac:dyDescent="0.35">
      <c r="A22" s="1" t="s">
        <v>71</v>
      </c>
      <c r="B22" s="1" t="s">
        <v>42</v>
      </c>
      <c r="C22" s="1" t="s">
        <v>69</v>
      </c>
      <c r="D22" s="1" t="s">
        <v>70</v>
      </c>
      <c r="E22" t="s">
        <v>885</v>
      </c>
      <c r="F22" t="s">
        <v>647</v>
      </c>
    </row>
    <row r="23" spans="1:6" x14ac:dyDescent="0.35">
      <c r="A23" s="1" t="s">
        <v>74</v>
      </c>
      <c r="B23" s="1" t="s">
        <v>26</v>
      </c>
      <c r="C23" s="1" t="s">
        <v>72</v>
      </c>
      <c r="D23" s="1" t="s">
        <v>73</v>
      </c>
    </row>
    <row r="24" spans="1:6" x14ac:dyDescent="0.35">
      <c r="A24" s="1" t="s">
        <v>78</v>
      </c>
      <c r="B24" s="1" t="s">
        <v>75</v>
      </c>
      <c r="C24" s="1" t="s">
        <v>76</v>
      </c>
      <c r="D24" s="1" t="s">
        <v>77</v>
      </c>
      <c r="E24" t="s">
        <v>902</v>
      </c>
      <c r="F24" t="s">
        <v>648</v>
      </c>
    </row>
    <row r="25" spans="1:6" x14ac:dyDescent="0.35">
      <c r="A25" s="1" t="s">
        <v>81</v>
      </c>
      <c r="B25" s="1" t="s">
        <v>15</v>
      </c>
      <c r="C25" s="1" t="s">
        <v>79</v>
      </c>
      <c r="D25" s="1" t="s">
        <v>80</v>
      </c>
      <c r="E25" t="s">
        <v>903</v>
      </c>
      <c r="F25" t="s">
        <v>794</v>
      </c>
    </row>
    <row r="26" spans="1:6" x14ac:dyDescent="0.35">
      <c r="A26" s="1" t="s">
        <v>84</v>
      </c>
      <c r="B26" s="1" t="s">
        <v>26</v>
      </c>
      <c r="C26" s="1" t="s">
        <v>82</v>
      </c>
      <c r="D26" s="1" t="s">
        <v>83</v>
      </c>
      <c r="E26" t="s">
        <v>886</v>
      </c>
      <c r="F26" t="s">
        <v>798</v>
      </c>
    </row>
    <row r="27" spans="1:6" x14ac:dyDescent="0.35">
      <c r="A27" s="1" t="s">
        <v>90</v>
      </c>
      <c r="B27" s="1" t="s">
        <v>34</v>
      </c>
      <c r="C27" s="1" t="s">
        <v>88</v>
      </c>
      <c r="D27" s="1" t="s">
        <v>89</v>
      </c>
      <c r="E27" t="s">
        <v>886</v>
      </c>
      <c r="F27" t="s">
        <v>908</v>
      </c>
    </row>
    <row r="28" spans="1:6" x14ac:dyDescent="0.35">
      <c r="A28" s="1" t="s">
        <v>91</v>
      </c>
      <c r="B28" s="1" t="s">
        <v>4</v>
      </c>
      <c r="C28" s="1" t="s">
        <v>5</v>
      </c>
      <c r="D28" s="1" t="s">
        <v>6</v>
      </c>
      <c r="E28" t="s">
        <v>909</v>
      </c>
      <c r="F28" t="s">
        <v>805</v>
      </c>
    </row>
    <row r="29" spans="1:6" x14ac:dyDescent="0.35">
      <c r="A29" s="1" t="s">
        <v>94</v>
      </c>
      <c r="B29" s="1" t="s">
        <v>62</v>
      </c>
      <c r="C29" s="1" t="s">
        <v>92</v>
      </c>
      <c r="D29" s="1" t="s">
        <v>93</v>
      </c>
    </row>
    <row r="30" spans="1:6" x14ac:dyDescent="0.35">
      <c r="A30" s="1" t="s">
        <v>97</v>
      </c>
      <c r="B30" s="1" t="s">
        <v>34</v>
      </c>
      <c r="C30" s="1" t="s">
        <v>95</v>
      </c>
      <c r="D30" s="1" t="s">
        <v>96</v>
      </c>
      <c r="E30" t="s">
        <v>885</v>
      </c>
      <c r="F30" t="s">
        <v>737</v>
      </c>
    </row>
    <row r="31" spans="1:6" x14ac:dyDescent="0.35">
      <c r="A31" s="1" t="s">
        <v>100</v>
      </c>
      <c r="B31" s="1" t="s">
        <v>11</v>
      </c>
      <c r="C31" s="1" t="s">
        <v>98</v>
      </c>
      <c r="D31" s="1" t="s">
        <v>99</v>
      </c>
      <c r="E31" t="s">
        <v>896</v>
      </c>
      <c r="F31" t="s">
        <v>738</v>
      </c>
    </row>
    <row r="32" spans="1:6" x14ac:dyDescent="0.35">
      <c r="A32" s="1" t="s">
        <v>103</v>
      </c>
      <c r="B32" s="1" t="s">
        <v>38</v>
      </c>
      <c r="C32" s="1" t="s">
        <v>101</v>
      </c>
      <c r="D32" s="1" t="s">
        <v>102</v>
      </c>
      <c r="E32" t="s">
        <v>886</v>
      </c>
      <c r="F32" t="s">
        <v>652</v>
      </c>
    </row>
    <row r="33" spans="1:6" x14ac:dyDescent="0.35">
      <c r="A33" s="1" t="s">
        <v>106</v>
      </c>
      <c r="B33" s="1" t="s">
        <v>7</v>
      </c>
      <c r="C33" s="1" t="s">
        <v>104</v>
      </c>
      <c r="D33" s="1" t="s">
        <v>105</v>
      </c>
      <c r="E33" t="s">
        <v>887</v>
      </c>
      <c r="F33" t="s">
        <v>722</v>
      </c>
    </row>
    <row r="34" spans="1:6" x14ac:dyDescent="0.35">
      <c r="A34" s="1" t="s">
        <v>109</v>
      </c>
      <c r="B34" s="1" t="s">
        <v>34</v>
      </c>
      <c r="C34" s="1" t="s">
        <v>107</v>
      </c>
      <c r="D34" s="1" t="s">
        <v>108</v>
      </c>
      <c r="E34" t="s">
        <v>886</v>
      </c>
      <c r="F34" t="s">
        <v>653</v>
      </c>
    </row>
    <row r="35" spans="1:6" x14ac:dyDescent="0.35">
      <c r="A35" s="1" t="s">
        <v>112</v>
      </c>
      <c r="B35" s="1" t="s">
        <v>4</v>
      </c>
      <c r="C35" s="1" t="s">
        <v>110</v>
      </c>
      <c r="D35" s="1" t="s">
        <v>111</v>
      </c>
      <c r="E35" t="s">
        <v>885</v>
      </c>
      <c r="F35" t="s">
        <v>654</v>
      </c>
    </row>
    <row r="36" spans="1:6" x14ac:dyDescent="0.35">
      <c r="A36" s="1" t="s">
        <v>115</v>
      </c>
      <c r="B36" s="1" t="s">
        <v>38</v>
      </c>
      <c r="C36" s="1" t="s">
        <v>113</v>
      </c>
      <c r="D36" s="1" t="s">
        <v>114</v>
      </c>
      <c r="E36" t="s">
        <v>889</v>
      </c>
      <c r="F36" t="s">
        <v>655</v>
      </c>
    </row>
    <row r="37" spans="1:6" x14ac:dyDescent="0.35">
      <c r="A37" s="1" t="s">
        <v>118</v>
      </c>
      <c r="B37" s="1" t="s">
        <v>26</v>
      </c>
      <c r="C37" s="1" t="s">
        <v>116</v>
      </c>
      <c r="D37" s="1" t="s">
        <v>117</v>
      </c>
    </row>
    <row r="38" spans="1:6" x14ac:dyDescent="0.35">
      <c r="A38" s="1" t="s">
        <v>121</v>
      </c>
      <c r="B38" s="1" t="s">
        <v>11</v>
      </c>
      <c r="C38" s="1" t="s">
        <v>119</v>
      </c>
      <c r="D38" s="1" t="s">
        <v>120</v>
      </c>
    </row>
    <row r="39" spans="1:6" x14ac:dyDescent="0.35">
      <c r="A39" s="1" t="s">
        <v>124</v>
      </c>
      <c r="B39" s="1" t="s">
        <v>62</v>
      </c>
      <c r="C39" s="1" t="s">
        <v>122</v>
      </c>
      <c r="D39" s="1" t="s">
        <v>123</v>
      </c>
      <c r="E39" t="s">
        <v>889</v>
      </c>
      <c r="F39" t="s">
        <v>656</v>
      </c>
    </row>
    <row r="40" spans="1:6" x14ac:dyDescent="0.35">
      <c r="A40" s="1" t="s">
        <v>127</v>
      </c>
      <c r="B40" s="1" t="s">
        <v>15</v>
      </c>
      <c r="C40" s="1" t="s">
        <v>125</v>
      </c>
      <c r="D40" s="1" t="s">
        <v>126</v>
      </c>
      <c r="E40" t="s">
        <v>887</v>
      </c>
      <c r="F40" t="s">
        <v>912</v>
      </c>
    </row>
    <row r="41" spans="1:6" x14ac:dyDescent="0.35">
      <c r="A41" s="1" t="s">
        <v>134</v>
      </c>
      <c r="B41" s="1" t="s">
        <v>4</v>
      </c>
      <c r="C41" s="1" t="s">
        <v>132</v>
      </c>
      <c r="D41" s="1" t="s">
        <v>133</v>
      </c>
    </row>
    <row r="42" spans="1:6" x14ac:dyDescent="0.35">
      <c r="A42" s="1" t="s">
        <v>137</v>
      </c>
      <c r="B42" s="1" t="s">
        <v>4</v>
      </c>
      <c r="C42" s="1" t="s">
        <v>135</v>
      </c>
      <c r="D42" s="1" t="s">
        <v>136</v>
      </c>
      <c r="E42" t="s">
        <v>887</v>
      </c>
      <c r="F42" t="s">
        <v>658</v>
      </c>
    </row>
    <row r="43" spans="1:6" x14ac:dyDescent="0.35">
      <c r="A43" s="1" t="s">
        <v>140</v>
      </c>
      <c r="B43" s="1" t="s">
        <v>42</v>
      </c>
      <c r="C43" s="1" t="s">
        <v>138</v>
      </c>
      <c r="D43" s="1" t="s">
        <v>139</v>
      </c>
      <c r="E43" t="s">
        <v>886</v>
      </c>
      <c r="F43" t="s">
        <v>815</v>
      </c>
    </row>
    <row r="44" spans="1:6" x14ac:dyDescent="0.35">
      <c r="A44" s="1" t="s">
        <v>144</v>
      </c>
      <c r="B44" s="1" t="s">
        <v>141</v>
      </c>
      <c r="C44" s="1" t="s">
        <v>142</v>
      </c>
      <c r="D44" s="1" t="s">
        <v>143</v>
      </c>
      <c r="E44" t="s">
        <v>886</v>
      </c>
      <c r="F44" t="s">
        <v>723</v>
      </c>
    </row>
    <row r="45" spans="1:6" x14ac:dyDescent="0.35">
      <c r="A45" s="1" t="s">
        <v>147</v>
      </c>
      <c r="B45" s="1" t="s">
        <v>38</v>
      </c>
      <c r="C45" s="1" t="s">
        <v>145</v>
      </c>
      <c r="D45" s="1" t="s">
        <v>146</v>
      </c>
    </row>
    <row r="46" spans="1:6" x14ac:dyDescent="0.35">
      <c r="A46" s="1" t="s">
        <v>150</v>
      </c>
      <c r="B46" s="1" t="s">
        <v>38</v>
      </c>
      <c r="C46" s="1" t="s">
        <v>148</v>
      </c>
      <c r="D46" s="1" t="s">
        <v>149</v>
      </c>
      <c r="E46" t="s">
        <v>886</v>
      </c>
      <c r="F46" t="s">
        <v>660</v>
      </c>
    </row>
    <row r="47" spans="1:6" x14ac:dyDescent="0.35">
      <c r="A47" s="1" t="s">
        <v>153</v>
      </c>
      <c r="B47" s="1" t="s">
        <v>42</v>
      </c>
      <c r="C47" s="1" t="s">
        <v>151</v>
      </c>
      <c r="D47" s="1" t="s">
        <v>152</v>
      </c>
      <c r="E47" t="s">
        <v>885</v>
      </c>
      <c r="F47" t="s">
        <v>817</v>
      </c>
    </row>
    <row r="48" spans="1:6" x14ac:dyDescent="0.35">
      <c r="A48" s="1" t="s">
        <v>156</v>
      </c>
      <c r="B48" s="1" t="s">
        <v>42</v>
      </c>
      <c r="C48" s="1" t="s">
        <v>154</v>
      </c>
      <c r="D48" s="1" t="s">
        <v>155</v>
      </c>
    </row>
    <row r="49" spans="1:6" x14ac:dyDescent="0.35">
      <c r="A49" s="1" t="s">
        <v>159</v>
      </c>
      <c r="B49" s="1" t="s">
        <v>15</v>
      </c>
      <c r="C49" s="1" t="s">
        <v>157</v>
      </c>
      <c r="D49" s="1" t="s">
        <v>158</v>
      </c>
      <c r="E49" t="s">
        <v>889</v>
      </c>
      <c r="F49" t="s">
        <v>819</v>
      </c>
    </row>
    <row r="50" spans="1:6" x14ac:dyDescent="0.35">
      <c r="A50" s="1" t="s">
        <v>162</v>
      </c>
      <c r="B50" s="1" t="s">
        <v>38</v>
      </c>
      <c r="C50" s="1" t="s">
        <v>160</v>
      </c>
      <c r="D50" s="1" t="s">
        <v>161</v>
      </c>
    </row>
    <row r="51" spans="1:6" x14ac:dyDescent="0.35">
      <c r="A51" s="1" t="s">
        <v>165</v>
      </c>
      <c r="B51" s="1" t="s">
        <v>38</v>
      </c>
      <c r="C51" s="1" t="s">
        <v>163</v>
      </c>
      <c r="D51" s="1" t="s">
        <v>164</v>
      </c>
      <c r="E51" t="s">
        <v>885</v>
      </c>
      <c r="F51" t="s">
        <v>724</v>
      </c>
    </row>
    <row r="52" spans="1:6" x14ac:dyDescent="0.35">
      <c r="A52" s="1" t="s">
        <v>169</v>
      </c>
      <c r="B52" s="1" t="s">
        <v>166</v>
      </c>
      <c r="C52" s="1" t="s">
        <v>167</v>
      </c>
      <c r="D52" s="1" t="s">
        <v>168</v>
      </c>
      <c r="E52" t="s">
        <v>885</v>
      </c>
      <c r="F52" t="s">
        <v>965</v>
      </c>
    </row>
    <row r="53" spans="1:6" x14ac:dyDescent="0.35">
      <c r="A53" s="1" t="s">
        <v>173</v>
      </c>
      <c r="B53" s="1" t="s">
        <v>170</v>
      </c>
      <c r="C53" s="1" t="s">
        <v>171</v>
      </c>
      <c r="D53" s="1" t="s">
        <v>172</v>
      </c>
      <c r="E53" t="s">
        <v>897</v>
      </c>
      <c r="F53" t="s">
        <v>663</v>
      </c>
    </row>
    <row r="54" spans="1:6" x14ac:dyDescent="0.35">
      <c r="A54" s="1" t="s">
        <v>176</v>
      </c>
      <c r="B54" s="1" t="s">
        <v>62</v>
      </c>
      <c r="C54" s="1" t="s">
        <v>174</v>
      </c>
      <c r="D54" s="1" t="s">
        <v>175</v>
      </c>
      <c r="E54" t="s">
        <v>886</v>
      </c>
      <c r="F54" t="s">
        <v>664</v>
      </c>
    </row>
    <row r="55" spans="1:6" x14ac:dyDescent="0.35">
      <c r="A55" s="1" t="s">
        <v>182</v>
      </c>
      <c r="B55" s="1" t="s">
        <v>128</v>
      </c>
      <c r="C55" s="1" t="s">
        <v>180</v>
      </c>
      <c r="D55" s="1" t="s">
        <v>181</v>
      </c>
      <c r="E55" t="s">
        <v>887</v>
      </c>
      <c r="F55" t="s">
        <v>665</v>
      </c>
    </row>
    <row r="56" spans="1:6" x14ac:dyDescent="0.35">
      <c r="A56" s="1" t="s">
        <v>185</v>
      </c>
      <c r="B56" s="1" t="s">
        <v>26</v>
      </c>
      <c r="C56" s="1" t="s">
        <v>183</v>
      </c>
      <c r="D56" s="1" t="s">
        <v>184</v>
      </c>
      <c r="E56" t="s">
        <v>917</v>
      </c>
      <c r="F56" t="s">
        <v>666</v>
      </c>
    </row>
    <row r="57" spans="1:6" x14ac:dyDescent="0.35">
      <c r="A57" s="1" t="s">
        <v>188</v>
      </c>
      <c r="B57" s="1" t="s">
        <v>58</v>
      </c>
      <c r="C57" s="1" t="s">
        <v>186</v>
      </c>
      <c r="D57" s="1" t="s">
        <v>187</v>
      </c>
      <c r="E57" t="s">
        <v>909</v>
      </c>
      <c r="F57" t="s">
        <v>979</v>
      </c>
    </row>
    <row r="58" spans="1:6" x14ac:dyDescent="0.35">
      <c r="A58" s="1" t="s">
        <v>191</v>
      </c>
      <c r="B58" s="1" t="s">
        <v>38</v>
      </c>
      <c r="C58" s="1" t="s">
        <v>189</v>
      </c>
      <c r="D58" s="1" t="s">
        <v>190</v>
      </c>
    </row>
    <row r="59" spans="1:6" x14ac:dyDescent="0.35">
      <c r="A59" s="1" t="s">
        <v>194</v>
      </c>
      <c r="B59" s="1" t="s">
        <v>192</v>
      </c>
      <c r="C59" s="1" t="s">
        <v>193</v>
      </c>
      <c r="D59" s="1" t="s">
        <v>190</v>
      </c>
    </row>
    <row r="60" spans="1:6" x14ac:dyDescent="0.35">
      <c r="A60" s="1" t="s">
        <v>196</v>
      </c>
      <c r="B60" s="1"/>
      <c r="C60" s="1" t="s">
        <v>195</v>
      </c>
      <c r="D60" s="1" t="s">
        <v>190</v>
      </c>
    </row>
    <row r="61" spans="1:6" x14ac:dyDescent="0.35">
      <c r="A61" s="1" t="s">
        <v>200</v>
      </c>
      <c r="B61" s="1" t="s">
        <v>197</v>
      </c>
      <c r="C61" s="1" t="s">
        <v>198</v>
      </c>
      <c r="D61" s="1" t="s">
        <v>199</v>
      </c>
      <c r="E61" t="s">
        <v>980</v>
      </c>
      <c r="F61" t="s">
        <v>739</v>
      </c>
    </row>
    <row r="62" spans="1:6" x14ac:dyDescent="0.35">
      <c r="A62" s="1" t="s">
        <v>203</v>
      </c>
      <c r="B62" s="1" t="s">
        <v>30</v>
      </c>
      <c r="C62" s="1" t="s">
        <v>201</v>
      </c>
      <c r="D62" s="1" t="s">
        <v>202</v>
      </c>
      <c r="E62" t="s">
        <v>981</v>
      </c>
      <c r="F62" t="s">
        <v>667</v>
      </c>
    </row>
    <row r="63" spans="1:6" x14ac:dyDescent="0.35">
      <c r="A63" s="1" t="s">
        <v>206</v>
      </c>
      <c r="B63" s="1" t="s">
        <v>166</v>
      </c>
      <c r="C63" s="1" t="s">
        <v>204</v>
      </c>
      <c r="D63" s="1" t="s">
        <v>205</v>
      </c>
    </row>
    <row r="64" spans="1:6" x14ac:dyDescent="0.35">
      <c r="A64" s="1" t="s">
        <v>209</v>
      </c>
      <c r="B64" s="1" t="s">
        <v>38</v>
      </c>
      <c r="C64" s="1" t="s">
        <v>207</v>
      </c>
      <c r="D64" s="1" t="s">
        <v>208</v>
      </c>
      <c r="E64" t="s">
        <v>885</v>
      </c>
      <c r="F64" t="s">
        <v>668</v>
      </c>
    </row>
    <row r="65" spans="1:6" x14ac:dyDescent="0.35">
      <c r="A65" s="1" t="s">
        <v>212</v>
      </c>
      <c r="B65" s="1" t="s">
        <v>128</v>
      </c>
      <c r="C65" s="1" t="s">
        <v>210</v>
      </c>
      <c r="D65" s="1" t="s">
        <v>211</v>
      </c>
      <c r="E65" t="s">
        <v>886</v>
      </c>
      <c r="F65" t="s">
        <v>669</v>
      </c>
    </row>
    <row r="66" spans="1:6" x14ac:dyDescent="0.35">
      <c r="A66" s="1" t="s">
        <v>215</v>
      </c>
      <c r="B66" s="1" t="s">
        <v>213</v>
      </c>
      <c r="C66" s="1" t="s">
        <v>214</v>
      </c>
      <c r="D66" s="1" t="s">
        <v>211</v>
      </c>
      <c r="E66" t="s">
        <v>886</v>
      </c>
      <c r="F66" t="s">
        <v>669</v>
      </c>
    </row>
    <row r="67" spans="1:6" x14ac:dyDescent="0.35">
      <c r="A67" s="1" t="s">
        <v>218</v>
      </c>
      <c r="B67" s="1" t="s">
        <v>166</v>
      </c>
      <c r="C67" s="1" t="s">
        <v>216</v>
      </c>
      <c r="D67" s="1" t="s">
        <v>217</v>
      </c>
      <c r="E67" t="s">
        <v>886</v>
      </c>
      <c r="F67" t="s">
        <v>670</v>
      </c>
    </row>
    <row r="68" spans="1:6" x14ac:dyDescent="0.35">
      <c r="A68" s="1" t="s">
        <v>220</v>
      </c>
      <c r="B68" s="1" t="s">
        <v>38</v>
      </c>
      <c r="C68" s="1" t="s">
        <v>219</v>
      </c>
      <c r="D68" s="1" t="s">
        <v>217</v>
      </c>
      <c r="E68" t="s">
        <v>886</v>
      </c>
      <c r="F68" t="s">
        <v>671</v>
      </c>
    </row>
    <row r="69" spans="1:6" x14ac:dyDescent="0.35">
      <c r="A69" s="1" t="s">
        <v>222</v>
      </c>
      <c r="B69" s="1" t="s">
        <v>19</v>
      </c>
      <c r="C69" s="1" t="s">
        <v>221</v>
      </c>
      <c r="D69" s="1" t="s">
        <v>217</v>
      </c>
      <c r="E69" t="s">
        <v>886</v>
      </c>
      <c r="F69" t="s">
        <v>670</v>
      </c>
    </row>
    <row r="70" spans="1:6" x14ac:dyDescent="0.35">
      <c r="A70" s="1" t="s">
        <v>225</v>
      </c>
      <c r="B70" s="1" t="s">
        <v>38</v>
      </c>
      <c r="C70" s="1" t="s">
        <v>223</v>
      </c>
      <c r="D70" s="1" t="s">
        <v>224</v>
      </c>
      <c r="E70" t="s">
        <v>945</v>
      </c>
      <c r="F70" t="s">
        <v>832</v>
      </c>
    </row>
    <row r="71" spans="1:6" x14ac:dyDescent="0.35">
      <c r="A71" s="1" t="s">
        <v>228</v>
      </c>
      <c r="B71" s="1" t="s">
        <v>7</v>
      </c>
      <c r="C71" s="1" t="s">
        <v>226</v>
      </c>
      <c r="D71" s="1" t="s">
        <v>227</v>
      </c>
      <c r="E71" t="s">
        <v>909</v>
      </c>
      <c r="F71" t="s">
        <v>727</v>
      </c>
    </row>
    <row r="72" spans="1:6" x14ac:dyDescent="0.35">
      <c r="A72" s="1" t="s">
        <v>231</v>
      </c>
      <c r="B72" s="1"/>
      <c r="C72" s="1" t="s">
        <v>229</v>
      </c>
      <c r="D72" s="1" t="s">
        <v>230</v>
      </c>
      <c r="E72" t="s">
        <v>886</v>
      </c>
      <c r="F72" t="s">
        <v>672</v>
      </c>
    </row>
    <row r="73" spans="1:6" x14ac:dyDescent="0.35">
      <c r="A73" s="1" t="s">
        <v>234</v>
      </c>
      <c r="B73" s="1" t="s">
        <v>38</v>
      </c>
      <c r="C73" s="1" t="s">
        <v>232</v>
      </c>
      <c r="D73" s="1" t="s">
        <v>233</v>
      </c>
      <c r="E73" t="s">
        <v>897</v>
      </c>
      <c r="F73" t="s">
        <v>673</v>
      </c>
    </row>
    <row r="74" spans="1:6" x14ac:dyDescent="0.35">
      <c r="A74" s="1" t="s">
        <v>237</v>
      </c>
      <c r="B74" s="1" t="s">
        <v>34</v>
      </c>
      <c r="C74" s="1" t="s">
        <v>235</v>
      </c>
      <c r="D74" s="1" t="s">
        <v>236</v>
      </c>
      <c r="E74" t="s">
        <v>890</v>
      </c>
      <c r="F74" t="s">
        <v>674</v>
      </c>
    </row>
    <row r="75" spans="1:6" x14ac:dyDescent="0.35">
      <c r="A75" s="1" t="s">
        <v>432</v>
      </c>
      <c r="B75" s="1" t="s">
        <v>58</v>
      </c>
      <c r="C75" s="1" t="s">
        <v>430</v>
      </c>
      <c r="D75" s="1" t="s">
        <v>431</v>
      </c>
      <c r="E75" t="s">
        <v>945</v>
      </c>
      <c r="F75" t="s">
        <v>924</v>
      </c>
    </row>
    <row r="76" spans="1:6" x14ac:dyDescent="0.35">
      <c r="A76" s="1" t="s">
        <v>435</v>
      </c>
      <c r="B76" s="1" t="s">
        <v>26</v>
      </c>
      <c r="C76" s="1" t="s">
        <v>433</v>
      </c>
      <c r="D76" s="1" t="s">
        <v>434</v>
      </c>
      <c r="E76" t="s">
        <v>925</v>
      </c>
      <c r="F76" t="s">
        <v>838</v>
      </c>
    </row>
    <row r="77" spans="1:6" x14ac:dyDescent="0.35">
      <c r="A77" s="1" t="s">
        <v>240</v>
      </c>
      <c r="B77" s="1" t="s">
        <v>11</v>
      </c>
      <c r="C77" s="1" t="s">
        <v>238</v>
      </c>
      <c r="D77" s="1" t="s">
        <v>239</v>
      </c>
    </row>
    <row r="78" spans="1:6" x14ac:dyDescent="0.35">
      <c r="A78" s="1" t="s">
        <v>243</v>
      </c>
      <c r="B78" s="1" t="s">
        <v>42</v>
      </c>
      <c r="C78" s="1" t="s">
        <v>241</v>
      </c>
      <c r="D78" s="1" t="s">
        <v>242</v>
      </c>
      <c r="E78" t="s">
        <v>946</v>
      </c>
      <c r="F78" t="s">
        <v>675</v>
      </c>
    </row>
    <row r="79" spans="1:6" x14ac:dyDescent="0.35">
      <c r="A79" s="1" t="s">
        <v>249</v>
      </c>
      <c r="B79" s="1" t="s">
        <v>38</v>
      </c>
      <c r="C79" s="1" t="s">
        <v>247</v>
      </c>
      <c r="D79" s="1" t="s">
        <v>248</v>
      </c>
      <c r="E79" t="s">
        <v>886</v>
      </c>
      <c r="F79" t="s">
        <v>843</v>
      </c>
    </row>
    <row r="80" spans="1:6" x14ac:dyDescent="0.35">
      <c r="A80" s="1" t="s">
        <v>252</v>
      </c>
      <c r="B80" s="1" t="s">
        <v>197</v>
      </c>
      <c r="C80" s="1" t="s">
        <v>250</v>
      </c>
      <c r="D80" s="1" t="s">
        <v>251</v>
      </c>
    </row>
    <row r="81" spans="1:6" x14ac:dyDescent="0.35">
      <c r="A81" s="1" t="s">
        <v>260</v>
      </c>
      <c r="B81" s="1" t="s">
        <v>75</v>
      </c>
      <c r="C81" s="1" t="s">
        <v>258</v>
      </c>
      <c r="D81" s="1" t="s">
        <v>259</v>
      </c>
      <c r="E81" t="s">
        <v>889</v>
      </c>
      <c r="F81" t="s">
        <v>848</v>
      </c>
    </row>
    <row r="82" spans="1:6" x14ac:dyDescent="0.35">
      <c r="A82" s="1" t="s">
        <v>264</v>
      </c>
      <c r="B82" s="1" t="s">
        <v>261</v>
      </c>
      <c r="C82" s="1" t="s">
        <v>262</v>
      </c>
      <c r="D82" s="1" t="s">
        <v>263</v>
      </c>
      <c r="E82" t="s">
        <v>886</v>
      </c>
      <c r="F82" t="s">
        <v>679</v>
      </c>
    </row>
    <row r="83" spans="1:6" x14ac:dyDescent="0.35">
      <c r="A83" s="1" t="s">
        <v>267</v>
      </c>
      <c r="B83" s="1" t="s">
        <v>38</v>
      </c>
      <c r="C83" s="1" t="s">
        <v>265</v>
      </c>
      <c r="D83" s="1" t="s">
        <v>266</v>
      </c>
      <c r="E83" t="s">
        <v>945</v>
      </c>
      <c r="F83" t="s">
        <v>961</v>
      </c>
    </row>
    <row r="84" spans="1:6" x14ac:dyDescent="0.35">
      <c r="A84" s="1" t="s">
        <v>270</v>
      </c>
      <c r="B84" s="1" t="s">
        <v>38</v>
      </c>
      <c r="C84" s="1" t="s">
        <v>268</v>
      </c>
      <c r="D84" s="1" t="s">
        <v>269</v>
      </c>
      <c r="E84" t="s">
        <v>922</v>
      </c>
      <c r="F84" t="s">
        <v>654</v>
      </c>
    </row>
    <row r="85" spans="1:6" x14ac:dyDescent="0.35">
      <c r="A85" s="1" t="s">
        <v>273</v>
      </c>
      <c r="B85" s="1" t="s">
        <v>11</v>
      </c>
      <c r="C85" s="1" t="s">
        <v>271</v>
      </c>
      <c r="D85" s="1" t="s">
        <v>272</v>
      </c>
      <c r="E85" t="s">
        <v>887</v>
      </c>
      <c r="F85" t="s">
        <v>680</v>
      </c>
    </row>
    <row r="86" spans="1:6" x14ac:dyDescent="0.35">
      <c r="A86" s="1" t="s">
        <v>276</v>
      </c>
      <c r="B86" s="1" t="s">
        <v>38</v>
      </c>
      <c r="C86" s="1" t="s">
        <v>274</v>
      </c>
      <c r="D86" s="1" t="s">
        <v>275</v>
      </c>
      <c r="E86" t="s">
        <v>886</v>
      </c>
      <c r="F86" t="s">
        <v>851</v>
      </c>
    </row>
    <row r="87" spans="1:6" x14ac:dyDescent="0.35">
      <c r="A87" s="1" t="s">
        <v>279</v>
      </c>
      <c r="B87" s="1" t="s">
        <v>11</v>
      </c>
      <c r="C87" s="1" t="s">
        <v>277</v>
      </c>
      <c r="D87" s="1" t="s">
        <v>278</v>
      </c>
      <c r="E87" t="s">
        <v>886</v>
      </c>
      <c r="F87" t="s">
        <v>682</v>
      </c>
    </row>
    <row r="88" spans="1:6" x14ac:dyDescent="0.35">
      <c r="A88" s="1" t="s">
        <v>282</v>
      </c>
      <c r="B88" s="1" t="s">
        <v>26</v>
      </c>
      <c r="C88" s="1" t="s">
        <v>280</v>
      </c>
      <c r="D88" s="1" t="s">
        <v>281</v>
      </c>
      <c r="E88" t="s">
        <v>887</v>
      </c>
      <c r="F88" t="s">
        <v>683</v>
      </c>
    </row>
    <row r="89" spans="1:6" x14ac:dyDescent="0.35">
      <c r="A89" s="1" t="s">
        <v>285</v>
      </c>
      <c r="B89" s="1" t="s">
        <v>4</v>
      </c>
      <c r="C89" s="1" t="s">
        <v>283</v>
      </c>
      <c r="D89" s="1" t="s">
        <v>284</v>
      </c>
    </row>
    <row r="90" spans="1:6" x14ac:dyDescent="0.35">
      <c r="A90" s="1" t="s">
        <v>289</v>
      </c>
      <c r="B90" s="1" t="s">
        <v>286</v>
      </c>
      <c r="C90" s="1" t="s">
        <v>287</v>
      </c>
      <c r="D90" s="1" t="s">
        <v>288</v>
      </c>
      <c r="E90" t="s">
        <v>925</v>
      </c>
      <c r="F90" t="s">
        <v>684</v>
      </c>
    </row>
    <row r="91" spans="1:6" x14ac:dyDescent="0.35">
      <c r="A91" s="1" t="s">
        <v>292</v>
      </c>
      <c r="B91" s="1" t="s">
        <v>170</v>
      </c>
      <c r="C91" s="1" t="s">
        <v>290</v>
      </c>
      <c r="D91" s="1" t="s">
        <v>291</v>
      </c>
      <c r="E91" t="s">
        <v>887</v>
      </c>
      <c r="F91" t="s">
        <v>685</v>
      </c>
    </row>
    <row r="92" spans="1:6" x14ac:dyDescent="0.35">
      <c r="A92" s="1" t="s">
        <v>296</v>
      </c>
      <c r="B92" s="1" t="s">
        <v>293</v>
      </c>
      <c r="C92" s="1" t="s">
        <v>294</v>
      </c>
      <c r="D92" s="1" t="s">
        <v>295</v>
      </c>
      <c r="E92" t="s">
        <v>909</v>
      </c>
      <c r="F92" t="s">
        <v>686</v>
      </c>
    </row>
    <row r="93" spans="1:6" x14ac:dyDescent="0.35">
      <c r="A93" s="1" t="s">
        <v>438</v>
      </c>
      <c r="B93" s="1" t="s">
        <v>38</v>
      </c>
      <c r="C93" s="1" t="s">
        <v>436</v>
      </c>
      <c r="D93" s="1" t="s">
        <v>437</v>
      </c>
    </row>
    <row r="94" spans="1:6" x14ac:dyDescent="0.35">
      <c r="A94" s="1" t="s">
        <v>299</v>
      </c>
      <c r="B94" s="1" t="s">
        <v>42</v>
      </c>
      <c r="C94" s="1" t="s">
        <v>297</v>
      </c>
      <c r="D94" s="1" t="s">
        <v>298</v>
      </c>
      <c r="E94" t="s">
        <v>889</v>
      </c>
      <c r="F94" t="s">
        <v>687</v>
      </c>
    </row>
    <row r="95" spans="1:6" x14ac:dyDescent="0.35">
      <c r="A95" s="1" t="s">
        <v>302</v>
      </c>
      <c r="B95" s="1"/>
      <c r="C95" s="1" t="s">
        <v>300</v>
      </c>
      <c r="D95" s="1" t="s">
        <v>301</v>
      </c>
      <c r="E95" t="s">
        <v>886</v>
      </c>
      <c r="F95" t="s">
        <v>938</v>
      </c>
    </row>
    <row r="96" spans="1:6" x14ac:dyDescent="0.35">
      <c r="A96" s="1" t="s">
        <v>304</v>
      </c>
      <c r="B96" s="1" t="s">
        <v>19</v>
      </c>
      <c r="C96" s="1" t="s">
        <v>303</v>
      </c>
      <c r="D96" s="1" t="s">
        <v>301</v>
      </c>
      <c r="E96" t="s">
        <v>886</v>
      </c>
      <c r="F96" t="s">
        <v>939</v>
      </c>
    </row>
    <row r="97" spans="1:6" x14ac:dyDescent="0.35">
      <c r="A97" s="1" t="s">
        <v>307</v>
      </c>
      <c r="B97" s="1" t="s">
        <v>170</v>
      </c>
      <c r="C97" s="1" t="s">
        <v>305</v>
      </c>
      <c r="D97" s="1" t="s">
        <v>306</v>
      </c>
      <c r="E97" t="s">
        <v>940</v>
      </c>
      <c r="F97" t="s">
        <v>863</v>
      </c>
    </row>
    <row r="98" spans="1:6" x14ac:dyDescent="0.35">
      <c r="A98" s="1" t="s">
        <v>310</v>
      </c>
      <c r="B98" s="1" t="s">
        <v>141</v>
      </c>
      <c r="C98" s="1" t="s">
        <v>308</v>
      </c>
      <c r="D98" s="1" t="s">
        <v>309</v>
      </c>
      <c r="E98" t="s">
        <v>886</v>
      </c>
      <c r="F98" t="s">
        <v>690</v>
      </c>
    </row>
    <row r="99" spans="1:6" x14ac:dyDescent="0.35">
      <c r="A99" s="1" t="s">
        <v>314</v>
      </c>
      <c r="B99" s="1" t="s">
        <v>311</v>
      </c>
      <c r="C99" s="1" t="s">
        <v>312</v>
      </c>
      <c r="D99" s="1" t="s">
        <v>313</v>
      </c>
      <c r="E99" t="s">
        <v>903</v>
      </c>
      <c r="F99" t="s">
        <v>691</v>
      </c>
    </row>
    <row r="100" spans="1:6" x14ac:dyDescent="0.35">
      <c r="A100" s="1" t="s">
        <v>317</v>
      </c>
      <c r="B100" s="1" t="s">
        <v>34</v>
      </c>
      <c r="C100" s="1" t="s">
        <v>315</v>
      </c>
      <c r="D100" s="1" t="s">
        <v>316</v>
      </c>
    </row>
    <row r="101" spans="1:6" x14ac:dyDescent="0.35">
      <c r="A101" s="1" t="s">
        <v>441</v>
      </c>
      <c r="B101" s="1" t="s">
        <v>170</v>
      </c>
      <c r="C101" s="1" t="s">
        <v>439</v>
      </c>
      <c r="D101" s="1" t="s">
        <v>440</v>
      </c>
    </row>
    <row r="102" spans="1:6" x14ac:dyDescent="0.35">
      <c r="A102" s="1" t="s">
        <v>446</v>
      </c>
      <c r="B102" s="1" t="s">
        <v>15</v>
      </c>
      <c r="C102" t="s">
        <v>487</v>
      </c>
      <c r="D102" t="s">
        <v>628</v>
      </c>
      <c r="E102" t="s">
        <v>885</v>
      </c>
      <c r="F102" t="s">
        <v>692</v>
      </c>
    </row>
    <row r="103" spans="1:6" x14ac:dyDescent="0.35">
      <c r="A103" s="1" t="s">
        <v>614</v>
      </c>
      <c r="B103" s="1" t="s">
        <v>38</v>
      </c>
      <c r="C103" t="s">
        <v>629</v>
      </c>
      <c r="D103" t="s">
        <v>623</v>
      </c>
      <c r="E103" t="s">
        <v>971</v>
      </c>
      <c r="F103" t="s">
        <v>944</v>
      </c>
    </row>
    <row r="104" spans="1:6" x14ac:dyDescent="0.35">
      <c r="A104" s="1" t="s">
        <v>448</v>
      </c>
      <c r="B104" s="1" t="s">
        <v>30</v>
      </c>
      <c r="C104" t="s">
        <v>483</v>
      </c>
      <c r="D104" t="s">
        <v>484</v>
      </c>
      <c r="E104" t="s">
        <v>946</v>
      </c>
      <c r="F104" t="s">
        <v>729</v>
      </c>
    </row>
    <row r="105" spans="1:6" x14ac:dyDescent="0.35">
      <c r="A105" s="1" t="s">
        <v>449</v>
      </c>
      <c r="B105" s="1" t="s">
        <v>166</v>
      </c>
      <c r="C105" t="s">
        <v>481</v>
      </c>
      <c r="D105" t="s">
        <v>482</v>
      </c>
      <c r="E105" t="s">
        <v>886</v>
      </c>
      <c r="F105" t="s">
        <v>947</v>
      </c>
    </row>
    <row r="106" spans="1:6" x14ac:dyDescent="0.35">
      <c r="A106" s="1" t="s">
        <v>450</v>
      </c>
      <c r="B106" s="1" t="s">
        <v>38</v>
      </c>
      <c r="C106" t="s">
        <v>630</v>
      </c>
      <c r="D106" t="s">
        <v>607</v>
      </c>
      <c r="E106" t="s">
        <v>886</v>
      </c>
      <c r="F106" t="s">
        <v>948</v>
      </c>
    </row>
    <row r="107" spans="1:6" x14ac:dyDescent="0.35">
      <c r="A107" s="1" t="s">
        <v>451</v>
      </c>
      <c r="B107" s="1" t="s">
        <v>62</v>
      </c>
      <c r="C107" t="s">
        <v>477</v>
      </c>
      <c r="D107" t="s">
        <v>478</v>
      </c>
    </row>
    <row r="108" spans="1:6" x14ac:dyDescent="0.35">
      <c r="A108" s="1" t="s">
        <v>453</v>
      </c>
      <c r="B108" s="1" t="s">
        <v>38</v>
      </c>
      <c r="C108" t="s">
        <v>473</v>
      </c>
      <c r="D108" t="s">
        <v>474</v>
      </c>
      <c r="E108" t="s">
        <v>892</v>
      </c>
      <c r="F108" t="s">
        <v>694</v>
      </c>
    </row>
    <row r="109" spans="1:6" x14ac:dyDescent="0.35">
      <c r="A109" s="1" t="s">
        <v>525</v>
      </c>
      <c r="B109" s="1" t="s">
        <v>42</v>
      </c>
      <c r="C109" t="s">
        <v>631</v>
      </c>
      <c r="D109" t="s">
        <v>612</v>
      </c>
    </row>
    <row r="110" spans="1:6" x14ac:dyDescent="0.35">
      <c r="A110" s="1" t="s">
        <v>455</v>
      </c>
      <c r="B110" s="1" t="s">
        <v>4</v>
      </c>
      <c r="C110" t="s">
        <v>632</v>
      </c>
      <c r="D110" t="s">
        <v>625</v>
      </c>
      <c r="E110" t="s">
        <v>945</v>
      </c>
      <c r="F110" t="s">
        <v>982</v>
      </c>
    </row>
    <row r="111" spans="1:6" x14ac:dyDescent="0.35">
      <c r="A111" s="1" t="s">
        <v>456</v>
      </c>
      <c r="B111" s="1" t="s">
        <v>213</v>
      </c>
      <c r="C111" t="s">
        <v>633</v>
      </c>
      <c r="D111" t="s">
        <v>468</v>
      </c>
      <c r="E111" t="s">
        <v>983</v>
      </c>
      <c r="F111" t="s">
        <v>741</v>
      </c>
    </row>
    <row r="112" spans="1:6" x14ac:dyDescent="0.35">
      <c r="A112" s="1" t="s">
        <v>457</v>
      </c>
      <c r="B112" s="1" t="s">
        <v>26</v>
      </c>
      <c r="C112" t="s">
        <v>634</v>
      </c>
      <c r="D112" t="s">
        <v>464</v>
      </c>
    </row>
    <row r="113" spans="1:6" x14ac:dyDescent="0.35">
      <c r="A113" s="1" t="s">
        <v>458</v>
      </c>
      <c r="B113" s="1" t="s">
        <v>34</v>
      </c>
      <c r="C113" t="s">
        <v>635</v>
      </c>
      <c r="D113" t="s">
        <v>465</v>
      </c>
    </row>
    <row r="114" spans="1:6" x14ac:dyDescent="0.35">
      <c r="A114" s="1" t="s">
        <v>459</v>
      </c>
      <c r="B114" s="1" t="s">
        <v>11</v>
      </c>
      <c r="C114" t="s">
        <v>636</v>
      </c>
      <c r="D114" t="s">
        <v>466</v>
      </c>
      <c r="E114" t="s">
        <v>922</v>
      </c>
      <c r="F114" t="s">
        <v>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Fixed</vt:lpstr>
      <vt:lpstr>SUN</vt:lpstr>
      <vt:lpstr>MON</vt:lpstr>
      <vt:lpstr>TUE</vt:lpstr>
      <vt:lpstr>WED</vt:lpstr>
      <vt:lpstr>THU</vt:lpstr>
      <vt:lpstr>FRI</vt:lpstr>
      <vt:lpstr>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Mehedi</dc:creator>
  <cp:lastModifiedBy>Christian</cp:lastModifiedBy>
  <dcterms:created xsi:type="dcterms:W3CDTF">2018-04-12T17:08:56Z</dcterms:created>
  <dcterms:modified xsi:type="dcterms:W3CDTF">2018-04-21T01:10:28Z</dcterms:modified>
</cp:coreProperties>
</file>