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Documentos\Choucair\Capacitación\Plan_2\Ejercicio Práctico\"/>
    </mc:Choice>
  </mc:AlternateContent>
  <xr:revisionPtr revIDLastSave="0" documentId="13_ncr:1_{280BF905-BA15-429F-BB47-C9DB9ECC0684}" xr6:coauthVersionLast="47" xr6:coauthVersionMax="47" xr10:uidLastSave="{00000000-0000-0000-0000-000000000000}"/>
  <bookViews>
    <workbookView xWindow="20370" yWindow="-120" windowWidth="19440" windowHeight="15000" activeTab="1" xr2:uid="{00000000-000D-0000-FFFF-FFFF00000000}"/>
  </bookViews>
  <sheets>
    <sheet name="EDT" sheetId="2" r:id="rId1"/>
    <sheet name="Factor de Ajuste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2" l="1"/>
  <c r="E9" i="2"/>
  <c r="E8" i="2" s="1"/>
  <c r="E4" i="2"/>
  <c r="E3" i="2"/>
  <c r="E13" i="2"/>
  <c r="E14" i="2"/>
  <c r="E43" i="2"/>
  <c r="B16" i="3"/>
  <c r="E28" i="2"/>
  <c r="C22" i="2"/>
  <c r="D49" i="2"/>
  <c r="E23" i="2"/>
  <c r="E36" i="2"/>
  <c r="E39" i="2"/>
  <c r="E31" i="2"/>
  <c r="E24" i="2"/>
  <c r="E25" i="2"/>
  <c r="E26" i="2"/>
  <c r="E27" i="2"/>
  <c r="E38" i="2"/>
  <c r="E33" i="2"/>
  <c r="E35" i="2"/>
  <c r="E20" i="2"/>
  <c r="E21" i="2"/>
  <c r="E19" i="2"/>
  <c r="E15" i="2"/>
  <c r="E16" i="2"/>
  <c r="E17" i="2"/>
  <c r="E5" i="2"/>
  <c r="E6" i="2"/>
  <c r="E12" i="2" l="1"/>
  <c r="E22" i="2"/>
  <c r="E34" i="2"/>
  <c r="E32" i="2"/>
  <c r="E30" i="2" s="1"/>
  <c r="E40" i="2" s="1"/>
  <c r="E37" i="2"/>
  <c r="E18" i="2"/>
  <c r="E2" i="2"/>
  <c r="C43" i="2" l="1"/>
  <c r="C44" i="2" s="1"/>
  <c r="D50" i="2" s="1"/>
</calcChain>
</file>

<file path=xl/sharedStrings.xml><?xml version="1.0" encoding="utf-8"?>
<sst xmlns="http://schemas.openxmlformats.org/spreadsheetml/2006/main" count="74" uniqueCount="73">
  <si>
    <t>Etapa/Actividades</t>
  </si>
  <si>
    <t xml:space="preserve">Recursos </t>
  </si>
  <si>
    <t>Frecuencia</t>
  </si>
  <si>
    <t>Esfuerzo por Unidad  Horas</t>
  </si>
  <si>
    <t>Esfuerzo Total</t>
  </si>
  <si>
    <t>Vision</t>
  </si>
  <si>
    <t>Reunión de contexto y entendimiento</t>
  </si>
  <si>
    <t>Revision de pruebas unitarias</t>
  </si>
  <si>
    <t>Planeacion</t>
  </si>
  <si>
    <t>Estimar los tiempos</t>
  </si>
  <si>
    <t>Cronograma</t>
  </si>
  <si>
    <t>Diseño</t>
  </si>
  <si>
    <t>Smoke test</t>
  </si>
  <si>
    <t>Pruebas funcionales</t>
  </si>
  <si>
    <t xml:space="preserve">Pruebas de regresion </t>
  </si>
  <si>
    <t>Tiempo de visualización</t>
  </si>
  <si>
    <t>Ejecución</t>
  </si>
  <si>
    <t>Pruebas de funcionales</t>
  </si>
  <si>
    <t>Cierre/Entrega</t>
  </si>
  <si>
    <t>Informe de cierre(reunión de entrega)</t>
  </si>
  <si>
    <t>Entrega de documentación del proyecto</t>
  </si>
  <si>
    <t>Gestion de las incidencias</t>
  </si>
  <si>
    <t>Seguimiento</t>
  </si>
  <si>
    <t>TOTAL</t>
  </si>
  <si>
    <t>Esfuerzo estimado</t>
  </si>
  <si>
    <t>Factor de ajuste</t>
  </si>
  <si>
    <t>Esfuerzo mas probable</t>
  </si>
  <si>
    <t>Diligenciar</t>
  </si>
  <si>
    <t>Cantidad de analistas</t>
  </si>
  <si>
    <t>Horas analista</t>
  </si>
  <si>
    <t>Horas total analistas x Día</t>
  </si>
  <si>
    <t xml:space="preserve">    </t>
  </si>
  <si>
    <t>Total dias</t>
  </si>
  <si>
    <t>Validación de campo de búsqueda general</t>
  </si>
  <si>
    <t>HU001 - Consultar Cursos Existentes</t>
  </si>
  <si>
    <t>Validación de filtro de busqueda</t>
  </si>
  <si>
    <t>Verificación de mensajes de validación</t>
  </si>
  <si>
    <t>Verificación navegación entre categorías, subcategorias y cursos</t>
  </si>
  <si>
    <t>Causales de Desfase</t>
  </si>
  <si>
    <t>Valor porcentual</t>
  </si>
  <si>
    <t>Factor de ajuste se define por medio de:</t>
  </si>
  <si>
    <r>
      <rPr>
        <sz val="11"/>
        <color theme="1"/>
        <rFont val="Arial"/>
      </rPr>
      <t>Mala calidad de artefacto recibido-</t>
    </r>
    <r>
      <rPr>
        <b/>
        <sz val="11"/>
        <color theme="1"/>
        <rFont val="Arial"/>
      </rPr>
      <t>Desarrollo</t>
    </r>
  </si>
  <si>
    <t>Porcentaje fijo establecido por cliente y choucair que puede ser del 35%</t>
  </si>
  <si>
    <r>
      <rPr>
        <sz val="11"/>
        <color theme="1"/>
        <rFont val="Arial"/>
      </rPr>
      <t>Alistamiento de ambientes-</t>
    </r>
    <r>
      <rPr>
        <b/>
        <sz val="11"/>
        <color theme="1"/>
        <rFont val="Arial"/>
      </rPr>
      <t>Ambientes QA</t>
    </r>
  </si>
  <si>
    <t xml:space="preserve">Datos historicos en base a proyectos anteriores teniendo en cuenta causales de desfase y porcentaje de factor de ajuste </t>
  </si>
  <si>
    <r>
      <rPr>
        <sz val="11"/>
        <color theme="1"/>
        <rFont val="Arial"/>
      </rPr>
      <t>Pendiente de Instalación Por Infraestructura-</t>
    </r>
    <r>
      <rPr>
        <b/>
        <sz val="11"/>
        <color theme="1"/>
        <rFont val="Arial"/>
      </rPr>
      <t>Infraestructura</t>
    </r>
  </si>
  <si>
    <r>
      <rPr>
        <sz val="11"/>
        <color theme="1"/>
        <rFont val="Arial"/>
      </rPr>
      <t>Cambio de alcance-</t>
    </r>
    <r>
      <rPr>
        <b/>
        <sz val="11"/>
        <color theme="1"/>
        <rFont val="Arial"/>
      </rPr>
      <t>Gestion de la Demanda</t>
    </r>
  </si>
  <si>
    <t xml:space="preserve">Riesgos de proyecto identificados y valorados </t>
  </si>
  <si>
    <r>
      <rPr>
        <sz val="11"/>
        <color theme="1"/>
        <rFont val="Arial"/>
      </rPr>
      <t>Administración y control de versiones o releases de software-</t>
    </r>
    <r>
      <rPr>
        <b/>
        <sz val="11"/>
        <color theme="1"/>
        <rFont val="Arial"/>
      </rPr>
      <t>Versiones</t>
    </r>
  </si>
  <si>
    <r>
      <rPr>
        <sz val="11"/>
        <color theme="1"/>
        <rFont val="Arial"/>
      </rPr>
      <t>Desconocimiento negocio-</t>
    </r>
    <r>
      <rPr>
        <b/>
        <sz val="11"/>
        <color theme="1"/>
        <rFont val="Arial"/>
      </rPr>
      <t>Fabrica QA</t>
    </r>
  </si>
  <si>
    <r>
      <rPr>
        <sz val="11"/>
        <color theme="1"/>
        <rFont val="Arial"/>
      </rPr>
      <t>Incumplimiento en la entrega de artefactos(Pend Entrega del desarrollo)-</t>
    </r>
    <r>
      <rPr>
        <b/>
        <sz val="11"/>
        <color theme="1"/>
        <rFont val="Arial"/>
      </rPr>
      <t>Desarrollo</t>
    </r>
  </si>
  <si>
    <r>
      <rPr>
        <sz val="11"/>
        <color theme="1"/>
        <rFont val="Arial"/>
      </rPr>
      <t>Gestión issues(Bloqueado por defecto)-</t>
    </r>
    <r>
      <rPr>
        <b/>
        <sz val="11"/>
        <color theme="1"/>
        <rFont val="Arial"/>
      </rPr>
      <t>Desarrollo</t>
    </r>
  </si>
  <si>
    <r>
      <rPr>
        <sz val="11"/>
        <color theme="1"/>
        <rFont val="Arial"/>
      </rPr>
      <t xml:space="preserve">Inestabilidad del ambiente de pruebas durante la ejecución - </t>
    </r>
    <r>
      <rPr>
        <b/>
        <sz val="11"/>
        <color theme="1"/>
        <rFont val="Arial"/>
      </rPr>
      <t>Infraestructura</t>
    </r>
    <r>
      <rPr>
        <sz val="11"/>
        <color theme="1"/>
        <rFont val="Arial"/>
      </rPr>
      <t xml:space="preserve"> </t>
    </r>
  </si>
  <si>
    <r>
      <rPr>
        <sz val="11"/>
        <color theme="1"/>
        <rFont val="Arial"/>
      </rPr>
      <t>Actividades de SW o HW no planeadas-</t>
    </r>
    <r>
      <rPr>
        <b/>
        <sz val="11"/>
        <color theme="1"/>
        <rFont val="Arial"/>
      </rPr>
      <t>Infraestructura QA</t>
    </r>
  </si>
  <si>
    <r>
      <rPr>
        <sz val="11"/>
        <color theme="1"/>
        <rFont val="Arial"/>
      </rPr>
      <t>Ejecución en ambientes compartidos-</t>
    </r>
    <r>
      <rPr>
        <b/>
        <sz val="11"/>
        <color theme="1"/>
        <rFont val="Arial"/>
      </rPr>
      <t>Release Management</t>
    </r>
  </si>
  <si>
    <r>
      <rPr>
        <sz val="11"/>
        <color theme="1"/>
        <rFont val="Arial"/>
      </rPr>
      <t>Novedades equipo de trabajo, Actividades del proyecto no planeadas -</t>
    </r>
    <r>
      <rPr>
        <b/>
        <sz val="11"/>
        <color theme="1"/>
        <rFont val="Arial"/>
      </rPr>
      <t>QA</t>
    </r>
  </si>
  <si>
    <t>Eventos externos</t>
  </si>
  <si>
    <t>Total Factor de ajuste para el tipo de prueba</t>
  </si>
  <si>
    <t>&lt;=35%</t>
  </si>
  <si>
    <t>&lt;=25%</t>
  </si>
  <si>
    <t>CH</t>
  </si>
  <si>
    <t>Clientes</t>
  </si>
  <si>
    <t>Verificación de la disposición de los elementos en pantalla</t>
  </si>
  <si>
    <t>Pruebas de regresion</t>
  </si>
  <si>
    <t>Análisis de riesgos</t>
  </si>
  <si>
    <t>Definición del alcance</t>
  </si>
  <si>
    <t>Planear tipo de pruebas</t>
  </si>
  <si>
    <t>Revisión de documentación</t>
  </si>
  <si>
    <t>Gestion de proyecto</t>
  </si>
  <si>
    <t>Logística</t>
  </si>
  <si>
    <t>Identificación de restricciones</t>
  </si>
  <si>
    <t>Verificación de ambientes de prueba</t>
  </si>
  <si>
    <t>Preparación de herramientas de software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</si>
</sst>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4472C4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1"/>
      <color theme="1"/>
      <name val="Arial"/>
    </font>
    <font>
      <b/>
      <sz val="11"/>
      <color theme="0"/>
      <name val="Arial"/>
    </font>
    <font>
      <b/>
      <sz val="11"/>
      <color theme="1"/>
      <name val="Arial"/>
    </font>
    <font>
      <sz val="11"/>
      <name val="Calibri"/>
    </font>
    <font>
      <b/>
      <sz val="11"/>
      <color rgb="FFFF0000"/>
      <name val="Arial"/>
    </font>
    <font>
      <b/>
      <sz val="11"/>
      <color theme="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385623"/>
        <bgColor rgb="FF38562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  <fill>
      <patternFill patternType="solid">
        <fgColor rgb="FFECECEC"/>
        <bgColor rgb="FFECECEC"/>
      </patternFill>
    </fill>
    <fill>
      <patternFill patternType="solid">
        <fgColor theme="7"/>
        <bgColor theme="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0" fillId="0" borderId="6" xfId="0" applyBorder="1" applyAlignment="1">
      <alignment wrapText="1"/>
    </xf>
    <xf numFmtId="0" fontId="0" fillId="0" borderId="6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vertical="center"/>
    </xf>
    <xf numFmtId="1" fontId="1" fillId="3" borderId="0" xfId="0" applyNumberFormat="1" applyFont="1" applyFill="1" applyAlignment="1">
      <alignment vertical="center"/>
    </xf>
    <xf numFmtId="2" fontId="0" fillId="3" borderId="0" xfId="0" applyNumberFormat="1" applyFill="1" applyAlignment="1">
      <alignment vertical="center"/>
    </xf>
    <xf numFmtId="2" fontId="0" fillId="0" borderId="0" xfId="0" applyNumberFormat="1" applyAlignment="1">
      <alignment vertical="center"/>
    </xf>
    <xf numFmtId="9" fontId="6" fillId="3" borderId="0" xfId="1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1" fontId="7" fillId="4" borderId="0" xfId="0" applyNumberFormat="1" applyFont="1" applyFill="1" applyAlignment="1">
      <alignment vertical="center"/>
    </xf>
    <xf numFmtId="1" fontId="7" fillId="5" borderId="0" xfId="0" applyNumberFormat="1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/>
    <xf numFmtId="1" fontId="0" fillId="0" borderId="2" xfId="0" applyNumberFormat="1" applyBorder="1" applyAlignment="1">
      <alignment horizontal="center" vertical="center"/>
    </xf>
    <xf numFmtId="0" fontId="8" fillId="0" borderId="0" xfId="0" applyFont="1"/>
    <xf numFmtId="0" fontId="9" fillId="7" borderId="9" xfId="0" applyFont="1" applyFill="1" applyBorder="1" applyAlignment="1">
      <alignment horizontal="center" vertical="center" wrapText="1"/>
    </xf>
    <xf numFmtId="0" fontId="8" fillId="9" borderId="9" xfId="0" applyFont="1" applyFill="1" applyBorder="1" applyAlignment="1">
      <alignment horizontal="left" vertical="center" wrapText="1"/>
    </xf>
    <xf numFmtId="9" fontId="8" fillId="8" borderId="9" xfId="0" applyNumberFormat="1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/>
    </xf>
    <xf numFmtId="0" fontId="9" fillId="7" borderId="9" xfId="0" applyFont="1" applyFill="1" applyBorder="1" applyAlignment="1">
      <alignment horizontal="left" vertical="center" wrapText="1"/>
    </xf>
    <xf numFmtId="9" fontId="10" fillId="11" borderId="10" xfId="0" applyNumberFormat="1" applyFont="1" applyFill="1" applyBorder="1" applyAlignment="1">
      <alignment horizontal="center" vertical="center" wrapText="1"/>
    </xf>
    <xf numFmtId="0" fontId="12" fillId="8" borderId="0" xfId="0" applyFont="1" applyFill="1" applyAlignment="1">
      <alignment horizontal="center" vertical="center"/>
    </xf>
    <xf numFmtId="0" fontId="10" fillId="8" borderId="0" xfId="0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0" fillId="12" borderId="0" xfId="0" applyFill="1" applyAlignment="1">
      <alignment vertical="center"/>
    </xf>
    <xf numFmtId="0" fontId="1" fillId="13" borderId="4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 wrapText="1"/>
    </xf>
    <xf numFmtId="0" fontId="1" fillId="13" borderId="5" xfId="0" applyFont="1" applyFill="1" applyBorder="1" applyAlignment="1">
      <alignment horizontal="center" vertical="center" wrapText="1"/>
    </xf>
    <xf numFmtId="0" fontId="0" fillId="12" borderId="0" xfId="0" applyFill="1" applyAlignment="1">
      <alignment horizontal="center"/>
    </xf>
    <xf numFmtId="0" fontId="4" fillId="12" borderId="3" xfId="0" applyFont="1" applyFill="1" applyBorder="1" applyAlignment="1">
      <alignment horizontal="center"/>
    </xf>
    <xf numFmtId="1" fontId="4" fillId="12" borderId="3" xfId="0" applyNumberFormat="1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vertical="center"/>
    </xf>
    <xf numFmtId="0" fontId="1" fillId="12" borderId="6" xfId="0" applyFont="1" applyFill="1" applyBorder="1" applyAlignment="1">
      <alignment wrapText="1"/>
    </xf>
    <xf numFmtId="0" fontId="13" fillId="7" borderId="9" xfId="0" applyFont="1" applyFill="1" applyBorder="1" applyAlignment="1">
      <alignment horizontal="center" vertical="center" wrapText="1"/>
    </xf>
    <xf numFmtId="0" fontId="4" fillId="12" borderId="2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wrapText="1"/>
    </xf>
    <xf numFmtId="0" fontId="0" fillId="0" borderId="0" xfId="0" applyAlignment="1">
      <alignment horizontal="left" wrapText="1"/>
    </xf>
    <xf numFmtId="0" fontId="0" fillId="0" borderId="6" xfId="0" applyBorder="1" applyAlignment="1">
      <alignment horizontal="left" wrapText="1"/>
    </xf>
    <xf numFmtId="0" fontId="1" fillId="12" borderId="7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right" wrapText="1"/>
    </xf>
    <xf numFmtId="164" fontId="1" fillId="3" borderId="0" xfId="0" applyNumberFormat="1" applyFont="1" applyFill="1" applyAlignment="1">
      <alignment vertical="center"/>
    </xf>
    <xf numFmtId="1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0" fillId="8" borderId="10" xfId="0" applyFont="1" applyFill="1" applyBorder="1" applyAlignment="1">
      <alignment horizontal="center" vertical="center"/>
    </xf>
    <xf numFmtId="0" fontId="11" fillId="0" borderId="11" xfId="0" applyFont="1" applyBorder="1"/>
    <xf numFmtId="0" fontId="11" fillId="0" borderId="12" xfId="0" applyFont="1" applyBorder="1"/>
    <xf numFmtId="0" fontId="8" fillId="10" borderId="10" xfId="0" applyFont="1" applyFill="1" applyBorder="1" applyAlignment="1">
      <alignment horizontal="left" vertical="center"/>
    </xf>
    <xf numFmtId="0" fontId="10" fillId="8" borderId="13" xfId="0" applyFont="1" applyFill="1" applyBorder="1" applyAlignment="1">
      <alignment horizontal="center" vertical="center"/>
    </xf>
    <xf numFmtId="0" fontId="11" fillId="0" borderId="17" xfId="0" applyFont="1" applyBorder="1"/>
    <xf numFmtId="0" fontId="8" fillId="10" borderId="14" xfId="0" applyFont="1" applyFill="1" applyBorder="1" applyAlignment="1">
      <alignment horizontal="left" vertical="center" wrapText="1"/>
    </xf>
    <xf numFmtId="0" fontId="11" fillId="0" borderId="15" xfId="0" applyFont="1" applyBorder="1"/>
    <xf numFmtId="0" fontId="11" fillId="0" borderId="16" xfId="0" applyFont="1" applyBorder="1"/>
    <xf numFmtId="0" fontId="11" fillId="0" borderId="18" xfId="0" applyFont="1" applyBorder="1"/>
    <xf numFmtId="0" fontId="11" fillId="0" borderId="19" xfId="0" applyFont="1" applyBorder="1"/>
    <xf numFmtId="0" fontId="11" fillId="0" borderId="20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46</xdr:row>
      <xdr:rowOff>0</xdr:rowOff>
    </xdr:from>
    <xdr:to>
      <xdr:col>4</xdr:col>
      <xdr:colOff>593480</xdr:colOff>
      <xdr:row>46</xdr:row>
      <xdr:rowOff>146537</xdr:rowOff>
    </xdr:to>
    <xdr:sp macro="" textlink="">
      <xdr:nvSpPr>
        <xdr:cNvPr id="3" name="Flecha: a la derecha 1">
          <a:extLst>
            <a:ext uri="{FF2B5EF4-FFF2-40B4-BE49-F238E27FC236}">
              <a16:creationId xmlns:a16="http://schemas.microsoft.com/office/drawing/2014/main" id="{D65EDD98-B994-46A1-90EF-3889C0322510}"/>
            </a:ext>
          </a:extLst>
        </xdr:cNvPr>
        <xdr:cNvSpPr/>
      </xdr:nvSpPr>
      <xdr:spPr>
        <a:xfrm rot="10800000">
          <a:off x="4857750" y="18669000"/>
          <a:ext cx="593480" cy="146537"/>
        </a:xfrm>
        <a:prstGeom prst="rightArrow">
          <a:avLst/>
        </a:prstGeom>
        <a:solidFill>
          <a:srgbClr val="FF0000"/>
        </a:solidFill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s-CO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96FE-C4F0-4D8E-8D58-045A46554DCD}">
  <dimension ref="A1:L50"/>
  <sheetViews>
    <sheetView topLeftCell="A31" workbookViewId="0">
      <selection activeCell="E43" sqref="E43"/>
    </sheetView>
  </sheetViews>
  <sheetFormatPr baseColWidth="10" defaultColWidth="9.140625" defaultRowHeight="15"/>
  <cols>
    <col min="1" max="1" width="34" style="47" customWidth="1"/>
    <col min="3" max="4" width="14.85546875" customWidth="1"/>
    <col min="5" max="5" width="8.5703125" bestFit="1" customWidth="1"/>
    <col min="6" max="6" width="21.28515625" bestFit="1" customWidth="1"/>
  </cols>
  <sheetData>
    <row r="1" spans="1:5" ht="30.75" customHeight="1">
      <c r="A1" s="42" t="s">
        <v>0</v>
      </c>
      <c r="B1" s="31" t="s">
        <v>1</v>
      </c>
      <c r="C1" s="31" t="s">
        <v>2</v>
      </c>
      <c r="D1" s="32" t="s">
        <v>3</v>
      </c>
      <c r="E1" s="33" t="s">
        <v>4</v>
      </c>
    </row>
    <row r="2" spans="1:5">
      <c r="A2" s="39" t="s">
        <v>5</v>
      </c>
      <c r="B2" s="34"/>
      <c r="C2" s="34"/>
      <c r="D2" s="34"/>
      <c r="E2" s="35">
        <f>SUM(E3:E6)</f>
        <v>16.5</v>
      </c>
    </row>
    <row r="3" spans="1:5" ht="30">
      <c r="A3" s="1" t="s">
        <v>6</v>
      </c>
      <c r="B3" s="4">
        <v>3</v>
      </c>
      <c r="C3" s="3"/>
      <c r="D3" s="4">
        <v>1</v>
      </c>
      <c r="E3" s="5">
        <f>B3*D3</f>
        <v>3</v>
      </c>
    </row>
    <row r="4" spans="1:5">
      <c r="A4" s="1" t="s">
        <v>70</v>
      </c>
      <c r="B4" s="4">
        <v>3</v>
      </c>
      <c r="C4" s="3"/>
      <c r="D4" s="4">
        <v>0.5</v>
      </c>
      <c r="E4" s="5">
        <f>B4*D4</f>
        <v>1.5</v>
      </c>
    </row>
    <row r="5" spans="1:5">
      <c r="A5" s="1" t="s">
        <v>67</v>
      </c>
      <c r="B5" s="4">
        <v>3</v>
      </c>
      <c r="C5" s="3"/>
      <c r="D5" s="4">
        <v>2</v>
      </c>
      <c r="E5" s="5">
        <f>B5*D5</f>
        <v>6</v>
      </c>
    </row>
    <row r="6" spans="1:5">
      <c r="A6" s="1" t="s">
        <v>7</v>
      </c>
      <c r="B6" s="4">
        <v>3</v>
      </c>
      <c r="C6" s="3"/>
      <c r="D6" s="4">
        <v>2</v>
      </c>
      <c r="E6" s="5">
        <f>B6*D6</f>
        <v>6</v>
      </c>
    </row>
    <row r="7" spans="1:5">
      <c r="A7" s="1"/>
      <c r="B7" s="4"/>
      <c r="C7" s="3"/>
      <c r="D7" s="4"/>
      <c r="E7" s="5"/>
    </row>
    <row r="8" spans="1:5">
      <c r="A8" s="39" t="s">
        <v>69</v>
      </c>
      <c r="B8" s="28"/>
      <c r="C8" s="30"/>
      <c r="D8" s="28"/>
      <c r="E8" s="41">
        <f>SUM(E9:E10)</f>
        <v>6</v>
      </c>
    </row>
    <row r="9" spans="1:5" ht="30">
      <c r="A9" s="1" t="s">
        <v>71</v>
      </c>
      <c r="B9" s="4">
        <v>3</v>
      </c>
      <c r="C9" s="3"/>
      <c r="D9" s="4">
        <v>0.5</v>
      </c>
      <c r="E9" s="5">
        <f>B9*D9</f>
        <v>1.5</v>
      </c>
    </row>
    <row r="10" spans="1:5" ht="30">
      <c r="A10" s="1" t="s">
        <v>72</v>
      </c>
      <c r="B10" s="4">
        <v>3</v>
      </c>
      <c r="C10" s="3"/>
      <c r="D10" s="4">
        <v>1.5</v>
      </c>
      <c r="E10" s="5">
        <f>B10*D10</f>
        <v>4.5</v>
      </c>
    </row>
    <row r="11" spans="1:5">
      <c r="A11" s="1"/>
      <c r="B11" s="4"/>
      <c r="C11" s="3"/>
      <c r="D11" s="4"/>
      <c r="E11" s="5"/>
    </row>
    <row r="12" spans="1:5">
      <c r="A12" s="39" t="s">
        <v>8</v>
      </c>
      <c r="B12" s="28"/>
      <c r="C12" s="30"/>
      <c r="D12" s="30"/>
      <c r="E12" s="29">
        <f>SUM(E13:E17)</f>
        <v>16.5</v>
      </c>
    </row>
    <row r="13" spans="1:5">
      <c r="A13" s="2" t="s">
        <v>64</v>
      </c>
      <c r="B13" s="4">
        <v>3</v>
      </c>
      <c r="C13" s="4"/>
      <c r="D13" s="4">
        <v>2</v>
      </c>
      <c r="E13" s="5">
        <f t="shared" ref="E13:E14" si="0">B13*D13</f>
        <v>6</v>
      </c>
    </row>
    <row r="14" spans="1:5">
      <c r="A14" s="2" t="s">
        <v>65</v>
      </c>
      <c r="B14" s="4">
        <v>3</v>
      </c>
      <c r="C14" s="4"/>
      <c r="D14" s="4">
        <v>1.5</v>
      </c>
      <c r="E14" s="5">
        <f t="shared" si="0"/>
        <v>4.5</v>
      </c>
    </row>
    <row r="15" spans="1:5">
      <c r="A15" s="1" t="s">
        <v>9</v>
      </c>
      <c r="B15" s="4">
        <v>3</v>
      </c>
      <c r="C15" s="4"/>
      <c r="D15" s="4">
        <v>0.5</v>
      </c>
      <c r="E15" s="5">
        <f>B15*D15</f>
        <v>1.5</v>
      </c>
    </row>
    <row r="16" spans="1:5">
      <c r="A16" s="1" t="s">
        <v>10</v>
      </c>
      <c r="B16" s="4">
        <v>3</v>
      </c>
      <c r="C16" s="4"/>
      <c r="D16" s="4">
        <v>0.5</v>
      </c>
      <c r="E16" s="5">
        <f>B16*D16</f>
        <v>1.5</v>
      </c>
    </row>
    <row r="17" spans="1:12">
      <c r="A17" s="1" t="s">
        <v>66</v>
      </c>
      <c r="B17" s="4">
        <v>3</v>
      </c>
      <c r="C17" s="4"/>
      <c r="D17" s="4">
        <v>1</v>
      </c>
      <c r="E17" s="5">
        <f>B17*D17</f>
        <v>3</v>
      </c>
    </row>
    <row r="18" spans="1:12">
      <c r="A18" s="39" t="s">
        <v>11</v>
      </c>
      <c r="B18" s="28"/>
      <c r="C18" s="30"/>
      <c r="D18" s="30"/>
      <c r="E18" s="29">
        <f>SUM(E19:E21)</f>
        <v>9</v>
      </c>
    </row>
    <row r="19" spans="1:12">
      <c r="A19" s="1" t="s">
        <v>12</v>
      </c>
      <c r="B19" s="4">
        <v>2</v>
      </c>
      <c r="C19" s="4"/>
      <c r="D19" s="4">
        <v>1</v>
      </c>
      <c r="E19" s="5">
        <f>+B19*D19</f>
        <v>2</v>
      </c>
    </row>
    <row r="20" spans="1:12">
      <c r="A20" s="1" t="s">
        <v>13</v>
      </c>
      <c r="B20" s="4">
        <v>2</v>
      </c>
      <c r="C20" s="4"/>
      <c r="D20" s="4">
        <v>2</v>
      </c>
      <c r="E20" s="5">
        <f t="shared" ref="E20:E21" si="1">+B20*D20</f>
        <v>4</v>
      </c>
    </row>
    <row r="21" spans="1:12">
      <c r="A21" s="1" t="s">
        <v>14</v>
      </c>
      <c r="B21" s="4">
        <v>2</v>
      </c>
      <c r="C21" s="4"/>
      <c r="D21" s="4">
        <v>1.5</v>
      </c>
      <c r="E21" s="5">
        <f t="shared" si="1"/>
        <v>3</v>
      </c>
    </row>
    <row r="22" spans="1:12">
      <c r="A22" s="43" t="s">
        <v>34</v>
      </c>
      <c r="B22" s="28"/>
      <c r="C22" s="28">
        <f>SUM(C23:C28)</f>
        <v>7</v>
      </c>
      <c r="D22" s="28"/>
      <c r="E22" s="29">
        <f>SUM(E23:E28)</f>
        <v>4.5</v>
      </c>
    </row>
    <row r="23" spans="1:12" ht="30">
      <c r="A23" s="44" t="s">
        <v>62</v>
      </c>
      <c r="B23" s="4"/>
      <c r="C23" s="4">
        <v>1</v>
      </c>
      <c r="D23" s="4">
        <v>0.5</v>
      </c>
      <c r="E23" s="5">
        <f t="shared" ref="E23:E28" si="2">C23*D23</f>
        <v>0.5</v>
      </c>
    </row>
    <row r="24" spans="1:12">
      <c r="A24" s="45" t="s">
        <v>15</v>
      </c>
      <c r="B24" s="4"/>
      <c r="C24" s="4">
        <v>1</v>
      </c>
      <c r="D24" s="4">
        <v>0.5</v>
      </c>
      <c r="E24" s="5">
        <f t="shared" si="2"/>
        <v>0.5</v>
      </c>
    </row>
    <row r="25" spans="1:12">
      <c r="A25" s="45" t="s">
        <v>35</v>
      </c>
      <c r="B25" s="4"/>
      <c r="C25" s="4">
        <v>1</v>
      </c>
      <c r="D25" s="4">
        <v>0.5</v>
      </c>
      <c r="E25" s="5">
        <f t="shared" si="2"/>
        <v>0.5</v>
      </c>
    </row>
    <row r="26" spans="1:12" ht="30">
      <c r="A26" s="45" t="s">
        <v>33</v>
      </c>
      <c r="B26" s="4"/>
      <c r="C26" s="4">
        <v>1</v>
      </c>
      <c r="D26" s="4">
        <v>1</v>
      </c>
      <c r="E26" s="5">
        <f t="shared" si="2"/>
        <v>1</v>
      </c>
    </row>
    <row r="27" spans="1:12" ht="30">
      <c r="A27" s="45" t="s">
        <v>36</v>
      </c>
      <c r="B27" s="4"/>
      <c r="C27" s="4">
        <v>1</v>
      </c>
      <c r="D27" s="4">
        <v>1</v>
      </c>
      <c r="E27" s="5">
        <f t="shared" si="2"/>
        <v>1</v>
      </c>
    </row>
    <row r="28" spans="1:12" ht="30">
      <c r="A28" s="45" t="s">
        <v>37</v>
      </c>
      <c r="B28" s="4"/>
      <c r="C28" s="4">
        <v>2</v>
      </c>
      <c r="D28" s="4">
        <v>0.5</v>
      </c>
      <c r="E28" s="5">
        <f t="shared" si="2"/>
        <v>1</v>
      </c>
    </row>
    <row r="29" spans="1:12">
      <c r="A29" s="6"/>
      <c r="B29" s="4"/>
      <c r="C29" s="4"/>
      <c r="D29" s="4"/>
      <c r="E29" s="5"/>
    </row>
    <row r="30" spans="1:12">
      <c r="A30" s="39" t="s">
        <v>16</v>
      </c>
      <c r="B30" s="28"/>
      <c r="C30" s="28"/>
      <c r="D30" s="28"/>
      <c r="E30" s="36">
        <f>SUM(E31:E33)</f>
        <v>11</v>
      </c>
    </row>
    <row r="31" spans="1:12">
      <c r="A31" s="6" t="s">
        <v>12</v>
      </c>
      <c r="B31" s="4">
        <v>2</v>
      </c>
      <c r="C31" s="4"/>
      <c r="D31" s="4">
        <v>1</v>
      </c>
      <c r="E31" s="5">
        <f>+B31*D31</f>
        <v>2</v>
      </c>
      <c r="H31" s="7"/>
      <c r="I31" s="7"/>
      <c r="J31" s="7"/>
      <c r="K31" s="7"/>
      <c r="L31" s="7"/>
    </row>
    <row r="32" spans="1:12">
      <c r="A32" s="6" t="s">
        <v>17</v>
      </c>
      <c r="B32" s="4"/>
      <c r="C32" s="4">
        <v>6</v>
      </c>
      <c r="D32" s="50">
        <v>1</v>
      </c>
      <c r="E32" s="18">
        <f>C32*D32</f>
        <v>6</v>
      </c>
      <c r="H32" s="7"/>
      <c r="I32" s="7"/>
      <c r="J32" s="7"/>
      <c r="K32" s="7"/>
      <c r="L32" s="7"/>
    </row>
    <row r="33" spans="1:6">
      <c r="A33" s="6" t="s">
        <v>63</v>
      </c>
      <c r="B33" s="4">
        <v>2</v>
      </c>
      <c r="C33" s="4"/>
      <c r="D33" s="4">
        <v>1.5</v>
      </c>
      <c r="E33" s="5">
        <f t="shared" ref="E33" si="3">+B33*D33</f>
        <v>3</v>
      </c>
    </row>
    <row r="34" spans="1:6">
      <c r="A34" s="39" t="s">
        <v>18</v>
      </c>
      <c r="B34" s="28"/>
      <c r="C34" s="28"/>
      <c r="D34" s="28"/>
      <c r="E34" s="29">
        <f>SUM(E35:E36)</f>
        <v>6</v>
      </c>
    </row>
    <row r="35" spans="1:6" ht="30">
      <c r="A35" s="6" t="s">
        <v>19</v>
      </c>
      <c r="B35" s="4">
        <v>3</v>
      </c>
      <c r="C35" s="4"/>
      <c r="D35" s="4">
        <v>1</v>
      </c>
      <c r="E35" s="5">
        <f>+B35*D35</f>
        <v>3</v>
      </c>
    </row>
    <row r="36" spans="1:6" ht="30">
      <c r="A36" s="6" t="s">
        <v>20</v>
      </c>
      <c r="B36" s="4">
        <v>3</v>
      </c>
      <c r="C36" s="4"/>
      <c r="D36" s="4">
        <v>1</v>
      </c>
      <c r="E36" s="5">
        <f>B36*D36</f>
        <v>3</v>
      </c>
    </row>
    <row r="37" spans="1:6">
      <c r="A37" s="39" t="s">
        <v>68</v>
      </c>
      <c r="B37" s="28"/>
      <c r="C37" s="30"/>
      <c r="D37" s="30"/>
      <c r="E37" s="29">
        <f>SUM(E38:E39)</f>
        <v>9</v>
      </c>
    </row>
    <row r="38" spans="1:6">
      <c r="A38" s="1" t="s">
        <v>21</v>
      </c>
      <c r="B38" s="4">
        <v>3</v>
      </c>
      <c r="C38" s="4"/>
      <c r="D38" s="4">
        <v>2</v>
      </c>
      <c r="E38" s="5">
        <f>+B38*D38</f>
        <v>6</v>
      </c>
    </row>
    <row r="39" spans="1:6">
      <c r="A39" s="1" t="s">
        <v>22</v>
      </c>
      <c r="B39" s="4">
        <v>3</v>
      </c>
      <c r="C39" s="4"/>
      <c r="D39" s="4">
        <v>1</v>
      </c>
      <c r="E39" s="5">
        <f>+B39*D39</f>
        <v>3</v>
      </c>
    </row>
    <row r="40" spans="1:6">
      <c r="A40" s="46" t="s">
        <v>23</v>
      </c>
      <c r="B40" s="37"/>
      <c r="C40" s="38"/>
      <c r="D40" s="38"/>
      <c r="E40" s="36">
        <f>SUM(E2,E8,E12,E18,E22,E30,E37,E34)</f>
        <v>78.5</v>
      </c>
      <c r="F40" s="17" t="s">
        <v>24</v>
      </c>
    </row>
    <row r="41" spans="1:6">
      <c r="B41" s="4"/>
      <c r="C41" s="3"/>
      <c r="D41" s="3"/>
      <c r="E41" s="3"/>
    </row>
    <row r="43" spans="1:6" ht="18.75">
      <c r="C43" s="10">
        <f>E40*E43</f>
        <v>12.56</v>
      </c>
      <c r="D43" s="11"/>
      <c r="E43" s="12">
        <f>'Factor de Ajuste'!B16</f>
        <v>0.16</v>
      </c>
      <c r="F43" s="13" t="s">
        <v>25</v>
      </c>
    </row>
    <row r="44" spans="1:6" ht="15.75">
      <c r="C44" s="14">
        <f>E40+C43</f>
        <v>91.06</v>
      </c>
      <c r="D44" s="15"/>
      <c r="E44" s="16"/>
      <c r="F44" s="13" t="s">
        <v>26</v>
      </c>
    </row>
    <row r="47" spans="1:6">
      <c r="A47" s="48" t="s">
        <v>27</v>
      </c>
      <c r="B47" s="51" t="s">
        <v>28</v>
      </c>
      <c r="C47" s="51"/>
      <c r="D47" s="8">
        <v>3</v>
      </c>
    </row>
    <row r="48" spans="1:6">
      <c r="B48" s="51" t="s">
        <v>29</v>
      </c>
      <c r="C48" s="51"/>
      <c r="D48" s="9">
        <v>9</v>
      </c>
    </row>
    <row r="49" spans="2:6">
      <c r="B49" s="51" t="s">
        <v>30</v>
      </c>
      <c r="C49" s="51"/>
      <c r="D49" s="9">
        <f>D48*D47</f>
        <v>27</v>
      </c>
      <c r="F49" t="s">
        <v>31</v>
      </c>
    </row>
    <row r="50" spans="2:6">
      <c r="B50" s="51" t="s">
        <v>32</v>
      </c>
      <c r="C50" s="51"/>
      <c r="D50" s="49">
        <f>C44/D49</f>
        <v>3.3725925925925928</v>
      </c>
    </row>
  </sheetData>
  <mergeCells count="4">
    <mergeCell ref="B47:C47"/>
    <mergeCell ref="B48:C48"/>
    <mergeCell ref="B49:C49"/>
    <mergeCell ref="B50:C50"/>
  </mergeCells>
  <pageMargins left="0.7" right="0.7" top="0.75" bottom="0.75" header="0.3" footer="0.3"/>
  <pageSetup orientation="portrait" r:id="rId1"/>
  <ignoredErrors>
    <ignoredError sqref="E32 E34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76476-4E61-442B-85E0-8AF4F56E7847}">
  <dimension ref="A1:J17"/>
  <sheetViews>
    <sheetView tabSelected="1" workbookViewId="0">
      <selection activeCell="A3" sqref="A3"/>
    </sheetView>
  </sheetViews>
  <sheetFormatPr baseColWidth="10" defaultRowHeight="15"/>
  <cols>
    <col min="1" max="1" width="89" customWidth="1"/>
    <col min="2" max="2" width="12.42578125" customWidth="1"/>
  </cols>
  <sheetData>
    <row r="1" spans="1:10">
      <c r="A1" s="19"/>
      <c r="B1" s="19"/>
      <c r="C1" s="19"/>
      <c r="D1" s="19"/>
      <c r="E1" s="19"/>
      <c r="F1" s="19"/>
      <c r="G1" s="19"/>
      <c r="H1" s="19"/>
      <c r="I1" s="19"/>
      <c r="J1" s="19"/>
    </row>
    <row r="2" spans="1:10" ht="30">
      <c r="A2" s="40" t="s">
        <v>38</v>
      </c>
      <c r="B2" s="20" t="s">
        <v>39</v>
      </c>
      <c r="C2" s="19"/>
      <c r="D2" s="52" t="s">
        <v>40</v>
      </c>
      <c r="E2" s="53"/>
      <c r="F2" s="53"/>
      <c r="G2" s="53"/>
      <c r="H2" s="53"/>
      <c r="I2" s="53"/>
      <c r="J2" s="54"/>
    </row>
    <row r="3" spans="1:10">
      <c r="A3" s="21" t="s">
        <v>41</v>
      </c>
      <c r="B3" s="22">
        <v>0.02</v>
      </c>
      <c r="C3" s="19"/>
      <c r="D3" s="23">
        <v>1</v>
      </c>
      <c r="E3" s="55" t="s">
        <v>42</v>
      </c>
      <c r="F3" s="53"/>
      <c r="G3" s="53"/>
      <c r="H3" s="53"/>
      <c r="I3" s="53"/>
      <c r="J3" s="54"/>
    </row>
    <row r="4" spans="1:10">
      <c r="A4" s="21" t="s">
        <v>43</v>
      </c>
      <c r="B4" s="22">
        <v>0.01</v>
      </c>
      <c r="C4" s="19"/>
      <c r="D4" s="56">
        <v>2</v>
      </c>
      <c r="E4" s="58" t="s">
        <v>44</v>
      </c>
      <c r="F4" s="59"/>
      <c r="G4" s="59"/>
      <c r="H4" s="59"/>
      <c r="I4" s="59"/>
      <c r="J4" s="60"/>
    </row>
    <row r="5" spans="1:10">
      <c r="A5" s="21" t="s">
        <v>45</v>
      </c>
      <c r="B5" s="22">
        <v>0.01</v>
      </c>
      <c r="C5" s="19"/>
      <c r="D5" s="57"/>
      <c r="E5" s="61"/>
      <c r="F5" s="62"/>
      <c r="G5" s="62"/>
      <c r="H5" s="62"/>
      <c r="I5" s="62"/>
      <c r="J5" s="63"/>
    </row>
    <row r="6" spans="1:10">
      <c r="A6" s="21" t="s">
        <v>46</v>
      </c>
      <c r="B6" s="22">
        <v>0.01</v>
      </c>
      <c r="C6" s="19"/>
      <c r="D6" s="23">
        <v>3</v>
      </c>
      <c r="E6" s="55" t="s">
        <v>47</v>
      </c>
      <c r="F6" s="53"/>
      <c r="G6" s="53"/>
      <c r="H6" s="53"/>
      <c r="I6" s="53"/>
      <c r="J6" s="54"/>
    </row>
    <row r="7" spans="1:10">
      <c r="A7" s="21" t="s">
        <v>48</v>
      </c>
      <c r="B7" s="22">
        <v>0.02</v>
      </c>
      <c r="C7" s="19"/>
      <c r="D7" s="19"/>
      <c r="E7" s="19"/>
      <c r="F7" s="19"/>
      <c r="G7" s="19"/>
      <c r="H7" s="19"/>
      <c r="I7" s="19"/>
      <c r="J7" s="19"/>
    </row>
    <row r="8" spans="1:10">
      <c r="A8" s="21" t="s">
        <v>49</v>
      </c>
      <c r="B8" s="22">
        <v>0.02</v>
      </c>
      <c r="C8" s="19"/>
      <c r="D8" s="19"/>
      <c r="E8" s="19"/>
      <c r="F8" s="19"/>
      <c r="G8" s="19"/>
      <c r="H8" s="19"/>
      <c r="I8" s="19"/>
      <c r="J8" s="19"/>
    </row>
    <row r="9" spans="1:10">
      <c r="A9" s="21" t="s">
        <v>50</v>
      </c>
      <c r="B9" s="22">
        <v>0</v>
      </c>
      <c r="C9" s="19"/>
      <c r="D9" s="19"/>
      <c r="E9" s="19"/>
      <c r="F9" s="19"/>
      <c r="G9" s="19"/>
      <c r="H9" s="19"/>
      <c r="I9" s="19"/>
      <c r="J9" s="19"/>
    </row>
    <row r="10" spans="1:10">
      <c r="A10" s="21" t="s">
        <v>51</v>
      </c>
      <c r="B10" s="22">
        <v>0.01</v>
      </c>
      <c r="C10" s="19"/>
      <c r="D10" s="19"/>
      <c r="E10" s="19"/>
      <c r="F10" s="19"/>
      <c r="G10" s="19"/>
      <c r="H10" s="19"/>
      <c r="I10" s="19"/>
      <c r="J10" s="19"/>
    </row>
    <row r="11" spans="1:10">
      <c r="A11" s="21" t="s">
        <v>52</v>
      </c>
      <c r="B11" s="22">
        <v>0.02</v>
      </c>
      <c r="C11" s="19"/>
      <c r="D11" s="19"/>
      <c r="E11" s="19"/>
      <c r="F11" s="19"/>
      <c r="G11" s="19"/>
      <c r="H11" s="19"/>
      <c r="I11" s="19"/>
      <c r="J11" s="19"/>
    </row>
    <row r="12" spans="1:10">
      <c r="A12" s="21" t="s">
        <v>53</v>
      </c>
      <c r="B12" s="22">
        <v>0.01</v>
      </c>
      <c r="C12" s="19"/>
      <c r="D12" s="19"/>
      <c r="E12" s="19"/>
      <c r="F12" s="19"/>
      <c r="G12" s="19"/>
      <c r="H12" s="19"/>
      <c r="I12" s="19"/>
      <c r="J12" s="19"/>
    </row>
    <row r="13" spans="1:10">
      <c r="A13" s="21" t="s">
        <v>54</v>
      </c>
      <c r="B13" s="22">
        <v>0</v>
      </c>
      <c r="C13" s="19"/>
      <c r="D13" s="19"/>
      <c r="E13" s="19"/>
      <c r="F13" s="19"/>
      <c r="G13" s="19"/>
      <c r="H13" s="19"/>
      <c r="I13" s="19"/>
      <c r="J13" s="19"/>
    </row>
    <row r="14" spans="1:10">
      <c r="A14" s="21" t="s">
        <v>55</v>
      </c>
      <c r="B14" s="22">
        <v>0.01</v>
      </c>
      <c r="C14" s="19"/>
      <c r="D14" s="19"/>
      <c r="E14" s="19"/>
      <c r="F14" s="19"/>
      <c r="G14" s="19"/>
      <c r="H14" s="19"/>
      <c r="I14" s="19"/>
      <c r="J14" s="19"/>
    </row>
    <row r="15" spans="1:10">
      <c r="A15" s="21" t="s">
        <v>56</v>
      </c>
      <c r="B15" s="22">
        <v>0.02</v>
      </c>
      <c r="C15" s="19"/>
      <c r="D15" s="19"/>
      <c r="E15" s="19"/>
      <c r="F15" s="19"/>
      <c r="G15" s="19"/>
      <c r="H15" s="19"/>
      <c r="I15" s="19"/>
      <c r="J15" s="19"/>
    </row>
    <row r="16" spans="1:10">
      <c r="A16" s="24" t="s">
        <v>57</v>
      </c>
      <c r="B16" s="25">
        <f>SUM(B3:B15)</f>
        <v>0.16</v>
      </c>
      <c r="C16" s="26" t="s">
        <v>58</v>
      </c>
      <c r="D16" s="26" t="s">
        <v>59</v>
      </c>
      <c r="E16" s="19"/>
      <c r="F16" s="19"/>
      <c r="G16" s="19"/>
      <c r="H16" s="19"/>
      <c r="I16" s="19"/>
      <c r="J16" s="19"/>
    </row>
    <row r="17" spans="1:10">
      <c r="A17" s="19"/>
      <c r="B17" s="19"/>
      <c r="C17" s="27" t="s">
        <v>60</v>
      </c>
      <c r="D17" s="27" t="s">
        <v>61</v>
      </c>
      <c r="E17" s="19"/>
      <c r="F17" s="19"/>
      <c r="G17" s="19"/>
      <c r="H17" s="19"/>
      <c r="I17" s="19"/>
      <c r="J17" s="19"/>
    </row>
  </sheetData>
  <mergeCells count="5">
    <mergeCell ref="D2:J2"/>
    <mergeCell ref="E3:J3"/>
    <mergeCell ref="D4:D5"/>
    <mergeCell ref="E4:J5"/>
    <mergeCell ref="E6:J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EDT</vt:lpstr>
      <vt:lpstr>Factor de Ajuste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Christian Aya</cp:lastModifiedBy>
  <cp:revision/>
  <dcterms:created xsi:type="dcterms:W3CDTF">2022-12-07T19:02:18Z</dcterms:created>
  <dcterms:modified xsi:type="dcterms:W3CDTF">2023-02-22T19:59:51Z</dcterms:modified>
  <cp:category/>
  <cp:contentStatus/>
</cp:coreProperties>
</file>