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eward\charts\"/>
    </mc:Choice>
  </mc:AlternateContent>
  <bookViews>
    <workbookView xWindow="0" yWindow="0" windowWidth="18270" windowHeight="7178" xr2:uid="{505E6540-B82B-455D-BED2-EA72A63B81EA}"/>
  </bookViews>
  <sheets>
    <sheet name="Sheet1" sheetId="1" r:id="rId1"/>
  </sheets>
  <externalReferences>
    <externalReference r:id="rId2"/>
    <externalReference r:id="rId3"/>
    <externalReference r:id="rId4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I3" i="1"/>
  <c r="I2" i="1"/>
  <c r="L1" i="1"/>
  <c r="K1" i="1"/>
  <c r="J1" i="1"/>
  <c r="I1" i="1"/>
  <c r="I26" i="1"/>
  <c r="J26" i="1"/>
  <c r="K26" i="1"/>
  <c r="L26" i="1"/>
  <c r="I27" i="1"/>
  <c r="J27" i="1"/>
  <c r="K27" i="1"/>
  <c r="L27" i="1"/>
</calcChain>
</file>

<file path=xl/sharedStrings.xml><?xml version="1.0" encoding="utf-8"?>
<sst xmlns="http://schemas.openxmlformats.org/spreadsheetml/2006/main" count="22" uniqueCount="14">
  <si>
    <t xml:space="preserve">Linear </t>
  </si>
  <si>
    <t xml:space="preserve">Saturating </t>
  </si>
  <si>
    <t xml:space="preserve">Discontinuous </t>
  </si>
  <si>
    <t xml:space="preserve">Combined </t>
  </si>
  <si>
    <t>Optimal</t>
  </si>
  <si>
    <t>Normalized</t>
  </si>
  <si>
    <t>ML</t>
  </si>
  <si>
    <t>&gt;&gt;</t>
  </si>
  <si>
    <t>9k</t>
  </si>
  <si>
    <t>3k</t>
  </si>
  <si>
    <t>1k</t>
  </si>
  <si>
    <t>Random</t>
  </si>
  <si>
    <t>Proportinal to optimal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</si>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</sst>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1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Trace'!$B$2:$E$2</c:f>
              <c:numCache>
                <c:formatCode>General</c:formatCode>
                <c:ptCount val="4"/>
                <c:pt idx="0">
                  <c:v>1328027137.69046</c:v>
                </c:pt>
                <c:pt idx="1">
                  <c:v>1406627065.3954</c:v>
                </c:pt>
                <c:pt idx="2">
                  <c:v>1663247662.0527401</c:v>
                </c:pt>
                <c:pt idx="3">
                  <c:v>5431189357.7469501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6-435C-BBBD-A7573616C435}"/>
            </c:ext>
          </c:extLst>
        </c:ser>
        <c:ser>
          <c:idx val="1"/>
          <c:order val="1"/>
          <c:tx>
            <c:strRef>
              <c:f>'[1]Final_Reward-9K-whole Trace'!$A$3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Trace'!$B$3:$E$3</c:f>
              <c:numCache>
                <c:formatCode>General</c:formatCode>
                <c:ptCount val="4"/>
                <c:pt idx="0">
                  <c:v>1327017840.1164801</c:v>
                </c:pt>
                <c:pt idx="1">
                  <c:v>1398922984.48576</c:v>
                </c:pt>
                <c:pt idx="2">
                  <c:v>1660209048.73877</c:v>
                </c:pt>
                <c:pt idx="3">
                  <c:v>5390604111.9030304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6-435C-BBBD-A7573616C435}"/>
            </c:ext>
          </c:extLst>
        </c:ser>
        <c:ser>
          <c:idx val="2"/>
          <c:order val="2"/>
          <c:tx>
            <c:strRef>
              <c:f>'[1]Final_Reward-9K-whole Trace'!$A$4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'[1]Final_Reward-9K-whole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Trace'!$B$4:$E$4</c:f>
              <c:numCache>
                <c:formatCode>General</c:formatCode>
                <c:ptCount val="4"/>
                <c:pt idx="0">
                  <c:v>1313255825.6382999</c:v>
                </c:pt>
                <c:pt idx="1">
                  <c:v>1358468261.5475099</c:v>
                </c:pt>
                <c:pt idx="2">
                  <c:v>1629366021.7541399</c:v>
                </c:pt>
                <c:pt idx="3">
                  <c:v>5323097471.4000397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6-435C-BBBD-A7573616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712464"/>
        <c:axId val="-1982230976"/>
      </c:barChart>
      <c:catAx>
        <c:axId val="-19827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230976"/>
        <c:crosses val="autoZero"/>
        <c:auto val="1"/>
        <c:lblAlgn val="ctr"/>
        <c:lblOffset val="100"/>
        <c:noMultiLvlLbl val="0"/>
      </c:catAx>
      <c:valAx>
        <c:axId val="-1982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81F-A38F-4F770CC1EA69}"/>
            </c:ext>
          </c:extLst>
        </c:ser>
        <c:ser>
          <c:idx val="1"/>
          <c:order val="1"/>
          <c:tx>
            <c:strRef>
              <c:f>'[1]Final_Reward-9K-whole Trace'!$H$3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794947257108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60-481F-A38F-4F770CC1EA69}"/>
                </c:ext>
              </c:extLst>
            </c:dLbl>
            <c:dLbl>
              <c:idx val="1"/>
              <c:layout>
                <c:manualLayout>
                  <c:x val="2.7879494725710802E-2"/>
                  <c:y val="4.73850008935988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60-481F-A38F-4F770CC1EA69}"/>
                </c:ext>
              </c:extLst>
            </c:dLbl>
            <c:dLbl>
              <c:idx val="2"/>
              <c:layout>
                <c:manualLayout>
                  <c:x val="4.3810634568974098E-2"/>
                  <c:y val="-4.73850008935992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60-481F-A38F-4F770CC1EA69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60-481F-A38F-4F770CC1EA69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Trace'!$I$3:$L$3</c:f>
              <c:numCache>
                <c:formatCode>General</c:formatCode>
                <c:ptCount val="4"/>
                <c:pt idx="0">
                  <c:v>0.93167177225585296</c:v>
                </c:pt>
                <c:pt idx="1">
                  <c:v>0.84002756933138423</c:v>
                </c:pt>
                <c:pt idx="2">
                  <c:v>0.91031681798193143</c:v>
                </c:pt>
                <c:pt idx="3">
                  <c:v>0.62453013620591902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0-481F-A38F-4F770CC1EA69}"/>
            </c:ext>
          </c:extLst>
        </c:ser>
        <c:ser>
          <c:idx val="2"/>
          <c:order val="2"/>
          <c:tx>
            <c:strRef>
              <c:f>'[1]Final_Reward-9K-whole Trace'!$H$4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'[1]Final_Reward-9K-whole Trace'!$I$4:$L$4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0-481F-A38F-4F770CC1E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51009872"/>
        <c:axId val="-2062051600"/>
      </c:barChart>
      <c:catAx>
        <c:axId val="-20510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51600"/>
        <c:crosses val="autoZero"/>
        <c:auto val="1"/>
        <c:lblAlgn val="ctr"/>
        <c:lblOffset val="100"/>
        <c:noMultiLvlLbl val="0"/>
      </c:catAx>
      <c:valAx>
        <c:axId val="-206205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'[1]Final_Reward-9K-whole Trace'!$H$23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F9-4F05-8D9E-93EB1AF4C9A8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F9-4F05-8D9E-93EB1AF4C9A8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F9-4F05-8D9E-93EB1AF4C9A8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F9-4F05-8D9E-93EB1AF4C9A8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'[1]Final_Reward-9K-whole Trace'!$I$23:$L$23</c:f>
              <c:numCache>
                <c:formatCode>General</c:formatCode>
                <c:ptCount val="4"/>
                <c:pt idx="0">
                  <c:v>7.5999770285952112E-4</c:v>
                </c:pt>
                <c:pt idx="1">
                  <c:v>5.4769889611604138E-3</c:v>
                </c:pt>
                <c:pt idx="2">
                  <c:v>1.8269157283647738E-3</c:v>
                </c:pt>
                <c:pt idx="3">
                  <c:v>7.4726258229295016E-3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9-4F05-8D9E-93EB1AF4C9A8}"/>
            </c:ext>
          </c:extLst>
        </c:ser>
        <c:ser>
          <c:idx val="1"/>
          <c:order val="1"/>
          <c:tx>
            <c:strRef>
              <c:f>'[1]Final_Reward-9K-whole Trace'!$H$24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F9-4F05-8D9E-93EB1AF4C9A8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F9-4F05-8D9E-93EB1AF4C9A8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'[1]Final_Reward-9K-whole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'[1]Final_Reward-9K-whole Trace'!$I$24:$L$24</c:f>
              <c:numCache>
                <c:formatCode>General</c:formatCode>
                <c:ptCount val="4"/>
                <c:pt idx="0">
                  <c:v>1.1122748649435325E-2</c:v>
                </c:pt>
                <c:pt idx="1">
                  <c:v>3.423708034108728E-2</c:v>
                </c:pt>
                <c:pt idx="2">
                  <c:v>2.0370772838955501E-2</c:v>
                </c:pt>
                <c:pt idx="3">
                  <c:v>1.990206550112825E-2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F9-4F05-8D9E-93EB1AF4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407904"/>
        <c:axId val="-2070138208"/>
      </c:barChart>
      <c:catAx>
        <c:axId val="-19814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38208"/>
        <c:crosses val="autoZero"/>
        <c:auto val="1"/>
        <c:lblAlgn val="ctr"/>
        <c:lblOffset val="100"/>
        <c:noMultiLvlLbl val="0"/>
      </c:catAx>
      <c:valAx>
        <c:axId val="-20701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4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Reward = (Predicted-Random)/(Optimal-Random)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5061844519221"/>
          <c:y val="0.17995259006836431"/>
          <c:w val="0.87482700726984008"/>
          <c:h val="0.59650939125418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'[2]Reward Full'!$H$2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'[2]Reward Full'!$I$2:$L$2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722-A62C-8118A2327CB8}"/>
            </c:ext>
          </c:extLst>
        </c:ser>
        <c:ser>
          <c:idx val="1"/>
          <c:order val="1"/>
          <c:tx>
            <c:strRef>
              <c:f>'[2]Reward Full'!$H$3</c:f>
              <c:strCache>
                <c:ptCount val="1"/>
                <c:pt idx="0">
                  <c:v>9k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'[2]Reward Full'!$I$3:$L$3</c:f>
              <c:numCache>
                <c:formatCode>0.00E+00</c:formatCode>
                <c:ptCount val="4"/>
                <c:pt idx="0">
                  <c:v>0.93167177225585296</c:v>
                </c:pt>
                <c:pt idx="1">
                  <c:v>0.91031681798193143</c:v>
                </c:pt>
                <c:pt idx="2">
                  <c:v>0.84002756933138423</c:v>
                </c:pt>
                <c:pt idx="3">
                  <c:v>0.62453013620591902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4-4722-A62C-8118A2327CB8}"/>
            </c:ext>
          </c:extLst>
        </c:ser>
        <c:ser>
          <c:idx val="2"/>
          <c:order val="2"/>
          <c:tx>
            <c:strRef>
              <c:f>'[2]Reward Full'!$H$4</c:f>
              <c:strCache>
                <c:ptCount val="1"/>
                <c:pt idx="0">
                  <c:v>3k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'[2]Reward Full'!$I$4:$L$4</c:f>
              <c:numCache>
                <c:formatCode>0.00E+00</c:formatCode>
                <c:ptCount val="4"/>
                <c:pt idx="0">
                  <c:v>0.83134295589702778</c:v>
                </c:pt>
                <c:pt idx="1">
                  <c:v>0.2674006946371037</c:v>
                </c:pt>
                <c:pt idx="2">
                  <c:v>0.25345049889429244</c:v>
                </c:pt>
                <c:pt idx="3">
                  <c:v>0.11757523512876929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4-4722-A62C-8118A2327CB8}"/>
            </c:ext>
          </c:extLst>
        </c:ser>
        <c:ser>
          <c:idx val="3"/>
          <c:order val="3"/>
          <c:tx>
            <c:strRef>
              <c:f>'[2]Reward Full'!$H$5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'[2]Reward Full'!$I$1:$L$1</c:f>
              <c:strCache>
                <c:ptCount val="4"/>
                <c:pt idx="0">
                  <c:v>Linear </c:v>
                </c:pt>
                <c:pt idx="1">
                  <c:v>Saturating </c:v>
                </c:pt>
                <c:pt idx="2">
                  <c:v>Discontinuous </c:v>
                </c:pt>
                <c:pt idx="3">
                  <c:v>Combined </c:v>
                </c:pt>
              </c:strCache>
            </c:strRef>
          </c:cat>
          <c:val>
            <c:numRef>
              <c:f>'[2]Reward Full'!$I$5:$L$5</c:f>
              <c:numCache>
                <c:formatCode>0.00E+00</c:formatCode>
                <c:ptCount val="4"/>
                <c:pt idx="0">
                  <c:v>-0.31951578993889501</c:v>
                </c:pt>
                <c:pt idx="1">
                  <c:v>-0.5882495549825365</c:v>
                </c:pt>
                <c:pt idx="2">
                  <c:v>-0.73740447687729727</c:v>
                </c:pt>
                <c:pt idx="3">
                  <c:v>-0.86103305494057791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4-4722-A62C-8118A2327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51009872"/>
        <c:axId val="-2062051600"/>
      </c:barChart>
      <c:catAx>
        <c:axId val="-20510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51600"/>
        <c:crosses val="autoZero"/>
        <c:auto val="1"/>
        <c:lblAlgn val="ctr"/>
        <c:lblOffset val="100"/>
        <c:noMultiLvlLbl val="0"/>
      </c:catAx>
      <c:valAx>
        <c:axId val="-206205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0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7</xdr:row>
      <xdr:rowOff>0</xdr:rowOff>
    </xdr:from>
    <xdr:to>
      <xdr:col>2</xdr:col>
      <xdr:colOff>1295401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91B7-D599-481E-ADB0-93C649BBA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904945</xdr:colOff>
      <xdr:row>7</xdr:row>
      <xdr:rowOff>48218</xdr:rowOff>
    </xdr:from>
    <xdr:to>
      <xdr:col>19</xdr:col>
      <xdr:colOff>664564</xdr:colOff>
      <xdr:row>20</xdr:row>
      <xdr:rowOff>65488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8A729-781A-41C0-89C5-DDC3D0CB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335410</xdr:colOff>
      <xdr:row>28</xdr:row>
      <xdr:rowOff>17801</xdr:rowOff>
    </xdr:from>
    <xdr:to>
      <xdr:col>10</xdr:col>
      <xdr:colOff>391854</xdr:colOff>
      <xdr:row>41</xdr:row>
      <xdr:rowOff>79890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739D5-2FB2-4D5C-881B-32A3666DC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742950</xdr:colOff>
      <xdr:row>7</xdr:row>
      <xdr:rowOff>71437</xdr:rowOff>
    </xdr:from>
    <xdr:to>
      <xdr:col>8</xdr:col>
      <xdr:colOff>500062</xdr:colOff>
      <xdr:row>20</xdr:row>
      <xdr:rowOff>88707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B6FD5-69D2-4DFE-B4D1-397910743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1.SVN/Impl/Predict_SelfHealing_Utility/measurements/ML/Reward/9K/Full%20Trace/Reward%20(9K-full%20Trac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ocuments/GitHub/ML_SelfHealingUtility/results/reward/Summary%20Reward%20(9K-5-25-50-Ful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OneDrive/Documentos/GitHub/ML_SelfHealingUtility/data/Reward/9K/Full%20Trace/Reward%20(9K-full%20Trac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ward-9K-whole Trace"/>
      <sheetName val="SimilarityMetric Relation"/>
      <sheetName val="Final_Reward-9K-whole Trace"/>
    </sheetNames>
    <sheetDataSet>
      <sheetData sheetId="0"/>
      <sheetData sheetId="1"/>
      <sheetData sheetId="2">
        <row r="1">
          <cell r="B1" t="str">
            <v>Linear Reward</v>
          </cell>
          <cell r="C1" t="str">
            <v>Discontinuous Reward</v>
          </cell>
          <cell r="D1" t="str">
            <v>Saturating Reward</v>
          </cell>
          <cell r="E1" t="str">
            <v>Combined Reward</v>
          </cell>
          <cell r="I1" t="str">
            <v>Linear Reward</v>
          </cell>
          <cell r="J1" t="str">
            <v>Discontinuous Reward</v>
          </cell>
          <cell r="K1" t="str">
            <v>Saturating Reward</v>
          </cell>
          <cell r="L1" t="str">
            <v>Combined Reward</v>
          </cell>
        </row>
        <row r="2">
          <cell r="A2" t="str">
            <v>Optimal</v>
          </cell>
          <cell r="B2">
            <v>1328027137.69046</v>
          </cell>
          <cell r="C2">
            <v>1406627065.3954</v>
          </cell>
          <cell r="D2">
            <v>1663247662.0527401</v>
          </cell>
          <cell r="E2">
            <v>5431189357.7469501</v>
          </cell>
          <cell r="H2" t="str">
            <v>Optimal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ML</v>
          </cell>
          <cell r="B3">
            <v>1327017840.1164801</v>
          </cell>
          <cell r="C3">
            <v>1398922984.48576</v>
          </cell>
          <cell r="D3">
            <v>1660209048.73877</v>
          </cell>
          <cell r="E3">
            <v>5390604111.9030304</v>
          </cell>
          <cell r="H3" t="str">
            <v>ML</v>
          </cell>
          <cell r="I3">
            <v>0.93167177225585296</v>
          </cell>
          <cell r="J3">
            <v>0.84002756933138423</v>
          </cell>
          <cell r="K3">
            <v>0.91031681798193143</v>
          </cell>
          <cell r="L3">
            <v>0.62453013620591902</v>
          </cell>
        </row>
        <row r="4">
          <cell r="A4" t="str">
            <v>Random</v>
          </cell>
          <cell r="B4">
            <v>1313255825.6382999</v>
          </cell>
          <cell r="C4">
            <v>1358468261.5475099</v>
          </cell>
          <cell r="D4">
            <v>1629366021.7541399</v>
          </cell>
          <cell r="E4">
            <v>5323097471.4000397</v>
          </cell>
          <cell r="H4" t="str">
            <v>Random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22">
          <cell r="I22" t="str">
            <v xml:space="preserve">Linear </v>
          </cell>
          <cell r="J22" t="str">
            <v xml:space="preserve">Discontinuous </v>
          </cell>
          <cell r="K22" t="str">
            <v xml:space="preserve">Saturating </v>
          </cell>
          <cell r="L22" t="str">
            <v>Combined</v>
          </cell>
        </row>
        <row r="23">
          <cell r="H23" t="str">
            <v>ML</v>
          </cell>
          <cell r="I23">
            <v>7.5999770285952112E-4</v>
          </cell>
          <cell r="J23">
            <v>5.4769889611604138E-3</v>
          </cell>
          <cell r="K23">
            <v>1.8269157283647738E-3</v>
          </cell>
          <cell r="L23">
            <v>7.4726258229295016E-3</v>
          </cell>
        </row>
        <row r="24">
          <cell r="H24" t="str">
            <v>Random</v>
          </cell>
          <cell r="I24">
            <v>1.1122748649435325E-2</v>
          </cell>
          <cell r="J24">
            <v>3.423708034108728E-2</v>
          </cell>
          <cell r="K24">
            <v>2.0370772838955501E-2</v>
          </cell>
          <cell r="L24">
            <v>1.990206550112825E-2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Similarity 5 Cycle"/>
      <sheetName val="saturating"/>
      <sheetName val="discontinuous"/>
      <sheetName val="Linear"/>
      <sheetName val="5 Cycle"/>
      <sheetName val="SimilarityMetrics"/>
      <sheetName val="Reward Full"/>
      <sheetName val="25 Cycle"/>
      <sheetName val="50 Cycle"/>
      <sheetName val="Full Cy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I1" t="str">
            <v xml:space="preserve">Linear </v>
          </cell>
          <cell r="J1" t="str">
            <v xml:space="preserve">Saturating </v>
          </cell>
          <cell r="K1" t="str">
            <v xml:space="preserve">Discontinuous </v>
          </cell>
          <cell r="L1" t="str">
            <v xml:space="preserve">Combined </v>
          </cell>
        </row>
        <row r="2">
          <cell r="H2" t="str">
            <v>Optimal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H3" t="str">
            <v>9k</v>
          </cell>
          <cell r="I3">
            <v>0.93167177225585296</v>
          </cell>
          <cell r="J3">
            <v>0.91031681798193143</v>
          </cell>
          <cell r="K3">
            <v>0.84002756933138423</v>
          </cell>
          <cell r="L3">
            <v>0.62453013620591902</v>
          </cell>
        </row>
        <row r="4">
          <cell r="H4" t="str">
            <v>3k</v>
          </cell>
          <cell r="I4">
            <v>0.83134295589702778</v>
          </cell>
          <cell r="J4">
            <v>0.2674006946371037</v>
          </cell>
          <cell r="K4">
            <v>0.25345049889429244</v>
          </cell>
          <cell r="L4">
            <v>0.11757523512876929</v>
          </cell>
        </row>
        <row r="5">
          <cell r="H5" t="str">
            <v>1k</v>
          </cell>
          <cell r="I5">
            <v>-0.31951578993889501</v>
          </cell>
          <cell r="J5">
            <v>-0.5882495549825365</v>
          </cell>
          <cell r="K5">
            <v>-0.73740447687729727</v>
          </cell>
          <cell r="L5">
            <v>-0.86103305494057791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ward-9K-whole Trace"/>
      <sheetName val="SimilarityMetric Relation"/>
      <sheetName val="Final_Reward-9K-whole Trace"/>
    </sheetNames>
    <sheetDataSet>
      <sheetData sheetId="0">
        <row r="3">
          <cell r="I3">
            <v>0.99690484412791758</v>
          </cell>
        </row>
      </sheetData>
      <sheetData sheetId="1">
        <row r="6">
          <cell r="C6" t="str">
            <v>Jaccard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8760-BEB2-4AEF-B4AD-45DF17697983}">
  <dimension ref="A1:M27"/>
  <sheetViews>
    <sheetView tabSelected="1" topLeftCell="F1" workbookViewId="0">
      <selection activeCell="K11" sqref="K11"/>
    </sheetView>
  </sheetViews>
  <sheetFormatPr defaultColWidth="11.3984375" defaultRowHeight="14.25" x14ac:dyDescent="0.45"/>
  <cols>
    <col min="2" max="2" width="17.06640625" customWidth="1"/>
    <col min="3" max="3" width="21" customWidth="1"/>
    <col min="4" max="4" width="20.265625" customWidth="1"/>
    <col min="5" max="5" width="21.1328125" customWidth="1"/>
    <col min="6" max="6" width="19.3984375" customWidth="1"/>
    <col min="9" max="9" width="22.73046875" customWidth="1"/>
    <col min="10" max="10" width="28.796875" customWidth="1"/>
    <col min="11" max="11" width="24.19921875" customWidth="1"/>
    <col min="12" max="12" width="19.19921875" customWidth="1"/>
    <col min="13" max="13" width="5" customWidth="1"/>
  </cols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H1" s="1"/>
      <c r="I1" s="2" t="str">
        <f>B1</f>
        <v xml:space="preserve">Linear </v>
      </c>
      <c r="J1" s="2" t="str">
        <f t="shared" ref="J1:L1" si="0">C1</f>
        <v xml:space="preserve">Saturating </v>
      </c>
      <c r="K1" s="2" t="str">
        <f t="shared" si="0"/>
        <v xml:space="preserve">Discontinuous </v>
      </c>
      <c r="L1" s="2" t="str">
        <f t="shared" si="0"/>
        <v xml:space="preserve">Combined </v>
      </c>
      <c r="M1" s="3"/>
    </row>
    <row r="2" spans="1:13" x14ac:dyDescent="0.45">
      <c r="A2" t="s">
        <v>4</v>
      </c>
      <c r="B2" s="4">
        <v>1328027137.69046</v>
      </c>
      <c r="C2" s="4">
        <v>1663247662.0527401</v>
      </c>
      <c r="D2" s="4">
        <v>1406627065.3954</v>
      </c>
      <c r="E2" s="4">
        <v>5431189357.7469501</v>
      </c>
      <c r="F2" t="s">
        <v>5</v>
      </c>
      <c r="H2" s="5" t="s">
        <v>4</v>
      </c>
      <c r="I2" s="3">
        <f>1</f>
        <v>1</v>
      </c>
      <c r="J2" s="3">
        <v>1</v>
      </c>
      <c r="K2" s="3">
        <v>1</v>
      </c>
      <c r="L2" s="6">
        <v>1</v>
      </c>
      <c r="M2" s="3"/>
    </row>
    <row r="3" spans="1:13" x14ac:dyDescent="0.45">
      <c r="A3" t="s">
        <v>6</v>
      </c>
      <c r="B3" s="4">
        <v>1327017840.1164801</v>
      </c>
      <c r="C3" s="4">
        <v>1660209048.73877</v>
      </c>
      <c r="D3" s="4">
        <v>1398922984.48576</v>
      </c>
      <c r="E3" s="4">
        <v>5390604111.9030304</v>
      </c>
      <c r="F3" t="s">
        <v>7</v>
      </c>
      <c r="H3" s="5" t="s">
        <v>8</v>
      </c>
      <c r="I3" s="7">
        <f>(B3-B4)/(B2-B4)</f>
        <v>0.93167177225585296</v>
      </c>
      <c r="J3" s="7">
        <f t="shared" ref="J3:L3" si="1">(C3-C4)/(C2-C4)</f>
        <v>0.91031681798193143</v>
      </c>
      <c r="K3" s="7">
        <f t="shared" si="1"/>
        <v>0.84002756933138423</v>
      </c>
      <c r="L3" s="7">
        <f t="shared" si="1"/>
        <v>0.62453013620591902</v>
      </c>
      <c r="M3" s="7"/>
    </row>
    <row r="4" spans="1:13" x14ac:dyDescent="0.45">
      <c r="A4" t="s">
        <v>11</v>
      </c>
      <c r="B4" s="4">
        <v>1313255825.6382999</v>
      </c>
      <c r="C4" s="4">
        <v>1629366021.7541399</v>
      </c>
      <c r="D4" s="4">
        <v>1358468261.5475099</v>
      </c>
      <c r="E4" s="4">
        <v>5323097471.4000397</v>
      </c>
      <c r="H4" s="5" t="s">
        <v>9</v>
      </c>
      <c r="I4" s="7">
        <v>0.83134295589702778</v>
      </c>
      <c r="J4" s="7">
        <v>0.2674006946371037</v>
      </c>
      <c r="K4" s="7">
        <v>0.25345049889429244</v>
      </c>
      <c r="L4" s="8">
        <v>0.11757523512876929</v>
      </c>
      <c r="M4" s="7"/>
    </row>
    <row r="5" spans="1:13" x14ac:dyDescent="0.45">
      <c r="B5" s="4"/>
      <c r="C5" s="4"/>
      <c r="E5" s="4"/>
      <c r="H5" s="5" t="s">
        <v>10</v>
      </c>
      <c r="I5" s="7">
        <v>-0.31951578993889501</v>
      </c>
      <c r="J5" s="7">
        <v>-0.5882495549825365</v>
      </c>
      <c r="K5" s="7">
        <v>-0.73740447687729727</v>
      </c>
      <c r="L5" s="8">
        <v>-0.86103305494057791</v>
      </c>
      <c r="M5" s="7"/>
    </row>
    <row r="6" spans="1:13" x14ac:dyDescent="0.45">
      <c r="B6" s="4"/>
      <c r="C6" s="4"/>
      <c r="D6" s="4"/>
      <c r="E6" s="4"/>
      <c r="H6" s="9" t="s">
        <v>11</v>
      </c>
      <c r="I6" s="10">
        <v>0</v>
      </c>
      <c r="J6" s="10">
        <v>0</v>
      </c>
      <c r="K6" s="10">
        <v>0</v>
      </c>
      <c r="L6" s="11">
        <v>0</v>
      </c>
      <c r="M6" s="3"/>
    </row>
    <row r="8" spans="1:13" ht="15.75" x14ac:dyDescent="0.5">
      <c r="M8" s="12"/>
    </row>
    <row r="24" spans="6:13" x14ac:dyDescent="0.45">
      <c r="F24" t="s">
        <v>12</v>
      </c>
      <c r="H24" s="1"/>
      <c r="I24" s="2" t="s">
        <v>0</v>
      </c>
      <c r="J24" s="2" t="s">
        <v>2</v>
      </c>
      <c r="K24" s="2" t="s">
        <v>1</v>
      </c>
      <c r="L24" s="13" t="s">
        <v>13</v>
      </c>
      <c r="M24" s="3"/>
    </row>
    <row r="25" spans="6:13" x14ac:dyDescent="0.45">
      <c r="H25" s="5" t="s">
        <v>4</v>
      </c>
      <c r="I25" s="3">
        <v>1</v>
      </c>
      <c r="J25" s="3">
        <v>1</v>
      </c>
      <c r="K25" s="3">
        <v>1</v>
      </c>
      <c r="L25" s="6">
        <v>1</v>
      </c>
      <c r="M25" s="3"/>
    </row>
    <row r="26" spans="6:13" x14ac:dyDescent="0.45">
      <c r="H26" s="5" t="s">
        <v>6</v>
      </c>
      <c r="I26" s="7">
        <f>(B2-B3)/B2</f>
        <v>7.5999770285952112E-4</v>
      </c>
      <c r="J26" s="7">
        <f>(D2-D3)/D2</f>
        <v>5.4769889611604138E-3</v>
      </c>
      <c r="K26" s="7">
        <f>(C2-C3)/C2</f>
        <v>1.8269157283647738E-3</v>
      </c>
      <c r="L26" s="8">
        <f>(E2-E3)/E2</f>
        <v>7.4726258229295016E-3</v>
      </c>
      <c r="M26" s="7"/>
    </row>
    <row r="27" spans="6:13" x14ac:dyDescent="0.45">
      <c r="H27" s="9" t="s">
        <v>11</v>
      </c>
      <c r="I27" s="10">
        <f>(B2-B4)/B2</f>
        <v>1.1122748649435325E-2</v>
      </c>
      <c r="J27" s="10">
        <f>(D2-D4)/D2</f>
        <v>3.423708034108728E-2</v>
      </c>
      <c r="K27" s="10">
        <f>(C2-C4)/C2</f>
        <v>2.0370772838955501E-2</v>
      </c>
      <c r="L27" s="11">
        <f>(E2-E4)/E2</f>
        <v>1.990206550112825E-2</v>
      </c>
      <c r="M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2018-01-26T20:15:03Z</dcterms:created>
  <dcterms:modified xsi:type="dcterms:W3CDTF">2018-01-26T23:29:17Z</dcterms:modified>
</cp:coreProperties>
</file>