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8.xml" ContentType="application/vnd.openxmlformats-officedocument.drawing+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9.xml" ContentType="application/vnd.openxmlformats-officedocument.drawing+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10.xml" ContentType="application/vnd.openxmlformats-officedocument.drawing+xml"/>
  <Override PartName="/xl/tables/table25.xml" ContentType="application/vnd.openxmlformats-officedocument.spreadsheetml.tab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hris\Documents\GitHub\ML_SelfHealingUtility\results\training\"/>
    </mc:Choice>
  </mc:AlternateContent>
  <xr:revisionPtr revIDLastSave="0" documentId="13_ncr:1_{80729D49-8B02-4FA5-950F-57A63530319C}" xr6:coauthVersionLast="31" xr6:coauthVersionMax="31" xr10:uidLastSave="{00000000-0000-0000-0000-000000000000}"/>
  <bookViews>
    <workbookView minimized="1" xWindow="0" yWindow="0" windowWidth="18270" windowHeight="7238" firstSheet="6" activeTab="9" xr2:uid="{55F1A794-B749-444C-B355-0D1974EC55E2}"/>
  </bookViews>
  <sheets>
    <sheet name="100" sheetId="2" r:id="rId1"/>
    <sheet name="1000" sheetId="3" r:id="rId2"/>
    <sheet name="10k" sheetId="1" r:id="rId3"/>
    <sheet name="Results" sheetId="4" r:id="rId4"/>
    <sheet name="Results-FinalData" sheetId="6" r:id="rId5"/>
    <sheet name="Results-FeatSel-FinalData" sheetId="5" r:id="rId6"/>
    <sheet name="Results-FeatSel-Linear" sheetId="7" r:id="rId7"/>
    <sheet name="Results-1k3k9k" sheetId="8" r:id="rId8"/>
    <sheet name="Results-1k3k9k (GBM)" sheetId="10" r:id="rId9"/>
    <sheet name="Compare" sheetId="9" r:id="rId10"/>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 i="10" l="1"/>
  <c r="L6" i="10"/>
  <c r="L5" i="10"/>
  <c r="M5" i="10"/>
  <c r="L4" i="10"/>
  <c r="M4" i="10"/>
  <c r="M3" i="10"/>
  <c r="L3" i="10"/>
  <c r="H1" i="10"/>
  <c r="H1" i="8" l="1"/>
  <c r="D6" i="8" l="1"/>
  <c r="C6" i="8"/>
  <c r="B6" i="8"/>
  <c r="D4" i="8"/>
  <c r="M4" i="8" s="1"/>
  <c r="C4" i="8"/>
  <c r="B4" i="8"/>
  <c r="D5" i="8"/>
  <c r="C5" i="8"/>
  <c r="B5" i="8"/>
  <c r="D3" i="8"/>
  <c r="M3" i="8" s="1"/>
  <c r="C3" i="8"/>
  <c r="B3" i="8"/>
  <c r="M6" i="8"/>
  <c r="L6" i="8"/>
  <c r="M5" i="8"/>
  <c r="L5" i="8"/>
  <c r="L4" i="8"/>
  <c r="L3" i="8"/>
  <c r="M6" i="7" l="1"/>
  <c r="L6" i="7"/>
  <c r="M5" i="7"/>
  <c r="L5" i="7"/>
  <c r="M4" i="7"/>
  <c r="L4" i="7"/>
  <c r="M3" i="7"/>
  <c r="L3" i="7"/>
  <c r="M6" i="6" l="1"/>
  <c r="L6" i="6"/>
  <c r="M5" i="6"/>
  <c r="L5" i="6"/>
  <c r="M4" i="6"/>
  <c r="L4" i="6"/>
  <c r="M3" i="6"/>
  <c r="L3" i="6"/>
  <c r="M6" i="5"/>
  <c r="L6" i="5"/>
  <c r="M5" i="5"/>
  <c r="L5" i="5"/>
  <c r="M4" i="5"/>
  <c r="L4" i="5"/>
  <c r="M3" i="5"/>
  <c r="L3" i="5"/>
  <c r="M3" i="4" l="1"/>
  <c r="M4" i="4"/>
  <c r="M5" i="4"/>
  <c r="M6" i="4"/>
  <c r="L3" i="4"/>
  <c r="L4" i="4"/>
  <c r="L5" i="4"/>
  <c r="L6" i="4"/>
</calcChain>
</file>

<file path=xl/sharedStrings.xml><?xml version="1.0" encoding="utf-8"?>
<sst xmlns="http://schemas.openxmlformats.org/spreadsheetml/2006/main" count="280" uniqueCount="86">
  <si>
    <t>70_30</t>
  </si>
  <si>
    <t>80_20</t>
  </si>
  <si>
    <t>90_10</t>
  </si>
  <si>
    <t>linear10000</t>
  </si>
  <si>
    <t>Discontinous10000</t>
  </si>
  <si>
    <t>Saturation10000</t>
  </si>
  <si>
    <t>ALL10000</t>
  </si>
  <si>
    <t>linear1000</t>
  </si>
  <si>
    <t>Discontinous1000</t>
  </si>
  <si>
    <t>Saturation1000</t>
  </si>
  <si>
    <t>ALL1000</t>
  </si>
  <si>
    <t>linear100</t>
  </si>
  <si>
    <t>Discontinous100</t>
  </si>
  <si>
    <t>Saturation100</t>
  </si>
  <si>
    <t>ALL100</t>
  </si>
  <si>
    <t>10K</t>
  </si>
  <si>
    <t>Linear</t>
  </si>
  <si>
    <t>Discontinous</t>
  </si>
  <si>
    <t>Saturating</t>
  </si>
  <si>
    <t>All</t>
  </si>
  <si>
    <t>Authentication Service</t>
  </si>
  <si>
    <t>Query Service</t>
  </si>
  <si>
    <t>Item Management Service</t>
  </si>
  <si>
    <t>Average</t>
  </si>
  <si>
    <t>ALL Components</t>
  </si>
  <si>
    <t>100</t>
  </si>
  <si>
    <t>1000</t>
  </si>
  <si>
    <t>Utility Model</t>
  </si>
  <si>
    <t>Size of Datasets for training (70/30 split)</t>
  </si>
  <si>
    <t>10k datasets (70/30 split)</t>
  </si>
  <si>
    <t>10k</t>
  </si>
  <si>
    <t>Components</t>
  </si>
  <si>
    <t>Linear (Required+Provided)</t>
  </si>
  <si>
    <t>Linear (Connectivity)</t>
  </si>
  <si>
    <t>1K</t>
  </si>
  <si>
    <t>3K</t>
  </si>
  <si>
    <t>9K</t>
  </si>
  <si>
    <t>DataSet</t>
  </si>
  <si>
    <t>Train_RMSE_MEAN</t>
  </si>
  <si>
    <t>Train_RMSE_STD</t>
  </si>
  <si>
    <t>Test_RMSE_MEAN</t>
  </si>
  <si>
    <t>Test_RMSE_STD</t>
  </si>
  <si>
    <t>RMSE</t>
  </si>
  <si>
    <t>R_Squared</t>
  </si>
  <si>
    <t>MAPD</t>
  </si>
  <si>
    <t>Linear1K</t>
  </si>
  <si>
    <t>Linear3K</t>
  </si>
  <si>
    <t>Linear9K</t>
  </si>
  <si>
    <t>Discontinuous1K</t>
  </si>
  <si>
    <t>Discontinuous3K</t>
  </si>
  <si>
    <t>Discontinuous9K</t>
  </si>
  <si>
    <t>Saturating1K</t>
  </si>
  <si>
    <t>Saturating3K</t>
  </si>
  <si>
    <t>Saturating9K</t>
  </si>
  <si>
    <t>ALL1K</t>
  </si>
  <si>
    <t>ALL3K</t>
  </si>
  <si>
    <t>ALL9K</t>
  </si>
  <si>
    <t>`</t>
  </si>
  <si>
    <t>`+H:N</t>
  </si>
  <si>
    <t>Combined</t>
  </si>
  <si>
    <t>Larger dataset sizes enable to learn models with lower prediction error.</t>
  </si>
  <si>
    <t>This was observed for the four different approaches.</t>
  </si>
  <si>
    <t>Moreover, controlling for dataset sizes, the more complex the approach, the larger the prediction error.</t>
  </si>
  <si>
    <t>We initially expected that the discontinous approach would present lower prediction error than the saturating approach.</t>
  </si>
  <si>
    <t>Our intution was that the discontinuous (but still linear) approach would be easier to be captured by</t>
  </si>
  <si>
    <t xml:space="preserve">the decision tree model than a non-linear approach (saturating). </t>
  </si>
  <si>
    <t>Machine learning section</t>
  </si>
  <si>
    <t>The linear regression model presented low prediction error but required us to explore the all the combinations of features. Although there are methods to explore the feature space (e.g., ), these method quickly lose scale as the number of features and possible interactions increase. Moreover, linear regression does not capture discontinuities and non-linearities that are expected in self-adaptive mechanims.</t>
  </si>
  <si>
    <t xml:space="preserve">In the face of that, we look at decision tree models. Besides effecitively capturing  discontinuities and non-linearities, decision trees also </t>
  </si>
  <si>
    <t>automatically perform feature selection.</t>
  </si>
  <si>
    <t xml:space="preserve">However, decision trees have two challenges: higher risks of overfitting and high variability </t>
  </si>
  <si>
    <t xml:space="preserve">across training sessions. Overfitting implies that the learned model presents low error rate </t>
  </si>
  <si>
    <t>with the training data, but high error rate with data that the model has not see (validation data).</t>
  </si>
  <si>
    <t>High variability consists of predictions changing from one training session to another, even though the training data and hyperparameters remain the same.</t>
  </si>
  <si>
    <t xml:space="preserve">We mitigate these disadvantages in two ways. We adopted a learning model based on an ensemble of trees, more specifically we utilized the xBoostTree algorithm [REF] implemented in the xgboost R package.  </t>
  </si>
  <si>
    <t>With regards to the hyperparameters tunning, we utilized the caret R package to optimize the parameter space and find the configuration that provides the smallest root mean square error (RMSE).</t>
  </si>
  <si>
    <t>Item</t>
  </si>
  <si>
    <t>Utility_Type</t>
  </si>
  <si>
    <t>User_Time</t>
  </si>
  <si>
    <t>Sys_Time</t>
  </si>
  <si>
    <t>Elapsed_Time</t>
  </si>
  <si>
    <t>Number_of_Trees</t>
  </si>
  <si>
    <t>GBM</t>
  </si>
  <si>
    <t>xBoost</t>
  </si>
  <si>
    <t>LightGBM</t>
  </si>
  <si>
    <t>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</si>
</sst>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1"/>
      <color theme="0"/>
      <name val="Calibri"/>
      <family val="2"/>
      <scheme val="minor"/>
    </font>
    <font>
      <b/>
      <sz val="11"/>
      <color theme="1"/>
      <name val="Calibri"/>
      <family val="2"/>
      <scheme val="minor"/>
    </font>
    <font>
      <sz val="10"/>
      <color rgb="FF000000"/>
      <name val="Lucida Console"/>
      <family val="3"/>
    </font>
  </fonts>
  <fills count="4">
    <fill>
      <patternFill patternType="none"/>
    </fill>
    <fill>
      <patternFill patternType="gray125"/>
    </fill>
    <fill>
      <patternFill patternType="solid">
        <fgColor theme="1"/>
        <bgColor theme="1"/>
      </patternFill>
    </fill>
    <fill>
      <patternFill patternType="solid">
        <fgColor theme="4"/>
        <bgColor indexed="64"/>
      </patternFill>
    </fill>
  </fills>
  <borders count="4">
    <border>
      <left/>
      <right/>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1">
    <xf numFmtId="0" fontId="0" fillId="0" borderId="0"/>
  </cellStyleXfs>
  <cellXfs count="21">
    <xf numFmtId="0" fontId="0" fillId="0" borderId="0" xfId="0"/>
    <xf numFmtId="0" fontId="3" fillId="0" borderId="0" xfId="0" applyFont="1" applyAlignment="1">
      <alignment vertical="center"/>
    </xf>
    <xf numFmtId="2" fontId="0" fillId="0" borderId="0" xfId="0" applyNumberFormat="1"/>
    <xf numFmtId="2" fontId="3" fillId="0" borderId="0" xfId="0" applyNumberFormat="1" applyFont="1" applyAlignment="1">
      <alignment vertical="center"/>
    </xf>
    <xf numFmtId="11" fontId="0" fillId="0" borderId="0" xfId="0" applyNumberFormat="1"/>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1" fillId="2" borderId="1" xfId="0" applyFont="1" applyFill="1" applyBorder="1" applyAlignment="1">
      <alignment horizontal="center" vertical="center"/>
    </xf>
    <xf numFmtId="0" fontId="2" fillId="0" borderId="2" xfId="0" applyFont="1" applyFill="1" applyBorder="1" applyAlignment="1">
      <alignment horizontal="center" vertical="center" wrapText="1"/>
    </xf>
    <xf numFmtId="2" fontId="3" fillId="0" borderId="0" xfId="0" applyNumberFormat="1" applyFont="1" applyFill="1" applyAlignment="1">
      <alignment horizontal="right" vertical="center"/>
    </xf>
    <xf numFmtId="2" fontId="0" fillId="0" borderId="0" xfId="0" applyNumberFormat="1" applyFill="1" applyAlignment="1">
      <alignment horizontal="righ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xf>
    <xf numFmtId="164" fontId="3" fillId="0" borderId="0" xfId="0" applyNumberFormat="1" applyFont="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3" borderId="0" xfId="0" applyFont="1" applyFill="1" applyAlignment="1">
      <alignment horizontal="center" vertical="center" wrapText="1"/>
    </xf>
  </cellXfs>
  <cellStyles count="1">
    <cellStyle name="Normal" xfId="0" builtinId="0"/>
  </cellStyles>
  <dxfs count="126">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numFmt numFmtId="2" formatCode="0.0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numFmt numFmtId="2" formatCode="0.0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numFmt numFmtId="2" formatCode="0.0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164" formatCode="0.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164" formatCode="0.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164" formatCode="0.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numFmt numFmtId="2" formatCode="0.0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rgb="FF000000"/>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numFmt numFmtId="2" formatCode="0.0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indexed="64"/>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fill>
        <patternFill patternType="none">
          <fgColor indexed="64"/>
          <bgColor auto="1"/>
        </patternFill>
      </fill>
      <alignment horizontal="right" vertical="center" textRotation="0" wrapText="0" indent="0" justifyLastLine="0" shrinkToFit="0" readingOrder="0"/>
    </dxf>
    <dxf>
      <numFmt numFmtId="2" formatCode="0.00"/>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top style="thin">
          <color theme="1"/>
        </top>
        <bottom style="thin">
          <color theme="1"/>
        </bottom>
      </border>
    </dxf>
    <dxf>
      <fill>
        <patternFill patternType="none">
          <fgColor indexed="64"/>
          <bgColor auto="1"/>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numFmt numFmtId="2" formatCode="0.0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numFmt numFmtId="2" formatCode="0.00"/>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Lucida Console"/>
        <family val="3"/>
        <scheme val="none"/>
      </font>
      <alignment horizontal="general" vertical="center"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Validation</a:t>
            </a:r>
            <a:r>
              <a:rPr lang="en-US" baseline="0"/>
              <a:t> error (%) for different data splits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'100'!$B$1</c:f>
              <c:strCache>
                <c:ptCount val="1"/>
                <c:pt idx="0">
                  <c:v>70_30</c:v>
                </c:pt>
              </c:strCache>
            </c:strRef>
          </c:tx>
          <c:spPr>
            <a:solidFill>
              <a:schemeClr val="accent1"/>
            </a:solidFill>
            <a:ln>
              <a:noFill/>
            </a:ln>
            <a:effectLst/>
          </c:spPr>
          <c:invertIfNegative val="0"/>
          <c:cat>
            <c:strRef>
              <c:extLst>
                <c:ext xmlns:c15="http://schemas.microsoft.com/office/drawing/2012/chart" uri="{02D57815-91ED-43cb-92C2-25804820EDAC}">
                  <c15:fullRef>
                    <c15:sqref>'100'!$A$2:$A$7</c15:sqref>
                  </c15:fullRef>
                </c:ext>
              </c:extLst>
              <c:f>'100'!$A$2:$A$5</c:f>
              <c:strCache>
                <c:ptCount val="4"/>
                <c:pt idx="0">
                  <c:v>linear100</c:v>
                </c:pt>
                <c:pt idx="1">
                  <c:v>Discontinous100</c:v>
                </c:pt>
                <c:pt idx="2">
                  <c:v>Saturation100</c:v>
                </c:pt>
                <c:pt idx="3">
                  <c:v>ALL100</c:v>
                </c:pt>
              </c:strCache>
            </c:strRef>
          </c:cat>
          <c:val>
            <c:numRef>
              <c:extLst>
                <c:ext xmlns:c15="http://schemas.microsoft.com/office/drawing/2012/chart" uri="{02D57815-91ED-43cb-92C2-25804820EDAC}">
                  <c15:fullRef>
                    <c15:sqref>'100'!$B$2:$B$7</c15:sqref>
                  </c15:fullRef>
                </c:ext>
              </c:extLst>
              <c:f>'100'!$B$2:$B$5</c:f>
              <c:numCache>
                <c:formatCode>0.00</c:formatCode>
                <c:ptCount val="4"/>
                <c:pt idx="0">
                  <c:v>0.902223411160336</c:v>
                </c:pt>
                <c:pt idx="1">
                  <c:v>9.5116751823636996</c:v>
                </c:pt>
                <c:pt idx="2">
                  <c:v>2.0740922464035298</c:v>
                </c:pt>
                <c:pt idx="3">
                  <c:v>17.999569340311801</c:v>
                </c:pt>
              </c:numCache>
            </c:numRef>
          </c:val>
          <c:extLst>
            <c:ext xmlns:c16="http://schemas.microsoft.com/office/drawing/2014/chart" uri="{C3380CC4-5D6E-409C-BE32-E72D297353CC}">
              <c16:uniqueId val="{00000000-8CD6-49CB-AAC9-AC3E2382ABBE}"/>
            </c:ext>
          </c:extLst>
        </c:ser>
        <c:ser>
          <c:idx val="1"/>
          <c:order val="1"/>
          <c:tx>
            <c:strRef>
              <c:f>'100'!$C$1</c:f>
              <c:strCache>
                <c:ptCount val="1"/>
                <c:pt idx="0">
                  <c:v>80_20</c:v>
                </c:pt>
              </c:strCache>
            </c:strRef>
          </c:tx>
          <c:spPr>
            <a:solidFill>
              <a:schemeClr val="accent2"/>
            </a:solidFill>
            <a:ln>
              <a:noFill/>
            </a:ln>
            <a:effectLst/>
          </c:spPr>
          <c:invertIfNegative val="0"/>
          <c:cat>
            <c:strRef>
              <c:extLst>
                <c:ext xmlns:c15="http://schemas.microsoft.com/office/drawing/2012/chart" uri="{02D57815-91ED-43cb-92C2-25804820EDAC}">
                  <c15:fullRef>
                    <c15:sqref>'100'!$A$2:$A$7</c15:sqref>
                  </c15:fullRef>
                </c:ext>
              </c:extLst>
              <c:f>'100'!$A$2:$A$5</c:f>
              <c:strCache>
                <c:ptCount val="4"/>
                <c:pt idx="0">
                  <c:v>linear100</c:v>
                </c:pt>
                <c:pt idx="1">
                  <c:v>Discontinous100</c:v>
                </c:pt>
                <c:pt idx="2">
                  <c:v>Saturation100</c:v>
                </c:pt>
                <c:pt idx="3">
                  <c:v>ALL100</c:v>
                </c:pt>
              </c:strCache>
            </c:strRef>
          </c:cat>
          <c:val>
            <c:numRef>
              <c:extLst>
                <c:ext xmlns:c15="http://schemas.microsoft.com/office/drawing/2012/chart" uri="{02D57815-91ED-43cb-92C2-25804820EDAC}">
                  <c15:fullRef>
                    <c15:sqref>'100'!$C$2:$C$7</c15:sqref>
                  </c15:fullRef>
                </c:ext>
              </c:extLst>
              <c:f>'100'!$C$2:$C$5</c:f>
              <c:numCache>
                <c:formatCode>0.00</c:formatCode>
                <c:ptCount val="4"/>
                <c:pt idx="0">
                  <c:v>0.99925434000000002</c:v>
                </c:pt>
                <c:pt idx="1">
                  <c:v>5.8487767899999996</c:v>
                </c:pt>
                <c:pt idx="2">
                  <c:v>6.8108810000000006E-2</c:v>
                </c:pt>
                <c:pt idx="3">
                  <c:v>10.613094009999999</c:v>
                </c:pt>
              </c:numCache>
            </c:numRef>
          </c:val>
          <c:extLst>
            <c:ext xmlns:c16="http://schemas.microsoft.com/office/drawing/2014/chart" uri="{C3380CC4-5D6E-409C-BE32-E72D297353CC}">
              <c16:uniqueId val="{00000001-8CD6-49CB-AAC9-AC3E2382ABBE}"/>
            </c:ext>
          </c:extLst>
        </c:ser>
        <c:ser>
          <c:idx val="2"/>
          <c:order val="2"/>
          <c:tx>
            <c:strRef>
              <c:f>'100'!$D$1</c:f>
              <c:strCache>
                <c:ptCount val="1"/>
                <c:pt idx="0">
                  <c:v>90_10</c:v>
                </c:pt>
              </c:strCache>
            </c:strRef>
          </c:tx>
          <c:spPr>
            <a:solidFill>
              <a:schemeClr val="accent3"/>
            </a:solidFill>
            <a:ln>
              <a:noFill/>
            </a:ln>
            <a:effectLst/>
          </c:spPr>
          <c:invertIfNegative val="0"/>
          <c:cat>
            <c:strRef>
              <c:extLst>
                <c:ext xmlns:c15="http://schemas.microsoft.com/office/drawing/2012/chart" uri="{02D57815-91ED-43cb-92C2-25804820EDAC}">
                  <c15:fullRef>
                    <c15:sqref>'100'!$A$2:$A$7</c15:sqref>
                  </c15:fullRef>
                </c:ext>
              </c:extLst>
              <c:f>'100'!$A$2:$A$5</c:f>
              <c:strCache>
                <c:ptCount val="4"/>
                <c:pt idx="0">
                  <c:v>linear100</c:v>
                </c:pt>
                <c:pt idx="1">
                  <c:v>Discontinous100</c:v>
                </c:pt>
                <c:pt idx="2">
                  <c:v>Saturation100</c:v>
                </c:pt>
                <c:pt idx="3">
                  <c:v>ALL100</c:v>
                </c:pt>
              </c:strCache>
            </c:strRef>
          </c:cat>
          <c:val>
            <c:numRef>
              <c:extLst>
                <c:ext xmlns:c15="http://schemas.microsoft.com/office/drawing/2012/chart" uri="{02D57815-91ED-43cb-92C2-25804820EDAC}">
                  <c15:fullRef>
                    <c15:sqref>'100'!$D$2:$D$7</c15:sqref>
                  </c15:fullRef>
                </c:ext>
              </c:extLst>
              <c:f>'100'!$D$2:$D$5</c:f>
              <c:numCache>
                <c:formatCode>0.00</c:formatCode>
                <c:ptCount val="4"/>
                <c:pt idx="0">
                  <c:v>0.26861639999999998</c:v>
                </c:pt>
                <c:pt idx="1">
                  <c:v>1.7277804999999999</c:v>
                </c:pt>
                <c:pt idx="2">
                  <c:v>0.25636750000000003</c:v>
                </c:pt>
                <c:pt idx="3">
                  <c:v>8.5119968000000004</c:v>
                </c:pt>
              </c:numCache>
            </c:numRef>
          </c:val>
          <c:extLst>
            <c:ext xmlns:c16="http://schemas.microsoft.com/office/drawing/2014/chart" uri="{C3380CC4-5D6E-409C-BE32-E72D297353CC}">
              <c16:uniqueId val="{00000002-8CD6-49CB-AAC9-AC3E2382ABBE}"/>
            </c:ext>
          </c:extLst>
        </c:ser>
        <c:dLbls>
          <c:showLegendKey val="0"/>
          <c:showVal val="0"/>
          <c:showCatName val="0"/>
          <c:showSerName val="0"/>
          <c:showPercent val="0"/>
          <c:showBubbleSize val="0"/>
        </c:dLbls>
        <c:gapWidth val="219"/>
        <c:overlap val="-27"/>
        <c:axId val="472682080"/>
        <c:axId val="472682736"/>
      </c:barChart>
      <c:catAx>
        <c:axId val="47268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82736"/>
        <c:crosses val="autoZero"/>
        <c:auto val="1"/>
        <c:lblAlgn val="ctr"/>
        <c:lblOffset val="100"/>
        <c:noMultiLvlLbl val="0"/>
      </c:catAx>
      <c:valAx>
        <c:axId val="4726827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82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9120049752817"/>
          <c:y val="0.14589254766031196"/>
          <c:w val="0.88808799502471825"/>
          <c:h val="0.79102853477804014"/>
        </c:manualLayout>
      </c:layout>
      <c:barChart>
        <c:barDir val="col"/>
        <c:grouping val="clustered"/>
        <c:varyColors val="0"/>
        <c:ser>
          <c:idx val="0"/>
          <c:order val="0"/>
          <c:tx>
            <c:strRef>
              <c:f>'Results-FinalData'!$A$3</c:f>
              <c:strCache>
                <c:ptCount val="1"/>
                <c:pt idx="0">
                  <c:v>Linear</c:v>
                </c:pt>
              </c:strCache>
            </c:strRef>
          </c:tx>
          <c:spPr>
            <a:solidFill>
              <a:schemeClr val="accent1"/>
            </a:solidFill>
            <a:ln>
              <a:noFill/>
            </a:ln>
            <a:effectLst/>
          </c:spPr>
          <c:invertIfNegative val="0"/>
          <c:cat>
            <c:strRef>
              <c:f>'Results-FinalData'!$B$2:$D$2</c:f>
              <c:strCache>
                <c:ptCount val="3"/>
                <c:pt idx="0">
                  <c:v>100</c:v>
                </c:pt>
                <c:pt idx="1">
                  <c:v>1000</c:v>
                </c:pt>
                <c:pt idx="2">
                  <c:v>10K</c:v>
                </c:pt>
              </c:strCache>
            </c:strRef>
          </c:cat>
          <c:val>
            <c:numRef>
              <c:f>'Results-FinalData'!$B$3:$D$3</c:f>
              <c:numCache>
                <c:formatCode>0.00</c:formatCode>
                <c:ptCount val="3"/>
                <c:pt idx="0">
                  <c:v>0.377916737</c:v>
                </c:pt>
                <c:pt idx="1">
                  <c:v>6.9705878999999998E-2</c:v>
                </c:pt>
                <c:pt idx="2">
                  <c:v>9.0642110000000008E-3</c:v>
                </c:pt>
              </c:numCache>
            </c:numRef>
          </c:val>
          <c:extLst>
            <c:ext xmlns:c16="http://schemas.microsoft.com/office/drawing/2014/chart" uri="{C3380CC4-5D6E-409C-BE32-E72D297353CC}">
              <c16:uniqueId val="{00000000-A618-4910-A429-54CC753677C2}"/>
            </c:ext>
          </c:extLst>
        </c:ser>
        <c:dLbls>
          <c:showLegendKey val="0"/>
          <c:showVal val="0"/>
          <c:showCatName val="0"/>
          <c:showSerName val="0"/>
          <c:showPercent val="0"/>
          <c:showBubbleSize val="0"/>
        </c:dLbls>
        <c:gapWidth val="219"/>
        <c:overlap val="-27"/>
        <c:axId val="412402912"/>
        <c:axId val="412397992"/>
      </c:barChart>
      <c:catAx>
        <c:axId val="4124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97992"/>
        <c:crosses val="autoZero"/>
        <c:auto val="1"/>
        <c:lblAlgn val="ctr"/>
        <c:lblOffset val="100"/>
        <c:noMultiLvlLbl val="0"/>
      </c:catAx>
      <c:valAx>
        <c:axId val="412397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0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trained</a:t>
            </a:r>
            <a:r>
              <a:rPr lang="en-US" baseline="0"/>
              <a:t> by Component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'Results-FinalData'!$I$2</c:f>
              <c:strCache>
                <c:ptCount val="1"/>
                <c:pt idx="0">
                  <c:v>Item Management Service</c:v>
                </c:pt>
              </c:strCache>
            </c:strRef>
          </c:tx>
          <c:spPr>
            <a:solidFill>
              <a:schemeClr val="accent3">
                <a:shade val="53000"/>
              </a:schemeClr>
            </a:solidFill>
            <a:ln>
              <a:noFill/>
            </a:ln>
            <a:effectLst/>
          </c:spPr>
          <c:invertIfNegative val="0"/>
          <c:cat>
            <c:strRef>
              <c:f>'Results-FinalData'!$H$3:$H$6</c:f>
              <c:strCache>
                <c:ptCount val="4"/>
                <c:pt idx="0">
                  <c:v>Linear</c:v>
                </c:pt>
                <c:pt idx="1">
                  <c:v>Discontinous</c:v>
                </c:pt>
                <c:pt idx="2">
                  <c:v>Saturating</c:v>
                </c:pt>
                <c:pt idx="3">
                  <c:v>All</c:v>
                </c:pt>
              </c:strCache>
            </c:strRef>
          </c:cat>
          <c:val>
            <c:numRef>
              <c:f>'Results-FinalData'!$I$3:$I$6</c:f>
              <c:numCache>
                <c:formatCode>General</c:formatCode>
                <c:ptCount val="4"/>
                <c:pt idx="0" formatCode="0.00E+00">
                  <c:v>5.9604639999999998E-6</c:v>
                </c:pt>
                <c:pt idx="1">
                  <c:v>1</c:v>
                </c:pt>
                <c:pt idx="2" formatCode="0.00">
                  <c:v>8.0770549999999997</c:v>
                </c:pt>
                <c:pt idx="3" formatCode="0.00">
                  <c:v>7.2863629999999997</c:v>
                </c:pt>
              </c:numCache>
            </c:numRef>
          </c:val>
          <c:extLst>
            <c:ext xmlns:c16="http://schemas.microsoft.com/office/drawing/2014/chart" uri="{C3380CC4-5D6E-409C-BE32-E72D297353CC}">
              <c16:uniqueId val="{00000000-315E-4FD6-AC4A-EB28E58C6EE3}"/>
            </c:ext>
          </c:extLst>
        </c:ser>
        <c:ser>
          <c:idx val="1"/>
          <c:order val="1"/>
          <c:tx>
            <c:strRef>
              <c:f>'Results-FinalData'!$J$2</c:f>
              <c:strCache>
                <c:ptCount val="1"/>
                <c:pt idx="0">
                  <c:v>Query Service</c:v>
                </c:pt>
              </c:strCache>
            </c:strRef>
          </c:tx>
          <c:spPr>
            <a:solidFill>
              <a:schemeClr val="accent3">
                <a:shade val="76000"/>
              </a:schemeClr>
            </a:solidFill>
            <a:ln>
              <a:noFill/>
            </a:ln>
            <a:effectLst/>
          </c:spPr>
          <c:invertIfNegative val="0"/>
          <c:cat>
            <c:strRef>
              <c:f>'Results-FinalData'!$H$3:$H$6</c:f>
              <c:strCache>
                <c:ptCount val="4"/>
                <c:pt idx="0">
                  <c:v>Linear</c:v>
                </c:pt>
                <c:pt idx="1">
                  <c:v>Discontinous</c:v>
                </c:pt>
                <c:pt idx="2">
                  <c:v>Saturating</c:v>
                </c:pt>
                <c:pt idx="3">
                  <c:v>All</c:v>
                </c:pt>
              </c:strCache>
            </c:strRef>
          </c:cat>
          <c:val>
            <c:numRef>
              <c:f>'Results-FinalData'!$J$3:$J$6</c:f>
              <c:numCache>
                <c:formatCode>0.00</c:formatCode>
                <c:ptCount val="4"/>
                <c:pt idx="0">
                  <c:v>0.32240244000000001</c:v>
                </c:pt>
                <c:pt idx="1">
                  <c:v>0.98779399999999995</c:v>
                </c:pt>
                <c:pt idx="2">
                  <c:v>7.121181</c:v>
                </c:pt>
                <c:pt idx="3">
                  <c:v>6.3338140000000003</c:v>
                </c:pt>
              </c:numCache>
            </c:numRef>
          </c:val>
          <c:extLst>
            <c:ext xmlns:c16="http://schemas.microsoft.com/office/drawing/2014/chart" uri="{C3380CC4-5D6E-409C-BE32-E72D297353CC}">
              <c16:uniqueId val="{00000001-315E-4FD6-AC4A-EB28E58C6EE3}"/>
            </c:ext>
          </c:extLst>
        </c:ser>
        <c:ser>
          <c:idx val="2"/>
          <c:order val="2"/>
          <c:tx>
            <c:strRef>
              <c:f>'Results-FinalData'!$K$2</c:f>
              <c:strCache>
                <c:ptCount val="1"/>
                <c:pt idx="0">
                  <c:v>Authentication Service</c:v>
                </c:pt>
              </c:strCache>
            </c:strRef>
          </c:tx>
          <c:spPr>
            <a:solidFill>
              <a:schemeClr val="accent3"/>
            </a:solidFill>
            <a:ln>
              <a:noFill/>
            </a:ln>
            <a:effectLst/>
          </c:spPr>
          <c:invertIfNegative val="0"/>
          <c:cat>
            <c:strRef>
              <c:f>'Results-FinalData'!$H$3:$H$6</c:f>
              <c:strCache>
                <c:ptCount val="4"/>
                <c:pt idx="0">
                  <c:v>Linear</c:v>
                </c:pt>
                <c:pt idx="1">
                  <c:v>Discontinous</c:v>
                </c:pt>
                <c:pt idx="2">
                  <c:v>Saturating</c:v>
                </c:pt>
                <c:pt idx="3">
                  <c:v>All</c:v>
                </c:pt>
              </c:strCache>
            </c:strRef>
          </c:cat>
          <c:val>
            <c:numRef>
              <c:f>'Results-FinalData'!$K$3:$K$6</c:f>
              <c:numCache>
                <c:formatCode>0.00</c:formatCode>
                <c:ptCount val="4"/>
                <c:pt idx="0">
                  <c:v>0.74256789000000001</c:v>
                </c:pt>
                <c:pt idx="1">
                  <c:v>0.97362669999999996</c:v>
                </c:pt>
                <c:pt idx="2">
                  <c:v>4.5227139999999997</c:v>
                </c:pt>
                <c:pt idx="3">
                  <c:v>4.5932620000000002</c:v>
                </c:pt>
              </c:numCache>
            </c:numRef>
          </c:val>
          <c:extLst>
            <c:ext xmlns:c16="http://schemas.microsoft.com/office/drawing/2014/chart" uri="{C3380CC4-5D6E-409C-BE32-E72D297353CC}">
              <c16:uniqueId val="{00000002-315E-4FD6-AC4A-EB28E58C6EE3}"/>
            </c:ext>
          </c:extLst>
        </c:ser>
        <c:ser>
          <c:idx val="3"/>
          <c:order val="3"/>
          <c:tx>
            <c:strRef>
              <c:f>'Results-FinalData'!$L$2</c:f>
              <c:strCache>
                <c:ptCount val="1"/>
                <c:pt idx="0">
                  <c:v>Average</c:v>
                </c:pt>
              </c:strCache>
            </c:strRef>
          </c:tx>
          <c:spPr>
            <a:solidFill>
              <a:schemeClr val="tx1">
                <a:lumMod val="75000"/>
                <a:lumOff val="25000"/>
              </a:schemeClr>
            </a:solidFill>
            <a:ln>
              <a:noFill/>
            </a:ln>
            <a:effectLst/>
          </c:spPr>
          <c:invertIfNegative val="0"/>
          <c:cat>
            <c:strRef>
              <c:f>'Results-FinalData'!$H$3:$H$6</c:f>
              <c:strCache>
                <c:ptCount val="4"/>
                <c:pt idx="0">
                  <c:v>Linear</c:v>
                </c:pt>
                <c:pt idx="1">
                  <c:v>Discontinous</c:v>
                </c:pt>
                <c:pt idx="2">
                  <c:v>Saturating</c:v>
                </c:pt>
                <c:pt idx="3">
                  <c:v>All</c:v>
                </c:pt>
              </c:strCache>
            </c:strRef>
          </c:cat>
          <c:val>
            <c:numRef>
              <c:f>'Results-FinalData'!$L$3:$L$6</c:f>
              <c:numCache>
                <c:formatCode>0.00</c:formatCode>
                <c:ptCount val="4"/>
                <c:pt idx="0">
                  <c:v>0.35499209682133337</c:v>
                </c:pt>
                <c:pt idx="1">
                  <c:v>0.98714023333333334</c:v>
                </c:pt>
                <c:pt idx="2">
                  <c:v>6.5736499999999998</c:v>
                </c:pt>
                <c:pt idx="3">
                  <c:v>6.071146333333334</c:v>
                </c:pt>
              </c:numCache>
            </c:numRef>
          </c:val>
          <c:extLst>
            <c:ext xmlns:c16="http://schemas.microsoft.com/office/drawing/2014/chart" uri="{C3380CC4-5D6E-409C-BE32-E72D297353CC}">
              <c16:uniqueId val="{00000003-315E-4FD6-AC4A-EB28E58C6EE3}"/>
            </c:ext>
          </c:extLst>
        </c:ser>
        <c:ser>
          <c:idx val="4"/>
          <c:order val="4"/>
          <c:tx>
            <c:strRef>
              <c:f>'Results-FinalData'!$M$2</c:f>
              <c:strCache>
                <c:ptCount val="1"/>
                <c:pt idx="0">
                  <c:v>ALL Components</c:v>
                </c:pt>
              </c:strCache>
            </c:strRef>
          </c:tx>
          <c:spPr>
            <a:pattFill prst="pct75">
              <a:fgClr>
                <a:schemeClr val="tx1">
                  <a:lumMod val="65000"/>
                  <a:lumOff val="35000"/>
                </a:schemeClr>
              </a:fgClr>
              <a:bgClr>
                <a:schemeClr val="bg1"/>
              </a:bgClr>
            </a:pattFill>
            <a:ln>
              <a:noFill/>
            </a:ln>
            <a:effectLst/>
          </c:spPr>
          <c:invertIfNegative val="0"/>
          <c:cat>
            <c:strRef>
              <c:f>'Results-FinalData'!$H$3:$H$6</c:f>
              <c:strCache>
                <c:ptCount val="4"/>
                <c:pt idx="0">
                  <c:v>Linear</c:v>
                </c:pt>
                <c:pt idx="1">
                  <c:v>Discontinous</c:v>
                </c:pt>
                <c:pt idx="2">
                  <c:v>Saturating</c:v>
                </c:pt>
                <c:pt idx="3">
                  <c:v>All</c:v>
                </c:pt>
              </c:strCache>
            </c:strRef>
          </c:cat>
          <c:val>
            <c:numRef>
              <c:f>'Results-FinalData'!$M$3:$M$6</c:f>
              <c:numCache>
                <c:formatCode>0.00</c:formatCode>
                <c:ptCount val="4"/>
                <c:pt idx="0">
                  <c:v>9.0642110000000008E-3</c:v>
                </c:pt>
                <c:pt idx="1">
                  <c:v>0.3414567</c:v>
                </c:pt>
                <c:pt idx="2">
                  <c:v>0.343933463798408</c:v>
                </c:pt>
                <c:pt idx="3">
                  <c:v>1.28522</c:v>
                </c:pt>
              </c:numCache>
            </c:numRef>
          </c:val>
          <c:extLst>
            <c:ext xmlns:c16="http://schemas.microsoft.com/office/drawing/2014/chart" uri="{C3380CC4-5D6E-409C-BE32-E72D297353CC}">
              <c16:uniqueId val="{00000004-315E-4FD6-AC4A-EB28E58C6EE3}"/>
            </c:ext>
          </c:extLst>
        </c:ser>
        <c:dLbls>
          <c:showLegendKey val="0"/>
          <c:showVal val="0"/>
          <c:showCatName val="0"/>
          <c:showSerName val="0"/>
          <c:showPercent val="0"/>
          <c:showBubbleSize val="0"/>
        </c:dLbls>
        <c:gapWidth val="219"/>
        <c:overlap val="-27"/>
        <c:axId val="528976504"/>
        <c:axId val="528973880"/>
      </c:barChart>
      <c:catAx>
        <c:axId val="52897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3880"/>
        <c:crosses val="autoZero"/>
        <c:auto val="1"/>
        <c:lblAlgn val="ctr"/>
        <c:lblOffset val="100"/>
        <c:noMultiLvlLbl val="0"/>
      </c:catAx>
      <c:valAx>
        <c:axId val="5289738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by component ALL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'Results-FinalData'!$I$23</c:f>
              <c:strCache>
                <c:ptCount val="1"/>
                <c:pt idx="0">
                  <c:v>1000</c:v>
                </c:pt>
              </c:strCache>
            </c:strRef>
          </c:tx>
          <c:spPr>
            <a:solidFill>
              <a:schemeClr val="accent1"/>
            </a:solidFill>
            <a:ln>
              <a:noFill/>
            </a:ln>
            <a:effectLst/>
          </c:spPr>
          <c:invertIfNegative val="0"/>
          <c:cat>
            <c:strRef>
              <c:f>'Results-FinalData'!$H$24:$H$26</c:f>
              <c:strCache>
                <c:ptCount val="3"/>
                <c:pt idx="0">
                  <c:v>Item Management Service</c:v>
                </c:pt>
                <c:pt idx="1">
                  <c:v>Query Service</c:v>
                </c:pt>
                <c:pt idx="2">
                  <c:v>Authentication Service</c:v>
                </c:pt>
              </c:strCache>
            </c:strRef>
          </c:cat>
          <c:val>
            <c:numRef>
              <c:f>'Results-FinalData'!$I$24:$I$26</c:f>
              <c:numCache>
                <c:formatCode>0.00</c:formatCode>
                <c:ptCount val="3"/>
                <c:pt idx="0">
                  <c:v>3.4550179999999999</c:v>
                </c:pt>
                <c:pt idx="1">
                  <c:v>4.3212859999999997</c:v>
                </c:pt>
                <c:pt idx="2">
                  <c:v>5.7896057452285303</c:v>
                </c:pt>
              </c:numCache>
            </c:numRef>
          </c:val>
          <c:extLst>
            <c:ext xmlns:c16="http://schemas.microsoft.com/office/drawing/2014/chart" uri="{C3380CC4-5D6E-409C-BE32-E72D297353CC}">
              <c16:uniqueId val="{00000000-E4B9-40A5-813F-E8D04F0FD359}"/>
            </c:ext>
          </c:extLst>
        </c:ser>
        <c:ser>
          <c:idx val="1"/>
          <c:order val="1"/>
          <c:tx>
            <c:strRef>
              <c:f>'Results-FinalData'!$J$23</c:f>
              <c:strCache>
                <c:ptCount val="1"/>
                <c:pt idx="0">
                  <c:v>10k</c:v>
                </c:pt>
              </c:strCache>
            </c:strRef>
          </c:tx>
          <c:spPr>
            <a:solidFill>
              <a:schemeClr val="accent2"/>
            </a:solidFill>
            <a:ln>
              <a:noFill/>
            </a:ln>
            <a:effectLst/>
          </c:spPr>
          <c:invertIfNegative val="0"/>
          <c:cat>
            <c:strRef>
              <c:f>'Results-FinalData'!$H$24:$H$26</c:f>
              <c:strCache>
                <c:ptCount val="3"/>
                <c:pt idx="0">
                  <c:v>Item Management Service</c:v>
                </c:pt>
                <c:pt idx="1">
                  <c:v>Query Service</c:v>
                </c:pt>
                <c:pt idx="2">
                  <c:v>Authentication Service</c:v>
                </c:pt>
              </c:strCache>
            </c:strRef>
          </c:cat>
          <c:val>
            <c:numRef>
              <c:f>'Results-FinalData'!$J$24:$J$26</c:f>
              <c:numCache>
                <c:formatCode>0.00</c:formatCode>
                <c:ptCount val="3"/>
                <c:pt idx="0">
                  <c:v>7.2863629999999997</c:v>
                </c:pt>
                <c:pt idx="1">
                  <c:v>6.3338140000000003</c:v>
                </c:pt>
                <c:pt idx="2">
                  <c:v>4.5932620000000002</c:v>
                </c:pt>
              </c:numCache>
            </c:numRef>
          </c:val>
          <c:extLst>
            <c:ext xmlns:c16="http://schemas.microsoft.com/office/drawing/2014/chart" uri="{C3380CC4-5D6E-409C-BE32-E72D297353CC}">
              <c16:uniqueId val="{00000001-E4B9-40A5-813F-E8D04F0FD359}"/>
            </c:ext>
          </c:extLst>
        </c:ser>
        <c:dLbls>
          <c:showLegendKey val="0"/>
          <c:showVal val="0"/>
          <c:showCatName val="0"/>
          <c:showSerName val="0"/>
          <c:showPercent val="0"/>
          <c:showBubbleSize val="0"/>
        </c:dLbls>
        <c:gapWidth val="219"/>
        <c:overlap val="-27"/>
        <c:axId val="288000608"/>
        <c:axId val="309850728"/>
      </c:barChart>
      <c:catAx>
        <c:axId val="2880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50728"/>
        <c:crosses val="autoZero"/>
        <c:auto val="1"/>
        <c:lblAlgn val="ctr"/>
        <c:lblOffset val="100"/>
        <c:noMultiLvlLbl val="0"/>
      </c:catAx>
      <c:valAx>
        <c:axId val="309850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 by component Saturating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'Results-FinalData'!$M$23</c:f>
              <c:strCache>
                <c:ptCount val="1"/>
                <c:pt idx="0">
                  <c:v>1000</c:v>
                </c:pt>
              </c:strCache>
            </c:strRef>
          </c:tx>
          <c:spPr>
            <a:solidFill>
              <a:schemeClr val="accent1"/>
            </a:solidFill>
            <a:ln>
              <a:noFill/>
            </a:ln>
            <a:effectLst/>
          </c:spPr>
          <c:invertIfNegative val="0"/>
          <c:cat>
            <c:strRef>
              <c:f>'Results-FinalData'!$L$24:$L$26</c:f>
              <c:strCache>
                <c:ptCount val="3"/>
                <c:pt idx="0">
                  <c:v>Item Management Service</c:v>
                </c:pt>
                <c:pt idx="1">
                  <c:v>Query Service</c:v>
                </c:pt>
                <c:pt idx="2">
                  <c:v>Authentication Service</c:v>
                </c:pt>
              </c:strCache>
            </c:strRef>
          </c:cat>
          <c:val>
            <c:numRef>
              <c:f>'Results-FinalData'!$M$24:$M$26</c:f>
              <c:numCache>
                <c:formatCode>General</c:formatCode>
                <c:ptCount val="3"/>
                <c:pt idx="0">
                  <c:v>5.9379540000000004</c:v>
                </c:pt>
                <c:pt idx="1">
                  <c:v>4.309234</c:v>
                </c:pt>
                <c:pt idx="2">
                  <c:v>3.0777860000000001</c:v>
                </c:pt>
              </c:numCache>
            </c:numRef>
          </c:val>
          <c:extLst>
            <c:ext xmlns:c16="http://schemas.microsoft.com/office/drawing/2014/chart" uri="{C3380CC4-5D6E-409C-BE32-E72D297353CC}">
              <c16:uniqueId val="{00000000-CA04-40AD-A3F2-E9F4F46B2E01}"/>
            </c:ext>
          </c:extLst>
        </c:ser>
        <c:ser>
          <c:idx val="1"/>
          <c:order val="1"/>
          <c:tx>
            <c:strRef>
              <c:f>'Results-FinalData'!$N$23</c:f>
              <c:strCache>
                <c:ptCount val="1"/>
                <c:pt idx="0">
                  <c:v>10k</c:v>
                </c:pt>
              </c:strCache>
            </c:strRef>
          </c:tx>
          <c:spPr>
            <a:solidFill>
              <a:schemeClr val="accent2"/>
            </a:solidFill>
            <a:ln>
              <a:noFill/>
            </a:ln>
            <a:effectLst/>
          </c:spPr>
          <c:invertIfNegative val="0"/>
          <c:cat>
            <c:strRef>
              <c:f>'Results-FinalData'!$L$24:$L$26</c:f>
              <c:strCache>
                <c:ptCount val="3"/>
                <c:pt idx="0">
                  <c:v>Item Management Service</c:v>
                </c:pt>
                <c:pt idx="1">
                  <c:v>Query Service</c:v>
                </c:pt>
                <c:pt idx="2">
                  <c:v>Authentication Service</c:v>
                </c:pt>
              </c:strCache>
            </c:strRef>
          </c:cat>
          <c:val>
            <c:numRef>
              <c:f>'Results-FinalData'!$N$24:$N$26</c:f>
              <c:numCache>
                <c:formatCode>0.00</c:formatCode>
                <c:ptCount val="3"/>
                <c:pt idx="0">
                  <c:v>8.0770549999999997</c:v>
                </c:pt>
                <c:pt idx="1">
                  <c:v>7.121181</c:v>
                </c:pt>
                <c:pt idx="2">
                  <c:v>4.5227139999999997</c:v>
                </c:pt>
              </c:numCache>
            </c:numRef>
          </c:val>
          <c:extLst>
            <c:ext xmlns:c16="http://schemas.microsoft.com/office/drawing/2014/chart" uri="{C3380CC4-5D6E-409C-BE32-E72D297353CC}">
              <c16:uniqueId val="{00000001-CA04-40AD-A3F2-E9F4F46B2E01}"/>
            </c:ext>
          </c:extLst>
        </c:ser>
        <c:dLbls>
          <c:showLegendKey val="0"/>
          <c:showVal val="0"/>
          <c:showCatName val="0"/>
          <c:showSerName val="0"/>
          <c:showPercent val="0"/>
          <c:showBubbleSize val="0"/>
        </c:dLbls>
        <c:gapWidth val="219"/>
        <c:overlap val="-27"/>
        <c:axId val="456637888"/>
        <c:axId val="456634608"/>
      </c:barChart>
      <c:catAx>
        <c:axId val="45663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4608"/>
        <c:crosses val="autoZero"/>
        <c:auto val="1"/>
        <c:lblAlgn val="ctr"/>
        <c:lblOffset val="100"/>
        <c:noMultiLvlLbl val="0"/>
      </c:catAx>
      <c:valAx>
        <c:axId val="45663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of Utility</a:t>
            </a:r>
            <a:r>
              <a:rPr lang="en-US" baseline="0"/>
              <a:t> models over Different Dataset Sizes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'Results-FeatSel-FinalData'!$B$2</c:f>
              <c:strCache>
                <c:ptCount val="1"/>
                <c:pt idx="0">
                  <c:v>100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'Results-FeatSel-FinalData'!$A$3:$A$6</c:f>
              <c:strCache>
                <c:ptCount val="4"/>
                <c:pt idx="0">
                  <c:v>Linear</c:v>
                </c:pt>
                <c:pt idx="1">
                  <c:v>Discontinous</c:v>
                </c:pt>
                <c:pt idx="2">
                  <c:v>Saturating</c:v>
                </c:pt>
                <c:pt idx="3">
                  <c:v>All</c:v>
                </c:pt>
              </c:strCache>
            </c:strRef>
          </c:cat>
          <c:val>
            <c:numRef>
              <c:f>'Results-FeatSel-FinalData'!$B$3:$B$6</c:f>
              <c:numCache>
                <c:formatCode>0.00</c:formatCode>
                <c:ptCount val="4"/>
                <c:pt idx="0">
                  <c:v>0.488397319</c:v>
                </c:pt>
                <c:pt idx="1">
                  <c:v>10.108423</c:v>
                </c:pt>
                <c:pt idx="2">
                  <c:v>1.2486006999999999</c:v>
                </c:pt>
                <c:pt idx="3">
                  <c:v>14.343869</c:v>
                </c:pt>
              </c:numCache>
            </c:numRef>
          </c:val>
          <c:extLst>
            <c:ext xmlns:c16="http://schemas.microsoft.com/office/drawing/2014/chart" uri="{C3380CC4-5D6E-409C-BE32-E72D297353CC}">
              <c16:uniqueId val="{00000000-8DEF-476C-968E-037C3D2B16E3}"/>
            </c:ext>
          </c:extLst>
        </c:ser>
        <c:ser>
          <c:idx val="1"/>
          <c:order val="1"/>
          <c:tx>
            <c:strRef>
              <c:f>'Results-FeatSel-FinalData'!$C$2</c:f>
              <c:strCache>
                <c:ptCount val="1"/>
                <c:pt idx="0">
                  <c:v>1000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'Results-FeatSel-FinalData'!$A$3:$A$6</c:f>
              <c:strCache>
                <c:ptCount val="4"/>
                <c:pt idx="0">
                  <c:v>Linear</c:v>
                </c:pt>
                <c:pt idx="1">
                  <c:v>Discontinous</c:v>
                </c:pt>
                <c:pt idx="2">
                  <c:v>Saturating</c:v>
                </c:pt>
                <c:pt idx="3">
                  <c:v>All</c:v>
                </c:pt>
              </c:strCache>
            </c:strRef>
          </c:cat>
          <c:val>
            <c:numRef>
              <c:f>'Results-FeatSel-FinalData'!$C$3:$C$6</c:f>
              <c:numCache>
                <c:formatCode>0.00</c:formatCode>
                <c:ptCount val="4"/>
                <c:pt idx="0">
                  <c:v>2.8890578E-2</c:v>
                </c:pt>
                <c:pt idx="1">
                  <c:v>12.327306999999999</c:v>
                </c:pt>
                <c:pt idx="2">
                  <c:v>0.60915189999999997</c:v>
                </c:pt>
                <c:pt idx="3">
                  <c:v>3.1084290000000001</c:v>
                </c:pt>
              </c:numCache>
            </c:numRef>
          </c:val>
          <c:extLst>
            <c:ext xmlns:c16="http://schemas.microsoft.com/office/drawing/2014/chart" uri="{C3380CC4-5D6E-409C-BE32-E72D297353CC}">
              <c16:uniqueId val="{00000001-8DEF-476C-968E-037C3D2B16E3}"/>
            </c:ext>
          </c:extLst>
        </c:ser>
        <c:ser>
          <c:idx val="2"/>
          <c:order val="2"/>
          <c:tx>
            <c:strRef>
              <c:f>'Results-FeatSel-FinalData'!$D$2</c:f>
              <c:strCache>
                <c:ptCount val="1"/>
                <c:pt idx="0">
                  <c:v>10K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'Results-FeatSel-FinalData'!$A$3:$A$6</c:f>
              <c:strCache>
                <c:ptCount val="4"/>
                <c:pt idx="0">
                  <c:v>Linear</c:v>
                </c:pt>
                <c:pt idx="1">
                  <c:v>Discontinous</c:v>
                </c:pt>
                <c:pt idx="2">
                  <c:v>Saturating</c:v>
                </c:pt>
                <c:pt idx="3">
                  <c:v>All</c:v>
                </c:pt>
              </c:strCache>
            </c:strRef>
          </c:cat>
          <c:val>
            <c:numRef>
              <c:f>'Results-FeatSel-FinalData'!$D$3:$D$6</c:f>
              <c:numCache>
                <c:formatCode>0.00</c:formatCode>
                <c:ptCount val="4"/>
                <c:pt idx="0">
                  <c:v>7.136852E-3</c:v>
                </c:pt>
                <c:pt idx="1">
                  <c:v>0.28320200000000001</c:v>
                </c:pt>
                <c:pt idx="2">
                  <c:v>0.28217009999999998</c:v>
                </c:pt>
                <c:pt idx="3">
                  <c:v>1.342794</c:v>
                </c:pt>
              </c:numCache>
            </c:numRef>
          </c:val>
          <c:extLst>
            <c:ext xmlns:c16="http://schemas.microsoft.com/office/drawing/2014/chart" uri="{C3380CC4-5D6E-409C-BE32-E72D297353CC}">
              <c16:uniqueId val="{00000002-8DEF-476C-968E-037C3D2B16E3}"/>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9120049752817"/>
          <c:y val="0.14589254766031196"/>
          <c:w val="0.88808799502471825"/>
          <c:h val="0.79102853477804014"/>
        </c:manualLayout>
      </c:layout>
      <c:barChart>
        <c:barDir val="col"/>
        <c:grouping val="clustered"/>
        <c:varyColors val="0"/>
        <c:ser>
          <c:idx val="0"/>
          <c:order val="0"/>
          <c:tx>
            <c:strRef>
              <c:f>'Results-FeatSel-FinalData'!$A$3</c:f>
              <c:strCache>
                <c:ptCount val="1"/>
                <c:pt idx="0">
                  <c:v>Linear</c:v>
                </c:pt>
              </c:strCache>
            </c:strRef>
          </c:tx>
          <c:spPr>
            <a:solidFill>
              <a:schemeClr val="accent1"/>
            </a:solidFill>
            <a:ln>
              <a:noFill/>
            </a:ln>
            <a:effectLst/>
          </c:spPr>
          <c:invertIfNegative val="0"/>
          <c:cat>
            <c:strRef>
              <c:f>'Results-FeatSel-FinalData'!$B$2:$D$2</c:f>
              <c:strCache>
                <c:ptCount val="3"/>
                <c:pt idx="0">
                  <c:v>100</c:v>
                </c:pt>
                <c:pt idx="1">
                  <c:v>1000</c:v>
                </c:pt>
                <c:pt idx="2">
                  <c:v>10K</c:v>
                </c:pt>
              </c:strCache>
            </c:strRef>
          </c:cat>
          <c:val>
            <c:numRef>
              <c:f>'Results-FeatSel-FinalData'!#REF!</c:f>
              <c:numCache>
                <c:formatCode>General</c:formatCode>
                <c:ptCount val="1"/>
                <c:pt idx="0">
                  <c:v>1</c:v>
                </c:pt>
              </c:numCache>
            </c:numRef>
          </c:val>
          <c:extLst>
            <c:ext xmlns:c16="http://schemas.microsoft.com/office/drawing/2014/chart" uri="{C3380CC4-5D6E-409C-BE32-E72D297353CC}">
              <c16:uniqueId val="{00000000-57FD-4AEB-A043-7CD4A3795736}"/>
            </c:ext>
          </c:extLst>
        </c:ser>
        <c:dLbls>
          <c:showLegendKey val="0"/>
          <c:showVal val="0"/>
          <c:showCatName val="0"/>
          <c:showSerName val="0"/>
          <c:showPercent val="0"/>
          <c:showBubbleSize val="0"/>
        </c:dLbls>
        <c:gapWidth val="219"/>
        <c:overlap val="-27"/>
        <c:axId val="412402912"/>
        <c:axId val="412397992"/>
      </c:barChart>
      <c:catAx>
        <c:axId val="4124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97992"/>
        <c:crosses val="autoZero"/>
        <c:auto val="1"/>
        <c:lblAlgn val="ctr"/>
        <c:lblOffset val="100"/>
        <c:noMultiLvlLbl val="0"/>
      </c:catAx>
      <c:valAx>
        <c:axId val="41239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0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trained</a:t>
            </a:r>
            <a:r>
              <a:rPr lang="en-US" baseline="0"/>
              <a:t> by Component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'Results-FeatSel-FinalData'!$I$2</c:f>
              <c:strCache>
                <c:ptCount val="1"/>
                <c:pt idx="0">
                  <c:v>Item Management Service</c:v>
                </c:pt>
              </c:strCache>
            </c:strRef>
          </c:tx>
          <c:spPr>
            <a:solidFill>
              <a:schemeClr val="accent3">
                <a:shade val="53000"/>
              </a:schemeClr>
            </a:solidFill>
            <a:ln>
              <a:noFill/>
            </a:ln>
            <a:effectLst/>
          </c:spPr>
          <c:invertIfNegative val="0"/>
          <c:cat>
            <c:strRef>
              <c:f>'Results-FeatSel-FinalData'!$H$3:$H$6</c:f>
              <c:strCache>
                <c:ptCount val="4"/>
                <c:pt idx="0">
                  <c:v>Linear</c:v>
                </c:pt>
                <c:pt idx="1">
                  <c:v>Discontinous</c:v>
                </c:pt>
                <c:pt idx="2">
                  <c:v>Saturating</c:v>
                </c:pt>
                <c:pt idx="3">
                  <c:v>All</c:v>
                </c:pt>
              </c:strCache>
            </c:strRef>
          </c:cat>
          <c:val>
            <c:numRef>
              <c:f>'Results-FeatSel-FinalData'!$I$3:$I$6</c:f>
              <c:numCache>
                <c:formatCode>General</c:formatCode>
                <c:ptCount val="4"/>
                <c:pt idx="0" formatCode="0.00E+00">
                  <c:v>5.9604639999999998E-6</c:v>
                </c:pt>
                <c:pt idx="1">
                  <c:v>1</c:v>
                </c:pt>
                <c:pt idx="2" formatCode="0.00">
                  <c:v>8.0770549999999997</c:v>
                </c:pt>
                <c:pt idx="3" formatCode="0.00">
                  <c:v>7.2863629999999997</c:v>
                </c:pt>
              </c:numCache>
            </c:numRef>
          </c:val>
          <c:extLst>
            <c:ext xmlns:c16="http://schemas.microsoft.com/office/drawing/2014/chart" uri="{C3380CC4-5D6E-409C-BE32-E72D297353CC}">
              <c16:uniqueId val="{00000000-1034-4809-8C70-5E36DBD112E7}"/>
            </c:ext>
          </c:extLst>
        </c:ser>
        <c:ser>
          <c:idx val="1"/>
          <c:order val="1"/>
          <c:tx>
            <c:strRef>
              <c:f>'Results-FeatSel-FinalData'!$J$2</c:f>
              <c:strCache>
                <c:ptCount val="1"/>
                <c:pt idx="0">
                  <c:v>Query Service</c:v>
                </c:pt>
              </c:strCache>
            </c:strRef>
          </c:tx>
          <c:spPr>
            <a:solidFill>
              <a:schemeClr val="accent3">
                <a:shade val="76000"/>
              </a:schemeClr>
            </a:solidFill>
            <a:ln>
              <a:noFill/>
            </a:ln>
            <a:effectLst/>
          </c:spPr>
          <c:invertIfNegative val="0"/>
          <c:cat>
            <c:strRef>
              <c:f>'Results-FeatSel-FinalData'!$H$3:$H$6</c:f>
              <c:strCache>
                <c:ptCount val="4"/>
                <c:pt idx="0">
                  <c:v>Linear</c:v>
                </c:pt>
                <c:pt idx="1">
                  <c:v>Discontinous</c:v>
                </c:pt>
                <c:pt idx="2">
                  <c:v>Saturating</c:v>
                </c:pt>
                <c:pt idx="3">
                  <c:v>All</c:v>
                </c:pt>
              </c:strCache>
            </c:strRef>
          </c:cat>
          <c:val>
            <c:numRef>
              <c:f>'Results-FeatSel-FinalData'!$J$3:$J$6</c:f>
              <c:numCache>
                <c:formatCode>0.00</c:formatCode>
                <c:ptCount val="4"/>
                <c:pt idx="0">
                  <c:v>0.32240244000000001</c:v>
                </c:pt>
                <c:pt idx="1">
                  <c:v>0.98779399999999995</c:v>
                </c:pt>
                <c:pt idx="2">
                  <c:v>7.121181</c:v>
                </c:pt>
                <c:pt idx="3">
                  <c:v>6.3338140000000003</c:v>
                </c:pt>
              </c:numCache>
            </c:numRef>
          </c:val>
          <c:extLst>
            <c:ext xmlns:c16="http://schemas.microsoft.com/office/drawing/2014/chart" uri="{C3380CC4-5D6E-409C-BE32-E72D297353CC}">
              <c16:uniqueId val="{00000001-1034-4809-8C70-5E36DBD112E7}"/>
            </c:ext>
          </c:extLst>
        </c:ser>
        <c:ser>
          <c:idx val="2"/>
          <c:order val="2"/>
          <c:tx>
            <c:strRef>
              <c:f>'Results-FeatSel-FinalData'!$K$2</c:f>
              <c:strCache>
                <c:ptCount val="1"/>
                <c:pt idx="0">
                  <c:v>Authentication Service</c:v>
                </c:pt>
              </c:strCache>
            </c:strRef>
          </c:tx>
          <c:spPr>
            <a:solidFill>
              <a:schemeClr val="accent3"/>
            </a:solidFill>
            <a:ln>
              <a:noFill/>
            </a:ln>
            <a:effectLst/>
          </c:spPr>
          <c:invertIfNegative val="0"/>
          <c:cat>
            <c:strRef>
              <c:f>'Results-FeatSel-FinalData'!$H$3:$H$6</c:f>
              <c:strCache>
                <c:ptCount val="4"/>
                <c:pt idx="0">
                  <c:v>Linear</c:v>
                </c:pt>
                <c:pt idx="1">
                  <c:v>Discontinous</c:v>
                </c:pt>
                <c:pt idx="2">
                  <c:v>Saturating</c:v>
                </c:pt>
                <c:pt idx="3">
                  <c:v>All</c:v>
                </c:pt>
              </c:strCache>
            </c:strRef>
          </c:cat>
          <c:val>
            <c:numRef>
              <c:f>'Results-FeatSel-FinalData'!$K$3:$K$6</c:f>
              <c:numCache>
                <c:formatCode>0.00</c:formatCode>
                <c:ptCount val="4"/>
                <c:pt idx="0">
                  <c:v>0.74256789000000001</c:v>
                </c:pt>
                <c:pt idx="1">
                  <c:v>0.97362669999999996</c:v>
                </c:pt>
                <c:pt idx="2">
                  <c:v>4.5227139999999997</c:v>
                </c:pt>
                <c:pt idx="3">
                  <c:v>4.5932620000000002</c:v>
                </c:pt>
              </c:numCache>
            </c:numRef>
          </c:val>
          <c:extLst>
            <c:ext xmlns:c16="http://schemas.microsoft.com/office/drawing/2014/chart" uri="{C3380CC4-5D6E-409C-BE32-E72D297353CC}">
              <c16:uniqueId val="{00000002-1034-4809-8C70-5E36DBD112E7}"/>
            </c:ext>
          </c:extLst>
        </c:ser>
        <c:ser>
          <c:idx val="3"/>
          <c:order val="3"/>
          <c:tx>
            <c:strRef>
              <c:f>'Results-FeatSel-FinalData'!$L$2</c:f>
              <c:strCache>
                <c:ptCount val="1"/>
                <c:pt idx="0">
                  <c:v>Average</c:v>
                </c:pt>
              </c:strCache>
            </c:strRef>
          </c:tx>
          <c:spPr>
            <a:solidFill>
              <a:schemeClr val="tx1">
                <a:lumMod val="75000"/>
                <a:lumOff val="25000"/>
              </a:schemeClr>
            </a:solidFill>
            <a:ln>
              <a:noFill/>
            </a:ln>
            <a:effectLst/>
          </c:spPr>
          <c:invertIfNegative val="0"/>
          <c:cat>
            <c:strRef>
              <c:f>'Results-FeatSel-FinalData'!$H$3:$H$6</c:f>
              <c:strCache>
                <c:ptCount val="4"/>
                <c:pt idx="0">
                  <c:v>Linear</c:v>
                </c:pt>
                <c:pt idx="1">
                  <c:v>Discontinous</c:v>
                </c:pt>
                <c:pt idx="2">
                  <c:v>Saturating</c:v>
                </c:pt>
                <c:pt idx="3">
                  <c:v>All</c:v>
                </c:pt>
              </c:strCache>
            </c:strRef>
          </c:cat>
          <c:val>
            <c:numRef>
              <c:f>'Results-FeatSel-FinalData'!$L$3:$L$6</c:f>
              <c:numCache>
                <c:formatCode>0.00</c:formatCode>
                <c:ptCount val="4"/>
                <c:pt idx="0">
                  <c:v>0.35499209682133337</c:v>
                </c:pt>
                <c:pt idx="1">
                  <c:v>0.98714023333333334</c:v>
                </c:pt>
                <c:pt idx="2">
                  <c:v>6.5736499999999998</c:v>
                </c:pt>
                <c:pt idx="3">
                  <c:v>6.071146333333334</c:v>
                </c:pt>
              </c:numCache>
            </c:numRef>
          </c:val>
          <c:extLst>
            <c:ext xmlns:c16="http://schemas.microsoft.com/office/drawing/2014/chart" uri="{C3380CC4-5D6E-409C-BE32-E72D297353CC}">
              <c16:uniqueId val="{00000003-1034-4809-8C70-5E36DBD112E7}"/>
            </c:ext>
          </c:extLst>
        </c:ser>
        <c:ser>
          <c:idx val="4"/>
          <c:order val="4"/>
          <c:tx>
            <c:strRef>
              <c:f>'Results-FeatSel-FinalData'!$M$2</c:f>
              <c:strCache>
                <c:ptCount val="1"/>
                <c:pt idx="0">
                  <c:v>ALL Components</c:v>
                </c:pt>
              </c:strCache>
            </c:strRef>
          </c:tx>
          <c:spPr>
            <a:pattFill prst="pct75">
              <a:fgClr>
                <a:schemeClr val="tx1">
                  <a:lumMod val="65000"/>
                  <a:lumOff val="35000"/>
                </a:schemeClr>
              </a:fgClr>
              <a:bgClr>
                <a:schemeClr val="bg1"/>
              </a:bgClr>
            </a:pattFill>
            <a:ln>
              <a:noFill/>
            </a:ln>
            <a:effectLst/>
          </c:spPr>
          <c:invertIfNegative val="0"/>
          <c:cat>
            <c:strRef>
              <c:f>'Results-FeatSel-FinalData'!$H$3:$H$6</c:f>
              <c:strCache>
                <c:ptCount val="4"/>
                <c:pt idx="0">
                  <c:v>Linear</c:v>
                </c:pt>
                <c:pt idx="1">
                  <c:v>Discontinous</c:v>
                </c:pt>
                <c:pt idx="2">
                  <c:v>Saturating</c:v>
                </c:pt>
                <c:pt idx="3">
                  <c:v>All</c:v>
                </c:pt>
              </c:strCache>
            </c:strRef>
          </c:cat>
          <c:val>
            <c:numRef>
              <c:f>'Results-FeatSel-FinalData'!$M$3:$M$6</c:f>
              <c:numCache>
                <c:formatCode>0.00</c:formatCode>
                <c:ptCount val="4"/>
                <c:pt idx="0">
                  <c:v>7.136852E-3</c:v>
                </c:pt>
                <c:pt idx="1">
                  <c:v>0.28320200000000001</c:v>
                </c:pt>
                <c:pt idx="2">
                  <c:v>0.28217009999999998</c:v>
                </c:pt>
                <c:pt idx="3">
                  <c:v>1.342794</c:v>
                </c:pt>
              </c:numCache>
            </c:numRef>
          </c:val>
          <c:extLst>
            <c:ext xmlns:c16="http://schemas.microsoft.com/office/drawing/2014/chart" uri="{C3380CC4-5D6E-409C-BE32-E72D297353CC}">
              <c16:uniqueId val="{00000004-1034-4809-8C70-5E36DBD112E7}"/>
            </c:ext>
          </c:extLst>
        </c:ser>
        <c:dLbls>
          <c:showLegendKey val="0"/>
          <c:showVal val="0"/>
          <c:showCatName val="0"/>
          <c:showSerName val="0"/>
          <c:showPercent val="0"/>
          <c:showBubbleSize val="0"/>
        </c:dLbls>
        <c:gapWidth val="219"/>
        <c:overlap val="-27"/>
        <c:axId val="528976504"/>
        <c:axId val="528973880"/>
      </c:barChart>
      <c:catAx>
        <c:axId val="52897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3880"/>
        <c:crosses val="autoZero"/>
        <c:auto val="1"/>
        <c:lblAlgn val="ctr"/>
        <c:lblOffset val="100"/>
        <c:noMultiLvlLbl val="0"/>
      </c:catAx>
      <c:valAx>
        <c:axId val="5289738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by component ALL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'Results-FeatSel-FinalData'!$I$23</c:f>
              <c:strCache>
                <c:ptCount val="1"/>
                <c:pt idx="0">
                  <c:v>1000</c:v>
                </c:pt>
              </c:strCache>
            </c:strRef>
          </c:tx>
          <c:spPr>
            <a:solidFill>
              <a:schemeClr val="accent1"/>
            </a:solidFill>
            <a:ln>
              <a:noFill/>
            </a:ln>
            <a:effectLst/>
          </c:spPr>
          <c:invertIfNegative val="0"/>
          <c:cat>
            <c:strRef>
              <c:f>'Results-FeatSel-FinalData'!$H$24:$H$26</c:f>
              <c:strCache>
                <c:ptCount val="3"/>
                <c:pt idx="0">
                  <c:v>Item Management Service</c:v>
                </c:pt>
                <c:pt idx="1">
                  <c:v>Query Service</c:v>
                </c:pt>
                <c:pt idx="2">
                  <c:v>Authentication Service</c:v>
                </c:pt>
              </c:strCache>
            </c:strRef>
          </c:cat>
          <c:val>
            <c:numRef>
              <c:f>'Results-FeatSel-FinalData'!$I$24:$I$26</c:f>
              <c:numCache>
                <c:formatCode>0.00</c:formatCode>
                <c:ptCount val="3"/>
                <c:pt idx="0">
                  <c:v>3.4550179999999999</c:v>
                </c:pt>
                <c:pt idx="1">
                  <c:v>4.3212859999999997</c:v>
                </c:pt>
                <c:pt idx="2">
                  <c:v>5.7896057452285303</c:v>
                </c:pt>
              </c:numCache>
            </c:numRef>
          </c:val>
          <c:extLst>
            <c:ext xmlns:c16="http://schemas.microsoft.com/office/drawing/2014/chart" uri="{C3380CC4-5D6E-409C-BE32-E72D297353CC}">
              <c16:uniqueId val="{00000000-C2BF-4539-9A1B-3BBABF82BD07}"/>
            </c:ext>
          </c:extLst>
        </c:ser>
        <c:ser>
          <c:idx val="1"/>
          <c:order val="1"/>
          <c:tx>
            <c:strRef>
              <c:f>'Results-FeatSel-FinalData'!$J$23</c:f>
              <c:strCache>
                <c:ptCount val="1"/>
                <c:pt idx="0">
                  <c:v>10k</c:v>
                </c:pt>
              </c:strCache>
            </c:strRef>
          </c:tx>
          <c:spPr>
            <a:solidFill>
              <a:schemeClr val="accent2"/>
            </a:solidFill>
            <a:ln>
              <a:noFill/>
            </a:ln>
            <a:effectLst/>
          </c:spPr>
          <c:invertIfNegative val="0"/>
          <c:cat>
            <c:strRef>
              <c:f>'Results-FeatSel-FinalData'!$H$24:$H$26</c:f>
              <c:strCache>
                <c:ptCount val="3"/>
                <c:pt idx="0">
                  <c:v>Item Management Service</c:v>
                </c:pt>
                <c:pt idx="1">
                  <c:v>Query Service</c:v>
                </c:pt>
                <c:pt idx="2">
                  <c:v>Authentication Service</c:v>
                </c:pt>
              </c:strCache>
            </c:strRef>
          </c:cat>
          <c:val>
            <c:numRef>
              <c:f>'Results-FeatSel-FinalData'!$J$24:$J$26</c:f>
              <c:numCache>
                <c:formatCode>0.00</c:formatCode>
                <c:ptCount val="3"/>
                <c:pt idx="0">
                  <c:v>7.2863629999999997</c:v>
                </c:pt>
                <c:pt idx="1">
                  <c:v>6.3338140000000003</c:v>
                </c:pt>
                <c:pt idx="2">
                  <c:v>4.5932620000000002</c:v>
                </c:pt>
              </c:numCache>
            </c:numRef>
          </c:val>
          <c:extLst>
            <c:ext xmlns:c16="http://schemas.microsoft.com/office/drawing/2014/chart" uri="{C3380CC4-5D6E-409C-BE32-E72D297353CC}">
              <c16:uniqueId val="{00000001-C2BF-4539-9A1B-3BBABF82BD07}"/>
            </c:ext>
          </c:extLst>
        </c:ser>
        <c:dLbls>
          <c:showLegendKey val="0"/>
          <c:showVal val="0"/>
          <c:showCatName val="0"/>
          <c:showSerName val="0"/>
          <c:showPercent val="0"/>
          <c:showBubbleSize val="0"/>
        </c:dLbls>
        <c:gapWidth val="219"/>
        <c:overlap val="-27"/>
        <c:axId val="288000608"/>
        <c:axId val="309850728"/>
      </c:barChart>
      <c:catAx>
        <c:axId val="2880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50728"/>
        <c:crosses val="autoZero"/>
        <c:auto val="1"/>
        <c:lblAlgn val="ctr"/>
        <c:lblOffset val="100"/>
        <c:noMultiLvlLbl val="0"/>
      </c:catAx>
      <c:valAx>
        <c:axId val="309850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 by component Saturating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'Results-FeatSel-FinalData'!$M$23</c:f>
              <c:strCache>
                <c:ptCount val="1"/>
                <c:pt idx="0">
                  <c:v>1000</c:v>
                </c:pt>
              </c:strCache>
            </c:strRef>
          </c:tx>
          <c:spPr>
            <a:solidFill>
              <a:schemeClr val="accent1"/>
            </a:solidFill>
            <a:ln>
              <a:noFill/>
            </a:ln>
            <a:effectLst/>
          </c:spPr>
          <c:invertIfNegative val="0"/>
          <c:cat>
            <c:strRef>
              <c:f>'Results-FeatSel-FinalData'!$L$24:$L$26</c:f>
              <c:strCache>
                <c:ptCount val="3"/>
                <c:pt idx="0">
                  <c:v>Item Management Service</c:v>
                </c:pt>
                <c:pt idx="1">
                  <c:v>Query Service</c:v>
                </c:pt>
                <c:pt idx="2">
                  <c:v>Authentication Service</c:v>
                </c:pt>
              </c:strCache>
            </c:strRef>
          </c:cat>
          <c:val>
            <c:numRef>
              <c:f>'Results-FeatSel-FinalData'!$M$24:$M$26</c:f>
              <c:numCache>
                <c:formatCode>General</c:formatCode>
                <c:ptCount val="3"/>
                <c:pt idx="0">
                  <c:v>5.9379540000000004</c:v>
                </c:pt>
                <c:pt idx="1">
                  <c:v>4.309234</c:v>
                </c:pt>
                <c:pt idx="2">
                  <c:v>3.0777860000000001</c:v>
                </c:pt>
              </c:numCache>
            </c:numRef>
          </c:val>
          <c:extLst>
            <c:ext xmlns:c16="http://schemas.microsoft.com/office/drawing/2014/chart" uri="{C3380CC4-5D6E-409C-BE32-E72D297353CC}">
              <c16:uniqueId val="{00000000-4819-4BD4-A15C-6B4AE31C2E2C}"/>
            </c:ext>
          </c:extLst>
        </c:ser>
        <c:ser>
          <c:idx val="1"/>
          <c:order val="1"/>
          <c:tx>
            <c:strRef>
              <c:f>'Results-FeatSel-FinalData'!$N$23</c:f>
              <c:strCache>
                <c:ptCount val="1"/>
                <c:pt idx="0">
                  <c:v>10k</c:v>
                </c:pt>
              </c:strCache>
            </c:strRef>
          </c:tx>
          <c:spPr>
            <a:solidFill>
              <a:schemeClr val="accent2"/>
            </a:solidFill>
            <a:ln>
              <a:noFill/>
            </a:ln>
            <a:effectLst/>
          </c:spPr>
          <c:invertIfNegative val="0"/>
          <c:cat>
            <c:strRef>
              <c:f>'Results-FeatSel-FinalData'!$L$24:$L$26</c:f>
              <c:strCache>
                <c:ptCount val="3"/>
                <c:pt idx="0">
                  <c:v>Item Management Service</c:v>
                </c:pt>
                <c:pt idx="1">
                  <c:v>Query Service</c:v>
                </c:pt>
                <c:pt idx="2">
                  <c:v>Authentication Service</c:v>
                </c:pt>
              </c:strCache>
            </c:strRef>
          </c:cat>
          <c:val>
            <c:numRef>
              <c:f>'Results-FeatSel-FinalData'!$N$24:$N$26</c:f>
              <c:numCache>
                <c:formatCode>0.00</c:formatCode>
                <c:ptCount val="3"/>
                <c:pt idx="0">
                  <c:v>8.0770549999999997</c:v>
                </c:pt>
                <c:pt idx="1">
                  <c:v>7.121181</c:v>
                </c:pt>
                <c:pt idx="2">
                  <c:v>4.5227139999999997</c:v>
                </c:pt>
              </c:numCache>
            </c:numRef>
          </c:val>
          <c:extLst>
            <c:ext xmlns:c16="http://schemas.microsoft.com/office/drawing/2014/chart" uri="{C3380CC4-5D6E-409C-BE32-E72D297353CC}">
              <c16:uniqueId val="{00000001-4819-4BD4-A15C-6B4AE31C2E2C}"/>
            </c:ext>
          </c:extLst>
        </c:ser>
        <c:dLbls>
          <c:showLegendKey val="0"/>
          <c:showVal val="0"/>
          <c:showCatName val="0"/>
          <c:showSerName val="0"/>
          <c:showPercent val="0"/>
          <c:showBubbleSize val="0"/>
        </c:dLbls>
        <c:gapWidth val="219"/>
        <c:overlap val="-27"/>
        <c:axId val="456637888"/>
        <c:axId val="456634608"/>
      </c:barChart>
      <c:catAx>
        <c:axId val="45663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4608"/>
        <c:crosses val="autoZero"/>
        <c:auto val="1"/>
        <c:lblAlgn val="ctr"/>
        <c:lblOffset val="100"/>
        <c:noMultiLvlLbl val="0"/>
      </c:catAx>
      <c:valAx>
        <c:axId val="45663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of Utility</a:t>
            </a:r>
            <a:r>
              <a:rPr lang="en-US" baseline="0"/>
              <a:t> models over Different Dataset Sizes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'Results-FeatSel-Linear'!$B$2</c:f>
              <c:strCache>
                <c:ptCount val="1"/>
                <c:pt idx="0">
                  <c:v>100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'Results-FeatSel-Linear'!$A$3:$A$4</c:f>
              <c:strCache>
                <c:ptCount val="2"/>
                <c:pt idx="0">
                  <c:v>Linear (Required+Provided)</c:v>
                </c:pt>
                <c:pt idx="1">
                  <c:v>Linear (Connectivity)</c:v>
                </c:pt>
              </c:strCache>
            </c:strRef>
          </c:cat>
          <c:val>
            <c:numRef>
              <c:f>'Results-FeatSel-Linear'!$B$3:$B$4</c:f>
              <c:numCache>
                <c:formatCode>0.000</c:formatCode>
                <c:ptCount val="2"/>
                <c:pt idx="0">
                  <c:v>0.10383864499999999</c:v>
                </c:pt>
                <c:pt idx="1">
                  <c:v>0.488397319</c:v>
                </c:pt>
              </c:numCache>
            </c:numRef>
          </c:val>
          <c:extLst>
            <c:ext xmlns:c16="http://schemas.microsoft.com/office/drawing/2014/chart" uri="{C3380CC4-5D6E-409C-BE32-E72D297353CC}">
              <c16:uniqueId val="{00000000-6191-4709-A3A2-4C2C3C00CD24}"/>
            </c:ext>
          </c:extLst>
        </c:ser>
        <c:ser>
          <c:idx val="1"/>
          <c:order val="1"/>
          <c:tx>
            <c:strRef>
              <c:f>'Results-FeatSel-Linear'!$C$2</c:f>
              <c:strCache>
                <c:ptCount val="1"/>
                <c:pt idx="0">
                  <c:v>1000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'Results-FeatSel-Linear'!$A$3:$A$4</c:f>
              <c:strCache>
                <c:ptCount val="2"/>
                <c:pt idx="0">
                  <c:v>Linear (Required+Provided)</c:v>
                </c:pt>
                <c:pt idx="1">
                  <c:v>Linear (Connectivity)</c:v>
                </c:pt>
              </c:strCache>
            </c:strRef>
          </c:cat>
          <c:val>
            <c:numRef>
              <c:f>'Results-FeatSel-Linear'!$C$3:$C$4</c:f>
              <c:numCache>
                <c:formatCode>0.000</c:formatCode>
                <c:ptCount val="2"/>
                <c:pt idx="0">
                  <c:v>1.7359737E-2</c:v>
                </c:pt>
                <c:pt idx="1">
                  <c:v>2.8890578E-2</c:v>
                </c:pt>
              </c:numCache>
            </c:numRef>
          </c:val>
          <c:extLst>
            <c:ext xmlns:c16="http://schemas.microsoft.com/office/drawing/2014/chart" uri="{C3380CC4-5D6E-409C-BE32-E72D297353CC}">
              <c16:uniqueId val="{00000001-6191-4709-A3A2-4C2C3C00CD24}"/>
            </c:ext>
          </c:extLst>
        </c:ser>
        <c:ser>
          <c:idx val="2"/>
          <c:order val="2"/>
          <c:tx>
            <c:strRef>
              <c:f>'Results-FeatSel-Linear'!$D$2</c:f>
              <c:strCache>
                <c:ptCount val="1"/>
                <c:pt idx="0">
                  <c:v>10K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'Results-FeatSel-Linear'!$A$3:$A$4</c:f>
              <c:strCache>
                <c:ptCount val="2"/>
                <c:pt idx="0">
                  <c:v>Linear (Required+Provided)</c:v>
                </c:pt>
                <c:pt idx="1">
                  <c:v>Linear (Connectivity)</c:v>
                </c:pt>
              </c:strCache>
            </c:strRef>
          </c:cat>
          <c:val>
            <c:numRef>
              <c:f>'Results-FeatSel-Linear'!$D$3:$D$4</c:f>
              <c:numCache>
                <c:formatCode>0.000</c:formatCode>
                <c:ptCount val="2"/>
                <c:pt idx="0">
                  <c:v>8.5815920000000007E-3</c:v>
                </c:pt>
                <c:pt idx="1">
                  <c:v>7.136852E-3</c:v>
                </c:pt>
              </c:numCache>
            </c:numRef>
          </c:val>
          <c:extLst>
            <c:ext xmlns:c16="http://schemas.microsoft.com/office/drawing/2014/chart" uri="{C3380CC4-5D6E-409C-BE32-E72D297353CC}">
              <c16:uniqueId val="{00000002-6191-4709-A3A2-4C2C3C00CD24}"/>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Validation</a:t>
            </a:r>
            <a:r>
              <a:rPr lang="en-US" baseline="0"/>
              <a:t> error (%) for different data splits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'1000'!$B$1</c:f>
              <c:strCache>
                <c:ptCount val="1"/>
                <c:pt idx="0">
                  <c:v>70_30</c:v>
                </c:pt>
              </c:strCache>
            </c:strRef>
          </c:tx>
          <c:spPr>
            <a:solidFill>
              <a:schemeClr val="accent1"/>
            </a:solidFill>
            <a:ln>
              <a:noFill/>
            </a:ln>
            <a:effectLst/>
          </c:spPr>
          <c:invertIfNegative val="0"/>
          <c:cat>
            <c:strRef>
              <c:f>'1000'!$A$2:$A$5</c:f>
              <c:strCache>
                <c:ptCount val="4"/>
                <c:pt idx="0">
                  <c:v>linear1000</c:v>
                </c:pt>
                <c:pt idx="1">
                  <c:v>Discontinous1000</c:v>
                </c:pt>
                <c:pt idx="2">
                  <c:v>Saturation1000</c:v>
                </c:pt>
                <c:pt idx="3">
                  <c:v>ALL1000</c:v>
                </c:pt>
              </c:strCache>
            </c:strRef>
          </c:cat>
          <c:val>
            <c:numRef>
              <c:f>'1000'!$B$2:$B$5</c:f>
              <c:numCache>
                <c:formatCode>General</c:formatCode>
                <c:ptCount val="4"/>
                <c:pt idx="0">
                  <c:v>9.9471469037614293E-2</c:v>
                </c:pt>
                <c:pt idx="1">
                  <c:v>3.05940121420885</c:v>
                </c:pt>
                <c:pt idx="2">
                  <c:v>0.36497982588918498</c:v>
                </c:pt>
                <c:pt idx="3">
                  <c:v>1.2499854600901801</c:v>
                </c:pt>
              </c:numCache>
            </c:numRef>
          </c:val>
          <c:extLst>
            <c:ext xmlns:c16="http://schemas.microsoft.com/office/drawing/2014/chart" uri="{C3380CC4-5D6E-409C-BE32-E72D297353CC}">
              <c16:uniqueId val="{00000000-B1DB-4787-989C-11653E8B56A0}"/>
            </c:ext>
          </c:extLst>
        </c:ser>
        <c:ser>
          <c:idx val="1"/>
          <c:order val="1"/>
          <c:tx>
            <c:strRef>
              <c:f>'1000'!$C$1</c:f>
              <c:strCache>
                <c:ptCount val="1"/>
                <c:pt idx="0">
                  <c:v>80_20</c:v>
                </c:pt>
              </c:strCache>
            </c:strRef>
          </c:tx>
          <c:spPr>
            <a:solidFill>
              <a:schemeClr val="accent2"/>
            </a:solidFill>
            <a:ln>
              <a:noFill/>
            </a:ln>
            <a:effectLst/>
          </c:spPr>
          <c:invertIfNegative val="0"/>
          <c:cat>
            <c:strRef>
              <c:f>'1000'!$A$2:$A$5</c:f>
              <c:strCache>
                <c:ptCount val="4"/>
                <c:pt idx="0">
                  <c:v>linear1000</c:v>
                </c:pt>
                <c:pt idx="1">
                  <c:v>Discontinous1000</c:v>
                </c:pt>
                <c:pt idx="2">
                  <c:v>Saturation1000</c:v>
                </c:pt>
                <c:pt idx="3">
                  <c:v>ALL1000</c:v>
                </c:pt>
              </c:strCache>
            </c:strRef>
          </c:cat>
          <c:val>
            <c:numRef>
              <c:f>'1000'!$C$2:$C$5</c:f>
              <c:numCache>
                <c:formatCode>General</c:formatCode>
                <c:ptCount val="4"/>
                <c:pt idx="0">
                  <c:v>2.78133730021429</c:v>
                </c:pt>
                <c:pt idx="1">
                  <c:v>12.782579189498501</c:v>
                </c:pt>
                <c:pt idx="2">
                  <c:v>4.5002311804165398</c:v>
                </c:pt>
                <c:pt idx="3">
                  <c:v>7.7691336760256897</c:v>
                </c:pt>
              </c:numCache>
            </c:numRef>
          </c:val>
          <c:extLst>
            <c:ext xmlns:c16="http://schemas.microsoft.com/office/drawing/2014/chart" uri="{C3380CC4-5D6E-409C-BE32-E72D297353CC}">
              <c16:uniqueId val="{00000001-B1DB-4787-989C-11653E8B56A0}"/>
            </c:ext>
          </c:extLst>
        </c:ser>
        <c:ser>
          <c:idx val="2"/>
          <c:order val="2"/>
          <c:tx>
            <c:strRef>
              <c:f>'1000'!$D$1</c:f>
              <c:strCache>
                <c:ptCount val="1"/>
                <c:pt idx="0">
                  <c:v>90_10</c:v>
                </c:pt>
              </c:strCache>
            </c:strRef>
          </c:tx>
          <c:spPr>
            <a:solidFill>
              <a:schemeClr val="accent3"/>
            </a:solidFill>
            <a:ln>
              <a:noFill/>
            </a:ln>
            <a:effectLst/>
          </c:spPr>
          <c:invertIfNegative val="0"/>
          <c:cat>
            <c:strRef>
              <c:f>'1000'!$A$2:$A$5</c:f>
              <c:strCache>
                <c:ptCount val="4"/>
                <c:pt idx="0">
                  <c:v>linear1000</c:v>
                </c:pt>
                <c:pt idx="1">
                  <c:v>Discontinous1000</c:v>
                </c:pt>
                <c:pt idx="2">
                  <c:v>Saturation1000</c:v>
                </c:pt>
                <c:pt idx="3">
                  <c:v>ALL1000</c:v>
                </c:pt>
              </c:strCache>
            </c:strRef>
          </c:cat>
          <c:val>
            <c:numRef>
              <c:f>'1000'!$D$2:$D$5</c:f>
              <c:numCache>
                <c:formatCode>General</c:formatCode>
                <c:ptCount val="4"/>
                <c:pt idx="0">
                  <c:v>2.6173165733149402</c:v>
                </c:pt>
                <c:pt idx="1">
                  <c:v>14.799676653858301</c:v>
                </c:pt>
                <c:pt idx="2">
                  <c:v>3.3391348310922799</c:v>
                </c:pt>
                <c:pt idx="3">
                  <c:v>8.7847892778014405</c:v>
                </c:pt>
              </c:numCache>
            </c:numRef>
          </c:val>
          <c:extLst>
            <c:ext xmlns:c16="http://schemas.microsoft.com/office/drawing/2014/chart" uri="{C3380CC4-5D6E-409C-BE32-E72D297353CC}">
              <c16:uniqueId val="{00000002-B1DB-4787-989C-11653E8B56A0}"/>
            </c:ext>
          </c:extLst>
        </c:ser>
        <c:dLbls>
          <c:showLegendKey val="0"/>
          <c:showVal val="0"/>
          <c:showCatName val="0"/>
          <c:showSerName val="0"/>
          <c:showPercent val="0"/>
          <c:showBubbleSize val="0"/>
        </c:dLbls>
        <c:gapWidth val="219"/>
        <c:overlap val="-27"/>
        <c:axId val="472682080"/>
        <c:axId val="472682736"/>
      </c:barChart>
      <c:catAx>
        <c:axId val="47268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82736"/>
        <c:crosses val="autoZero"/>
        <c:auto val="1"/>
        <c:lblAlgn val="ctr"/>
        <c:lblOffset val="100"/>
        <c:noMultiLvlLbl val="0"/>
      </c:catAx>
      <c:valAx>
        <c:axId val="47268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82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9120049752817"/>
          <c:y val="0.14589254766031196"/>
          <c:w val="0.88808799502471825"/>
          <c:h val="0.79102853477804014"/>
        </c:manualLayout>
      </c:layout>
      <c:barChart>
        <c:barDir val="col"/>
        <c:grouping val="clustered"/>
        <c:varyColors val="0"/>
        <c:ser>
          <c:idx val="0"/>
          <c:order val="0"/>
          <c:tx>
            <c:strRef>
              <c:f>'Results-FeatSel-Linear'!$A$3</c:f>
              <c:strCache>
                <c:ptCount val="1"/>
                <c:pt idx="0">
                  <c:v>Linear (Required+Provided)</c:v>
                </c:pt>
              </c:strCache>
            </c:strRef>
          </c:tx>
          <c:spPr>
            <a:solidFill>
              <a:schemeClr val="accent1"/>
            </a:solidFill>
            <a:ln>
              <a:noFill/>
            </a:ln>
            <a:effectLst/>
          </c:spPr>
          <c:invertIfNegative val="0"/>
          <c:cat>
            <c:strRef>
              <c:f>'Results-FeatSel-Linear'!$B$2:$D$2</c:f>
              <c:strCache>
                <c:ptCount val="3"/>
                <c:pt idx="0">
                  <c:v>100</c:v>
                </c:pt>
                <c:pt idx="1">
                  <c:v>1000</c:v>
                </c:pt>
                <c:pt idx="2">
                  <c:v>10K</c:v>
                </c:pt>
              </c:strCache>
            </c:strRef>
          </c:cat>
          <c:val>
            <c:numRef>
              <c:f>'Results-FeatSel-Linear'!$B$3:$D$3</c:f>
              <c:numCache>
                <c:formatCode>0.000</c:formatCode>
                <c:ptCount val="3"/>
                <c:pt idx="0">
                  <c:v>0.10383864499999999</c:v>
                </c:pt>
                <c:pt idx="1">
                  <c:v>1.7359737E-2</c:v>
                </c:pt>
                <c:pt idx="2">
                  <c:v>8.5815920000000007E-3</c:v>
                </c:pt>
              </c:numCache>
            </c:numRef>
          </c:val>
          <c:extLst>
            <c:ext xmlns:c16="http://schemas.microsoft.com/office/drawing/2014/chart" uri="{C3380CC4-5D6E-409C-BE32-E72D297353CC}">
              <c16:uniqueId val="{00000000-0A31-49F5-A27F-793CECB482B9}"/>
            </c:ext>
          </c:extLst>
        </c:ser>
        <c:dLbls>
          <c:showLegendKey val="0"/>
          <c:showVal val="0"/>
          <c:showCatName val="0"/>
          <c:showSerName val="0"/>
          <c:showPercent val="0"/>
          <c:showBubbleSize val="0"/>
        </c:dLbls>
        <c:gapWidth val="219"/>
        <c:overlap val="-27"/>
        <c:axId val="412402912"/>
        <c:axId val="412397992"/>
      </c:barChart>
      <c:catAx>
        <c:axId val="4124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97992"/>
        <c:crosses val="autoZero"/>
        <c:auto val="1"/>
        <c:lblAlgn val="ctr"/>
        <c:lblOffset val="100"/>
        <c:noMultiLvlLbl val="0"/>
      </c:catAx>
      <c:valAx>
        <c:axId val="41239799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0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trained</a:t>
            </a:r>
            <a:r>
              <a:rPr lang="en-US" baseline="0"/>
              <a:t> by Component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'Results-FeatSel-Linear'!$I$2</c:f>
              <c:strCache>
                <c:ptCount val="1"/>
                <c:pt idx="0">
                  <c:v>Item Management Service</c:v>
                </c:pt>
              </c:strCache>
            </c:strRef>
          </c:tx>
          <c:spPr>
            <a:solidFill>
              <a:schemeClr val="accent3">
                <a:shade val="53000"/>
              </a:schemeClr>
            </a:solidFill>
            <a:ln>
              <a:noFill/>
            </a:ln>
            <a:effectLst/>
          </c:spPr>
          <c:invertIfNegative val="0"/>
          <c:cat>
            <c:strRef>
              <c:f>'Results-FeatSel-Linear'!$H$3:$H$6</c:f>
              <c:strCache>
                <c:ptCount val="4"/>
                <c:pt idx="0">
                  <c:v>Linear</c:v>
                </c:pt>
                <c:pt idx="1">
                  <c:v>Discontinous</c:v>
                </c:pt>
                <c:pt idx="2">
                  <c:v>Saturating</c:v>
                </c:pt>
                <c:pt idx="3">
                  <c:v>All</c:v>
                </c:pt>
              </c:strCache>
            </c:strRef>
          </c:cat>
          <c:val>
            <c:numRef>
              <c:f>'Results-FeatSel-Linear'!$I$3:$I$6</c:f>
              <c:numCache>
                <c:formatCode>General</c:formatCode>
                <c:ptCount val="4"/>
                <c:pt idx="0" formatCode="0.00E+00">
                  <c:v>5.9604639999999998E-6</c:v>
                </c:pt>
                <c:pt idx="1">
                  <c:v>1</c:v>
                </c:pt>
                <c:pt idx="2" formatCode="0.00">
                  <c:v>8.0770549999999997</c:v>
                </c:pt>
                <c:pt idx="3" formatCode="0.00">
                  <c:v>7.2863629999999997</c:v>
                </c:pt>
              </c:numCache>
            </c:numRef>
          </c:val>
          <c:extLst>
            <c:ext xmlns:c16="http://schemas.microsoft.com/office/drawing/2014/chart" uri="{C3380CC4-5D6E-409C-BE32-E72D297353CC}">
              <c16:uniqueId val="{00000000-00E4-4814-9094-C079D9B237A6}"/>
            </c:ext>
          </c:extLst>
        </c:ser>
        <c:ser>
          <c:idx val="1"/>
          <c:order val="1"/>
          <c:tx>
            <c:strRef>
              <c:f>'Results-FeatSel-Linear'!$J$2</c:f>
              <c:strCache>
                <c:ptCount val="1"/>
                <c:pt idx="0">
                  <c:v>Query Service</c:v>
                </c:pt>
              </c:strCache>
            </c:strRef>
          </c:tx>
          <c:spPr>
            <a:solidFill>
              <a:schemeClr val="accent3">
                <a:shade val="76000"/>
              </a:schemeClr>
            </a:solidFill>
            <a:ln>
              <a:noFill/>
            </a:ln>
            <a:effectLst/>
          </c:spPr>
          <c:invertIfNegative val="0"/>
          <c:cat>
            <c:strRef>
              <c:f>'Results-FeatSel-Linear'!$H$3:$H$6</c:f>
              <c:strCache>
                <c:ptCount val="4"/>
                <c:pt idx="0">
                  <c:v>Linear</c:v>
                </c:pt>
                <c:pt idx="1">
                  <c:v>Discontinous</c:v>
                </c:pt>
                <c:pt idx="2">
                  <c:v>Saturating</c:v>
                </c:pt>
                <c:pt idx="3">
                  <c:v>All</c:v>
                </c:pt>
              </c:strCache>
            </c:strRef>
          </c:cat>
          <c:val>
            <c:numRef>
              <c:f>'Results-FeatSel-Linear'!$J$3:$J$6</c:f>
              <c:numCache>
                <c:formatCode>0.00</c:formatCode>
                <c:ptCount val="4"/>
                <c:pt idx="0">
                  <c:v>0.32240244000000001</c:v>
                </c:pt>
                <c:pt idx="1">
                  <c:v>0.98779399999999995</c:v>
                </c:pt>
                <c:pt idx="2">
                  <c:v>7.121181</c:v>
                </c:pt>
                <c:pt idx="3">
                  <c:v>6.3338140000000003</c:v>
                </c:pt>
              </c:numCache>
            </c:numRef>
          </c:val>
          <c:extLst>
            <c:ext xmlns:c16="http://schemas.microsoft.com/office/drawing/2014/chart" uri="{C3380CC4-5D6E-409C-BE32-E72D297353CC}">
              <c16:uniqueId val="{00000001-00E4-4814-9094-C079D9B237A6}"/>
            </c:ext>
          </c:extLst>
        </c:ser>
        <c:ser>
          <c:idx val="2"/>
          <c:order val="2"/>
          <c:tx>
            <c:strRef>
              <c:f>'Results-FeatSel-Linear'!$K$2</c:f>
              <c:strCache>
                <c:ptCount val="1"/>
                <c:pt idx="0">
                  <c:v>Authentication Service</c:v>
                </c:pt>
              </c:strCache>
            </c:strRef>
          </c:tx>
          <c:spPr>
            <a:solidFill>
              <a:schemeClr val="accent3"/>
            </a:solidFill>
            <a:ln>
              <a:noFill/>
            </a:ln>
            <a:effectLst/>
          </c:spPr>
          <c:invertIfNegative val="0"/>
          <c:cat>
            <c:strRef>
              <c:f>'Results-FeatSel-Linear'!$H$3:$H$6</c:f>
              <c:strCache>
                <c:ptCount val="4"/>
                <c:pt idx="0">
                  <c:v>Linear</c:v>
                </c:pt>
                <c:pt idx="1">
                  <c:v>Discontinous</c:v>
                </c:pt>
                <c:pt idx="2">
                  <c:v>Saturating</c:v>
                </c:pt>
                <c:pt idx="3">
                  <c:v>All</c:v>
                </c:pt>
              </c:strCache>
            </c:strRef>
          </c:cat>
          <c:val>
            <c:numRef>
              <c:f>'Results-FeatSel-Linear'!$K$3:$K$6</c:f>
              <c:numCache>
                <c:formatCode>0.00</c:formatCode>
                <c:ptCount val="4"/>
                <c:pt idx="0">
                  <c:v>0.74256789000000001</c:v>
                </c:pt>
                <c:pt idx="1">
                  <c:v>0.97362669999999996</c:v>
                </c:pt>
                <c:pt idx="2">
                  <c:v>4.5227139999999997</c:v>
                </c:pt>
                <c:pt idx="3">
                  <c:v>4.5932620000000002</c:v>
                </c:pt>
              </c:numCache>
            </c:numRef>
          </c:val>
          <c:extLst>
            <c:ext xmlns:c16="http://schemas.microsoft.com/office/drawing/2014/chart" uri="{C3380CC4-5D6E-409C-BE32-E72D297353CC}">
              <c16:uniqueId val="{00000002-00E4-4814-9094-C079D9B237A6}"/>
            </c:ext>
          </c:extLst>
        </c:ser>
        <c:ser>
          <c:idx val="3"/>
          <c:order val="3"/>
          <c:tx>
            <c:strRef>
              <c:f>'Results-FeatSel-Linear'!$L$2</c:f>
              <c:strCache>
                <c:ptCount val="1"/>
                <c:pt idx="0">
                  <c:v>Average</c:v>
                </c:pt>
              </c:strCache>
            </c:strRef>
          </c:tx>
          <c:spPr>
            <a:solidFill>
              <a:schemeClr val="tx1">
                <a:lumMod val="75000"/>
                <a:lumOff val="25000"/>
              </a:schemeClr>
            </a:solidFill>
            <a:ln>
              <a:noFill/>
            </a:ln>
            <a:effectLst/>
          </c:spPr>
          <c:invertIfNegative val="0"/>
          <c:cat>
            <c:strRef>
              <c:f>'Results-FeatSel-Linear'!$H$3:$H$6</c:f>
              <c:strCache>
                <c:ptCount val="4"/>
                <c:pt idx="0">
                  <c:v>Linear</c:v>
                </c:pt>
                <c:pt idx="1">
                  <c:v>Discontinous</c:v>
                </c:pt>
                <c:pt idx="2">
                  <c:v>Saturating</c:v>
                </c:pt>
                <c:pt idx="3">
                  <c:v>All</c:v>
                </c:pt>
              </c:strCache>
            </c:strRef>
          </c:cat>
          <c:val>
            <c:numRef>
              <c:f>'Results-FeatSel-Linear'!$L$3:$L$6</c:f>
              <c:numCache>
                <c:formatCode>0.00</c:formatCode>
                <c:ptCount val="4"/>
                <c:pt idx="0">
                  <c:v>0.35499209682133337</c:v>
                </c:pt>
                <c:pt idx="1">
                  <c:v>0.98714023333333334</c:v>
                </c:pt>
                <c:pt idx="2">
                  <c:v>6.5736499999999998</c:v>
                </c:pt>
                <c:pt idx="3">
                  <c:v>6.071146333333334</c:v>
                </c:pt>
              </c:numCache>
            </c:numRef>
          </c:val>
          <c:extLst>
            <c:ext xmlns:c16="http://schemas.microsoft.com/office/drawing/2014/chart" uri="{C3380CC4-5D6E-409C-BE32-E72D297353CC}">
              <c16:uniqueId val="{00000003-00E4-4814-9094-C079D9B237A6}"/>
            </c:ext>
          </c:extLst>
        </c:ser>
        <c:ser>
          <c:idx val="4"/>
          <c:order val="4"/>
          <c:tx>
            <c:strRef>
              <c:f>'Results-FeatSel-Linear'!$M$2</c:f>
              <c:strCache>
                <c:ptCount val="1"/>
                <c:pt idx="0">
                  <c:v>ALL Components</c:v>
                </c:pt>
              </c:strCache>
            </c:strRef>
          </c:tx>
          <c:spPr>
            <a:pattFill prst="pct75">
              <a:fgClr>
                <a:schemeClr val="tx1">
                  <a:lumMod val="65000"/>
                  <a:lumOff val="35000"/>
                </a:schemeClr>
              </a:fgClr>
              <a:bgClr>
                <a:schemeClr val="bg1"/>
              </a:bgClr>
            </a:pattFill>
            <a:ln>
              <a:noFill/>
            </a:ln>
            <a:effectLst/>
          </c:spPr>
          <c:invertIfNegative val="0"/>
          <c:cat>
            <c:strRef>
              <c:f>'Results-FeatSel-Linear'!$H$3:$H$6</c:f>
              <c:strCache>
                <c:ptCount val="4"/>
                <c:pt idx="0">
                  <c:v>Linear</c:v>
                </c:pt>
                <c:pt idx="1">
                  <c:v>Discontinous</c:v>
                </c:pt>
                <c:pt idx="2">
                  <c:v>Saturating</c:v>
                </c:pt>
                <c:pt idx="3">
                  <c:v>All</c:v>
                </c:pt>
              </c:strCache>
            </c:strRef>
          </c:cat>
          <c:val>
            <c:numRef>
              <c:f>'Results-FeatSel-Linear'!$M$3:$M$6</c:f>
              <c:numCache>
                <c:formatCode>0.00</c:formatCode>
                <c:ptCount val="4"/>
                <c:pt idx="0">
                  <c:v>8.5815920000000007E-3</c:v>
                </c:pt>
                <c:pt idx="1">
                  <c:v>7.136852E-3</c:v>
                </c:pt>
                <c:pt idx="2">
                  <c:v>0</c:v>
                </c:pt>
                <c:pt idx="3">
                  <c:v>0</c:v>
                </c:pt>
              </c:numCache>
            </c:numRef>
          </c:val>
          <c:extLst>
            <c:ext xmlns:c16="http://schemas.microsoft.com/office/drawing/2014/chart" uri="{C3380CC4-5D6E-409C-BE32-E72D297353CC}">
              <c16:uniqueId val="{00000004-00E4-4814-9094-C079D9B237A6}"/>
            </c:ext>
          </c:extLst>
        </c:ser>
        <c:dLbls>
          <c:showLegendKey val="0"/>
          <c:showVal val="0"/>
          <c:showCatName val="0"/>
          <c:showSerName val="0"/>
          <c:showPercent val="0"/>
          <c:showBubbleSize val="0"/>
        </c:dLbls>
        <c:gapWidth val="219"/>
        <c:overlap val="-27"/>
        <c:axId val="528976504"/>
        <c:axId val="528973880"/>
      </c:barChart>
      <c:catAx>
        <c:axId val="52897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3880"/>
        <c:crosses val="autoZero"/>
        <c:auto val="1"/>
        <c:lblAlgn val="ctr"/>
        <c:lblOffset val="100"/>
        <c:noMultiLvlLbl val="0"/>
      </c:catAx>
      <c:valAx>
        <c:axId val="5289738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by component ALL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'Results-FeatSel-Linear'!$I$23</c:f>
              <c:strCache>
                <c:ptCount val="1"/>
                <c:pt idx="0">
                  <c:v>1000</c:v>
                </c:pt>
              </c:strCache>
            </c:strRef>
          </c:tx>
          <c:spPr>
            <a:solidFill>
              <a:schemeClr val="accent1"/>
            </a:solidFill>
            <a:ln>
              <a:noFill/>
            </a:ln>
            <a:effectLst/>
          </c:spPr>
          <c:invertIfNegative val="0"/>
          <c:cat>
            <c:strRef>
              <c:f>'Results-FeatSel-Linear'!$H$24:$H$26</c:f>
              <c:strCache>
                <c:ptCount val="3"/>
                <c:pt idx="0">
                  <c:v>Item Management Service</c:v>
                </c:pt>
                <c:pt idx="1">
                  <c:v>Query Service</c:v>
                </c:pt>
                <c:pt idx="2">
                  <c:v>Authentication Service</c:v>
                </c:pt>
              </c:strCache>
            </c:strRef>
          </c:cat>
          <c:val>
            <c:numRef>
              <c:f>'Results-FeatSel-Linear'!$I$24:$I$26</c:f>
              <c:numCache>
                <c:formatCode>0.00</c:formatCode>
                <c:ptCount val="3"/>
                <c:pt idx="0">
                  <c:v>3.4550179999999999</c:v>
                </c:pt>
                <c:pt idx="1">
                  <c:v>4.3212859999999997</c:v>
                </c:pt>
                <c:pt idx="2">
                  <c:v>5.7896057452285303</c:v>
                </c:pt>
              </c:numCache>
            </c:numRef>
          </c:val>
          <c:extLst>
            <c:ext xmlns:c16="http://schemas.microsoft.com/office/drawing/2014/chart" uri="{C3380CC4-5D6E-409C-BE32-E72D297353CC}">
              <c16:uniqueId val="{00000000-D4AD-4790-8B1E-44637FA16A8C}"/>
            </c:ext>
          </c:extLst>
        </c:ser>
        <c:ser>
          <c:idx val="1"/>
          <c:order val="1"/>
          <c:tx>
            <c:strRef>
              <c:f>'Results-FeatSel-Linear'!$J$23</c:f>
              <c:strCache>
                <c:ptCount val="1"/>
                <c:pt idx="0">
                  <c:v>10k</c:v>
                </c:pt>
              </c:strCache>
            </c:strRef>
          </c:tx>
          <c:spPr>
            <a:solidFill>
              <a:schemeClr val="accent2"/>
            </a:solidFill>
            <a:ln>
              <a:noFill/>
            </a:ln>
            <a:effectLst/>
          </c:spPr>
          <c:invertIfNegative val="0"/>
          <c:cat>
            <c:strRef>
              <c:f>'Results-FeatSel-Linear'!$H$24:$H$26</c:f>
              <c:strCache>
                <c:ptCount val="3"/>
                <c:pt idx="0">
                  <c:v>Item Management Service</c:v>
                </c:pt>
                <c:pt idx="1">
                  <c:v>Query Service</c:v>
                </c:pt>
                <c:pt idx="2">
                  <c:v>Authentication Service</c:v>
                </c:pt>
              </c:strCache>
            </c:strRef>
          </c:cat>
          <c:val>
            <c:numRef>
              <c:f>'Results-FeatSel-Linear'!$J$24:$J$26</c:f>
              <c:numCache>
                <c:formatCode>0.00</c:formatCode>
                <c:ptCount val="3"/>
                <c:pt idx="0">
                  <c:v>7.2863629999999997</c:v>
                </c:pt>
                <c:pt idx="1">
                  <c:v>6.3338140000000003</c:v>
                </c:pt>
                <c:pt idx="2">
                  <c:v>4.5932620000000002</c:v>
                </c:pt>
              </c:numCache>
            </c:numRef>
          </c:val>
          <c:extLst>
            <c:ext xmlns:c16="http://schemas.microsoft.com/office/drawing/2014/chart" uri="{C3380CC4-5D6E-409C-BE32-E72D297353CC}">
              <c16:uniqueId val="{00000001-D4AD-4790-8B1E-44637FA16A8C}"/>
            </c:ext>
          </c:extLst>
        </c:ser>
        <c:dLbls>
          <c:showLegendKey val="0"/>
          <c:showVal val="0"/>
          <c:showCatName val="0"/>
          <c:showSerName val="0"/>
          <c:showPercent val="0"/>
          <c:showBubbleSize val="0"/>
        </c:dLbls>
        <c:gapWidth val="219"/>
        <c:overlap val="-27"/>
        <c:axId val="288000608"/>
        <c:axId val="309850728"/>
      </c:barChart>
      <c:catAx>
        <c:axId val="2880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50728"/>
        <c:crosses val="autoZero"/>
        <c:auto val="1"/>
        <c:lblAlgn val="ctr"/>
        <c:lblOffset val="100"/>
        <c:noMultiLvlLbl val="0"/>
      </c:catAx>
      <c:valAx>
        <c:axId val="309850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 by component Saturating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'Results-FeatSel-Linear'!$M$23</c:f>
              <c:strCache>
                <c:ptCount val="1"/>
                <c:pt idx="0">
                  <c:v>1000</c:v>
                </c:pt>
              </c:strCache>
            </c:strRef>
          </c:tx>
          <c:spPr>
            <a:solidFill>
              <a:schemeClr val="accent1"/>
            </a:solidFill>
            <a:ln>
              <a:noFill/>
            </a:ln>
            <a:effectLst/>
          </c:spPr>
          <c:invertIfNegative val="0"/>
          <c:cat>
            <c:strRef>
              <c:f>'Results-FeatSel-Linear'!$L$24:$L$26</c:f>
              <c:strCache>
                <c:ptCount val="3"/>
                <c:pt idx="0">
                  <c:v>Item Management Service</c:v>
                </c:pt>
                <c:pt idx="1">
                  <c:v>Query Service</c:v>
                </c:pt>
                <c:pt idx="2">
                  <c:v>Authentication Service</c:v>
                </c:pt>
              </c:strCache>
            </c:strRef>
          </c:cat>
          <c:val>
            <c:numRef>
              <c:f>'Results-FeatSel-Linear'!$M$24:$M$26</c:f>
              <c:numCache>
                <c:formatCode>General</c:formatCode>
                <c:ptCount val="3"/>
                <c:pt idx="0">
                  <c:v>5.9379540000000004</c:v>
                </c:pt>
                <c:pt idx="1">
                  <c:v>4.309234</c:v>
                </c:pt>
                <c:pt idx="2">
                  <c:v>3.0777860000000001</c:v>
                </c:pt>
              </c:numCache>
            </c:numRef>
          </c:val>
          <c:extLst>
            <c:ext xmlns:c16="http://schemas.microsoft.com/office/drawing/2014/chart" uri="{C3380CC4-5D6E-409C-BE32-E72D297353CC}">
              <c16:uniqueId val="{00000000-A7C1-4F7F-998A-7D00FFE2F06C}"/>
            </c:ext>
          </c:extLst>
        </c:ser>
        <c:ser>
          <c:idx val="1"/>
          <c:order val="1"/>
          <c:tx>
            <c:strRef>
              <c:f>'Results-FeatSel-Linear'!$N$23</c:f>
              <c:strCache>
                <c:ptCount val="1"/>
                <c:pt idx="0">
                  <c:v>10k</c:v>
                </c:pt>
              </c:strCache>
            </c:strRef>
          </c:tx>
          <c:spPr>
            <a:solidFill>
              <a:schemeClr val="accent2"/>
            </a:solidFill>
            <a:ln>
              <a:noFill/>
            </a:ln>
            <a:effectLst/>
          </c:spPr>
          <c:invertIfNegative val="0"/>
          <c:cat>
            <c:strRef>
              <c:f>'Results-FeatSel-Linear'!$L$24:$L$26</c:f>
              <c:strCache>
                <c:ptCount val="3"/>
                <c:pt idx="0">
                  <c:v>Item Management Service</c:v>
                </c:pt>
                <c:pt idx="1">
                  <c:v>Query Service</c:v>
                </c:pt>
                <c:pt idx="2">
                  <c:v>Authentication Service</c:v>
                </c:pt>
              </c:strCache>
            </c:strRef>
          </c:cat>
          <c:val>
            <c:numRef>
              <c:f>'Results-FeatSel-Linear'!$N$24:$N$26</c:f>
              <c:numCache>
                <c:formatCode>0.00</c:formatCode>
                <c:ptCount val="3"/>
                <c:pt idx="0">
                  <c:v>8.0770549999999997</c:v>
                </c:pt>
                <c:pt idx="1">
                  <c:v>7.121181</c:v>
                </c:pt>
                <c:pt idx="2">
                  <c:v>4.5227139999999997</c:v>
                </c:pt>
              </c:numCache>
            </c:numRef>
          </c:val>
          <c:extLst>
            <c:ext xmlns:c16="http://schemas.microsoft.com/office/drawing/2014/chart" uri="{C3380CC4-5D6E-409C-BE32-E72D297353CC}">
              <c16:uniqueId val="{00000001-A7C1-4F7F-998A-7D00FFE2F06C}"/>
            </c:ext>
          </c:extLst>
        </c:ser>
        <c:dLbls>
          <c:showLegendKey val="0"/>
          <c:showVal val="0"/>
          <c:showCatName val="0"/>
          <c:showSerName val="0"/>
          <c:showPercent val="0"/>
          <c:showBubbleSize val="0"/>
        </c:dLbls>
        <c:gapWidth val="219"/>
        <c:overlap val="-27"/>
        <c:axId val="456637888"/>
        <c:axId val="456634608"/>
      </c:barChart>
      <c:catAx>
        <c:axId val="45663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4608"/>
        <c:crosses val="autoZero"/>
        <c:auto val="1"/>
        <c:lblAlgn val="ctr"/>
        <c:lblOffset val="100"/>
        <c:noMultiLvlLbl val="0"/>
      </c:catAx>
      <c:valAx>
        <c:axId val="45663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Prediction error by dataset sizes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3954378556049"/>
          <c:y val="0.16916755612186996"/>
          <c:w val="0.83354247495813349"/>
          <c:h val="0.66080548009751205"/>
        </c:manualLayout>
      </c:layout>
      <c:barChart>
        <c:barDir val="col"/>
        <c:grouping val="clustered"/>
        <c:varyColors val="0"/>
        <c:ser>
          <c:idx val="0"/>
          <c:order val="0"/>
          <c:tx>
            <c:strRef>
              <c:f>'Results-1k3k9k'!$B$2</c:f>
              <c:strCache>
                <c:ptCount val="1"/>
                <c:pt idx="0">
                  <c:v>1K</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'Results-1k3k9k'!$A$3:$A$6</c:f>
              <c:strCache>
                <c:ptCount val="4"/>
                <c:pt idx="0">
                  <c:v>Linear</c:v>
                </c:pt>
                <c:pt idx="1">
                  <c:v>Saturating</c:v>
                </c:pt>
                <c:pt idx="2">
                  <c:v>Discontinous</c:v>
                </c:pt>
                <c:pt idx="3">
                  <c:v>Combined</c:v>
                </c:pt>
              </c:strCache>
            </c:strRef>
          </c:cat>
          <c:val>
            <c:numRef>
              <c:f>'Results-1k3k9k'!$B$3:$B$6</c:f>
              <c:numCache>
                <c:formatCode>0.00</c:formatCode>
                <c:ptCount val="4"/>
                <c:pt idx="0">
                  <c:v>6.21872853124079E-2</c:v>
                </c:pt>
                <c:pt idx="1">
                  <c:v>0.78780089902908401</c:v>
                </c:pt>
                <c:pt idx="2">
                  <c:v>2.6567996151137998</c:v>
                </c:pt>
                <c:pt idx="3">
                  <c:v>3.0856509120857201</c:v>
                </c:pt>
              </c:numCache>
            </c:numRef>
          </c:val>
          <c:extLst>
            <c:ext xmlns:c16="http://schemas.microsoft.com/office/drawing/2014/chart" uri="{C3380CC4-5D6E-409C-BE32-E72D297353CC}">
              <c16:uniqueId val="{00000000-8488-4B7E-BBAD-D8836AC88132}"/>
            </c:ext>
          </c:extLst>
        </c:ser>
        <c:ser>
          <c:idx val="1"/>
          <c:order val="1"/>
          <c:tx>
            <c:strRef>
              <c:f>'Results-1k3k9k'!$C$2</c:f>
              <c:strCache>
                <c:ptCount val="1"/>
                <c:pt idx="0">
                  <c:v>3K</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'Results-1k3k9k'!$A$3:$A$6</c:f>
              <c:strCache>
                <c:ptCount val="4"/>
                <c:pt idx="0">
                  <c:v>Linear</c:v>
                </c:pt>
                <c:pt idx="1">
                  <c:v>Saturating</c:v>
                </c:pt>
                <c:pt idx="2">
                  <c:v>Discontinous</c:v>
                </c:pt>
                <c:pt idx="3">
                  <c:v>Combined</c:v>
                </c:pt>
              </c:strCache>
            </c:strRef>
          </c:cat>
          <c:val>
            <c:numRef>
              <c:f>'Results-1k3k9k'!$C$3:$C$6</c:f>
              <c:numCache>
                <c:formatCode>0.00</c:formatCode>
                <c:ptCount val="4"/>
                <c:pt idx="0">
                  <c:v>6.6164731071410299E-2</c:v>
                </c:pt>
                <c:pt idx="1">
                  <c:v>0.62747872591089504</c:v>
                </c:pt>
                <c:pt idx="2">
                  <c:v>1.25597665438821</c:v>
                </c:pt>
                <c:pt idx="3">
                  <c:v>2.61499531459368</c:v>
                </c:pt>
              </c:numCache>
            </c:numRef>
          </c:val>
          <c:extLst>
            <c:ext xmlns:c16="http://schemas.microsoft.com/office/drawing/2014/chart" uri="{C3380CC4-5D6E-409C-BE32-E72D297353CC}">
              <c16:uniqueId val="{00000001-8488-4B7E-BBAD-D8836AC88132}"/>
            </c:ext>
          </c:extLst>
        </c:ser>
        <c:ser>
          <c:idx val="2"/>
          <c:order val="2"/>
          <c:tx>
            <c:strRef>
              <c:f>'Results-1k3k9k'!$D$2</c:f>
              <c:strCache>
                <c:ptCount val="1"/>
                <c:pt idx="0">
                  <c:v>9K</c:v>
                </c:pt>
              </c:strCache>
            </c:strRef>
          </c:tx>
          <c:spPr>
            <a:solidFill>
              <a:schemeClr val="dk1">
                <a:tint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'Results-1k3k9k'!$A$3:$A$6</c:f>
              <c:strCache>
                <c:ptCount val="4"/>
                <c:pt idx="0">
                  <c:v>Linear</c:v>
                </c:pt>
                <c:pt idx="1">
                  <c:v>Saturating</c:v>
                </c:pt>
                <c:pt idx="2">
                  <c:v>Discontinous</c:v>
                </c:pt>
                <c:pt idx="3">
                  <c:v>Combined</c:v>
                </c:pt>
              </c:strCache>
            </c:strRef>
          </c:cat>
          <c:val>
            <c:numRef>
              <c:f>'Results-1k3k9k'!$D$3:$D$6</c:f>
              <c:numCache>
                <c:formatCode>0.00</c:formatCode>
                <c:ptCount val="4"/>
                <c:pt idx="0">
                  <c:v>1.8121533916777101E-2</c:v>
                </c:pt>
                <c:pt idx="1">
                  <c:v>0.47339255834478999</c:v>
                </c:pt>
                <c:pt idx="2">
                  <c:v>0.91162854984439801</c:v>
                </c:pt>
                <c:pt idx="3">
                  <c:v>1.57409891572279</c:v>
                </c:pt>
              </c:numCache>
            </c:numRef>
          </c:val>
          <c:extLst>
            <c:ext xmlns:c16="http://schemas.microsoft.com/office/drawing/2014/chart" uri="{C3380CC4-5D6E-409C-BE32-E72D297353CC}">
              <c16:uniqueId val="{00000002-8488-4B7E-BBAD-D8836AC88132}"/>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Approach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MAPD </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layout>
        <c:manualLayout>
          <c:xMode val="edge"/>
          <c:yMode val="edge"/>
          <c:x val="0.79215635694151187"/>
          <c:y val="9.2930231756352011E-2"/>
          <c:w val="0.1818695846638721"/>
          <c:h val="7.69674437847551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9120049752817"/>
          <c:y val="0.14589254766031196"/>
          <c:w val="0.88808799502471825"/>
          <c:h val="0.79102853477804014"/>
        </c:manualLayout>
      </c:layout>
      <c:barChart>
        <c:barDir val="col"/>
        <c:grouping val="clustered"/>
        <c:varyColors val="0"/>
        <c:ser>
          <c:idx val="0"/>
          <c:order val="0"/>
          <c:tx>
            <c:strRef>
              <c:f>'Results-1k3k9k'!$A$3</c:f>
              <c:strCache>
                <c:ptCount val="1"/>
                <c:pt idx="0">
                  <c:v>Linear</c:v>
                </c:pt>
              </c:strCache>
            </c:strRef>
          </c:tx>
          <c:spPr>
            <a:solidFill>
              <a:schemeClr val="accent1"/>
            </a:solidFill>
            <a:ln>
              <a:noFill/>
            </a:ln>
            <a:effectLst/>
          </c:spPr>
          <c:invertIfNegative val="0"/>
          <c:cat>
            <c:strRef>
              <c:f>'Results-1k3k9k'!$B$2:$D$2</c:f>
              <c:strCache>
                <c:ptCount val="3"/>
                <c:pt idx="0">
                  <c:v>1K</c:v>
                </c:pt>
                <c:pt idx="1">
                  <c:v>3K</c:v>
                </c:pt>
                <c:pt idx="2">
                  <c:v>9K</c:v>
                </c:pt>
              </c:strCache>
            </c:strRef>
          </c:cat>
          <c:val>
            <c:numRef>
              <c:f>'Results-1k3k9k'!$B$3:$D$3</c:f>
              <c:numCache>
                <c:formatCode>0.00</c:formatCode>
                <c:ptCount val="3"/>
                <c:pt idx="0">
                  <c:v>6.21872853124079E-2</c:v>
                </c:pt>
                <c:pt idx="1">
                  <c:v>6.6164731071410299E-2</c:v>
                </c:pt>
                <c:pt idx="2">
                  <c:v>1.8121533916777101E-2</c:v>
                </c:pt>
              </c:numCache>
            </c:numRef>
          </c:val>
          <c:extLst>
            <c:ext xmlns:c16="http://schemas.microsoft.com/office/drawing/2014/chart" uri="{C3380CC4-5D6E-409C-BE32-E72D297353CC}">
              <c16:uniqueId val="{00000000-DC76-40C2-8CF2-383ECBBA8E84}"/>
            </c:ext>
          </c:extLst>
        </c:ser>
        <c:dLbls>
          <c:showLegendKey val="0"/>
          <c:showVal val="0"/>
          <c:showCatName val="0"/>
          <c:showSerName val="0"/>
          <c:showPercent val="0"/>
          <c:showBubbleSize val="0"/>
        </c:dLbls>
        <c:gapWidth val="219"/>
        <c:overlap val="-27"/>
        <c:axId val="412402912"/>
        <c:axId val="412397992"/>
      </c:barChart>
      <c:catAx>
        <c:axId val="4124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97992"/>
        <c:crosses val="autoZero"/>
        <c:auto val="1"/>
        <c:lblAlgn val="ctr"/>
        <c:lblOffset val="100"/>
        <c:noMultiLvlLbl val="0"/>
      </c:catAx>
      <c:valAx>
        <c:axId val="412397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0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trained</a:t>
            </a:r>
            <a:r>
              <a:rPr lang="en-US" baseline="0"/>
              <a:t> by Component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'Results-1k3k9k'!$I$2</c:f>
              <c:strCache>
                <c:ptCount val="1"/>
                <c:pt idx="0">
                  <c:v>Item Management Service</c:v>
                </c:pt>
              </c:strCache>
            </c:strRef>
          </c:tx>
          <c:spPr>
            <a:solidFill>
              <a:schemeClr val="accent3">
                <a:shade val="53000"/>
              </a:schemeClr>
            </a:solidFill>
            <a:ln>
              <a:noFill/>
            </a:ln>
            <a:effectLst/>
          </c:spPr>
          <c:invertIfNegative val="0"/>
          <c:val>
            <c:numRef>
              <c:f>'Results-1k3k9k'!$I$3:$I$6</c:f>
            </c:numRef>
          </c:val>
          <c:extLst>
            <c:ext xmlns:c15="http://schemas.microsoft.com/office/drawing/2012/chart" uri="{02D57815-91ED-43cb-92C2-25804820EDAC}">
              <c15:filteredCategoryTitle>
                <c15:cat>
                  <c:multiLvlStrRef>
                    <c:extLst>
                      <c:ext uri="{02D57815-91ED-43cb-92C2-25804820EDAC}">
                        <c15:formulaRef>
                          <c15:sqref>'Results-1k3k9k'!$H$3:$H$6</c15:sqref>
                        </c15:formulaRef>
                      </c:ext>
                    </c:extLst>
                  </c:multiLvlStrRef>
                </c15:cat>
              </c15:filteredCategoryTitle>
            </c:ext>
            <c:ext xmlns:c16="http://schemas.microsoft.com/office/drawing/2014/chart" uri="{C3380CC4-5D6E-409C-BE32-E72D297353CC}">
              <c16:uniqueId val="{00000000-192D-4CE8-8124-52E73D3DFE76}"/>
            </c:ext>
          </c:extLst>
        </c:ser>
        <c:ser>
          <c:idx val="1"/>
          <c:order val="1"/>
          <c:tx>
            <c:strRef>
              <c:f>'Results-1k3k9k'!$J$2</c:f>
              <c:strCache>
                <c:ptCount val="1"/>
                <c:pt idx="0">
                  <c:v>Query Service</c:v>
                </c:pt>
              </c:strCache>
            </c:strRef>
          </c:tx>
          <c:spPr>
            <a:solidFill>
              <a:schemeClr val="accent3">
                <a:shade val="76000"/>
              </a:schemeClr>
            </a:solidFill>
            <a:ln>
              <a:noFill/>
            </a:ln>
            <a:effectLst/>
          </c:spPr>
          <c:invertIfNegative val="0"/>
          <c:val>
            <c:numRef>
              <c:f>'Results-1k3k9k'!$J$3:$J$6</c:f>
            </c:numRef>
          </c:val>
          <c:extLst>
            <c:ext xmlns:c15="http://schemas.microsoft.com/office/drawing/2012/chart" uri="{02D57815-91ED-43cb-92C2-25804820EDAC}">
              <c15:filteredCategoryTitle>
                <c15:cat>
                  <c:multiLvlStrRef>
                    <c:extLst>
                      <c:ext uri="{02D57815-91ED-43cb-92C2-25804820EDAC}">
                        <c15:formulaRef>
                          <c15:sqref>'Results-1k3k9k'!$H$3:$H$6</c15:sqref>
                        </c15:formulaRef>
                      </c:ext>
                    </c:extLst>
                  </c:multiLvlStrRef>
                </c15:cat>
              </c15:filteredCategoryTitle>
            </c:ext>
            <c:ext xmlns:c16="http://schemas.microsoft.com/office/drawing/2014/chart" uri="{C3380CC4-5D6E-409C-BE32-E72D297353CC}">
              <c16:uniqueId val="{00000001-192D-4CE8-8124-52E73D3DFE76}"/>
            </c:ext>
          </c:extLst>
        </c:ser>
        <c:ser>
          <c:idx val="2"/>
          <c:order val="2"/>
          <c:tx>
            <c:strRef>
              <c:f>'Results-1k3k9k'!$K$2</c:f>
              <c:strCache>
                <c:ptCount val="1"/>
                <c:pt idx="0">
                  <c:v>Authentication Service</c:v>
                </c:pt>
              </c:strCache>
            </c:strRef>
          </c:tx>
          <c:spPr>
            <a:solidFill>
              <a:schemeClr val="accent3"/>
            </a:solidFill>
            <a:ln>
              <a:noFill/>
            </a:ln>
            <a:effectLst/>
          </c:spPr>
          <c:invertIfNegative val="0"/>
          <c:val>
            <c:numRef>
              <c:f>'Results-1k3k9k'!$K$3:$K$6</c:f>
            </c:numRef>
          </c:val>
          <c:extLst>
            <c:ext xmlns:c15="http://schemas.microsoft.com/office/drawing/2012/chart" uri="{02D57815-91ED-43cb-92C2-25804820EDAC}">
              <c15:filteredCategoryTitle>
                <c15:cat>
                  <c:multiLvlStrRef>
                    <c:extLst>
                      <c:ext uri="{02D57815-91ED-43cb-92C2-25804820EDAC}">
                        <c15:formulaRef>
                          <c15:sqref>'Results-1k3k9k'!$H$3:$H$6</c15:sqref>
                        </c15:formulaRef>
                      </c:ext>
                    </c:extLst>
                  </c:multiLvlStrRef>
                </c15:cat>
              </c15:filteredCategoryTitle>
            </c:ext>
            <c:ext xmlns:c16="http://schemas.microsoft.com/office/drawing/2014/chart" uri="{C3380CC4-5D6E-409C-BE32-E72D297353CC}">
              <c16:uniqueId val="{00000002-192D-4CE8-8124-52E73D3DFE76}"/>
            </c:ext>
          </c:extLst>
        </c:ser>
        <c:ser>
          <c:idx val="3"/>
          <c:order val="3"/>
          <c:tx>
            <c:strRef>
              <c:f>'Results-1k3k9k'!$L$2</c:f>
              <c:strCache>
                <c:ptCount val="1"/>
                <c:pt idx="0">
                  <c:v>Average</c:v>
                </c:pt>
              </c:strCache>
            </c:strRef>
          </c:tx>
          <c:spPr>
            <a:solidFill>
              <a:schemeClr val="accent3">
                <a:tint val="77000"/>
              </a:schemeClr>
            </a:solidFill>
            <a:ln>
              <a:noFill/>
            </a:ln>
            <a:effectLst/>
          </c:spPr>
          <c:invertIfNegative val="0"/>
          <c:val>
            <c:numRef>
              <c:f>'Results-1k3k9k'!$L$3:$L$6</c:f>
            </c:numRef>
          </c:val>
          <c:extLst>
            <c:ext xmlns:c15="http://schemas.microsoft.com/office/drawing/2012/chart" uri="{02D57815-91ED-43cb-92C2-25804820EDAC}">
              <c15:filteredCategoryTitle>
                <c15:cat>
                  <c:multiLvlStrRef>
                    <c:extLst>
                      <c:ext uri="{02D57815-91ED-43cb-92C2-25804820EDAC}">
                        <c15:formulaRef>
                          <c15:sqref>'Results-1k3k9k'!$H$3:$H$6</c15:sqref>
                        </c15:formulaRef>
                      </c:ext>
                    </c:extLst>
                  </c:multiLvlStrRef>
                </c15:cat>
              </c15:filteredCategoryTitle>
            </c:ext>
            <c:ext xmlns:c16="http://schemas.microsoft.com/office/drawing/2014/chart" uri="{C3380CC4-5D6E-409C-BE32-E72D297353CC}">
              <c16:uniqueId val="{00000003-192D-4CE8-8124-52E73D3DFE76}"/>
            </c:ext>
          </c:extLst>
        </c:ser>
        <c:ser>
          <c:idx val="4"/>
          <c:order val="4"/>
          <c:tx>
            <c:strRef>
              <c:f>'Results-1k3k9k'!$M$2</c:f>
              <c:strCache>
                <c:ptCount val="1"/>
                <c:pt idx="0">
                  <c:v>ALL Components</c:v>
                </c:pt>
              </c:strCache>
            </c:strRef>
          </c:tx>
          <c:spPr>
            <a:solidFill>
              <a:schemeClr val="accent3">
                <a:tint val="54000"/>
              </a:schemeClr>
            </a:solidFill>
            <a:ln>
              <a:noFill/>
            </a:ln>
            <a:effectLst/>
          </c:spPr>
          <c:invertIfNegative val="0"/>
          <c:val>
            <c:numRef>
              <c:f>'Results-1k3k9k'!$M$3:$M$6</c:f>
            </c:numRef>
          </c:val>
          <c:extLst>
            <c:ext xmlns:c15="http://schemas.microsoft.com/office/drawing/2012/chart" uri="{02D57815-91ED-43cb-92C2-25804820EDAC}">
              <c15:filteredCategoryTitle>
                <c15:cat>
                  <c:multiLvlStrRef>
                    <c:extLst>
                      <c:ext uri="{02D57815-91ED-43cb-92C2-25804820EDAC}">
                        <c15:formulaRef>
                          <c15:sqref>'Results-1k3k9k'!$H$3:$H$6</c15:sqref>
                        </c15:formulaRef>
                      </c:ext>
                    </c:extLst>
                  </c:multiLvlStrRef>
                </c15:cat>
              </c15:filteredCategoryTitle>
            </c:ext>
            <c:ext xmlns:c16="http://schemas.microsoft.com/office/drawing/2014/chart" uri="{C3380CC4-5D6E-409C-BE32-E72D297353CC}">
              <c16:uniqueId val="{00000004-192D-4CE8-8124-52E73D3DFE76}"/>
            </c:ext>
          </c:extLst>
        </c:ser>
        <c:dLbls>
          <c:showLegendKey val="0"/>
          <c:showVal val="0"/>
          <c:showCatName val="0"/>
          <c:showSerName val="0"/>
          <c:showPercent val="0"/>
          <c:showBubbleSize val="0"/>
        </c:dLbls>
        <c:gapWidth val="219"/>
        <c:overlap val="-27"/>
        <c:axId val="528976504"/>
        <c:axId val="528973880"/>
      </c:barChart>
      <c:catAx>
        <c:axId val="52897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3880"/>
        <c:crosses val="autoZero"/>
        <c:auto val="1"/>
        <c:lblAlgn val="ctr"/>
        <c:lblOffset val="100"/>
        <c:noMultiLvlLbl val="0"/>
      </c:catAx>
      <c:valAx>
        <c:axId val="5289738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by component ALL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'Results-1k3k9k'!$I$23</c:f>
              <c:strCache>
                <c:ptCount val="1"/>
                <c:pt idx="0">
                  <c:v>1000</c:v>
                </c:pt>
              </c:strCache>
            </c:strRef>
          </c:tx>
          <c:spPr>
            <a:solidFill>
              <a:schemeClr val="accent1"/>
            </a:solidFill>
            <a:ln>
              <a:noFill/>
            </a:ln>
            <a:effectLst/>
          </c:spPr>
          <c:invertIfNegative val="0"/>
          <c:val>
            <c:numRef>
              <c:f>'Results-1k3k9k'!$I$24:$I$26</c:f>
            </c:numRef>
          </c:val>
          <c:extLst>
            <c:ext xmlns:c15="http://schemas.microsoft.com/office/drawing/2012/chart" uri="{02D57815-91ED-43cb-92C2-25804820EDAC}">
              <c15:filteredCategoryTitle>
                <c15:cat>
                  <c:multiLvlStrRef>
                    <c:extLst>
                      <c:ext uri="{02D57815-91ED-43cb-92C2-25804820EDAC}">
                        <c15:formulaRef>
                          <c15:sqref>'Results-1k3k9k'!$H$24:$H$26</c15:sqref>
                        </c15:formulaRef>
                      </c:ext>
                    </c:extLst>
                  </c:multiLvlStrRef>
                </c15:cat>
              </c15:filteredCategoryTitle>
            </c:ext>
            <c:ext xmlns:c16="http://schemas.microsoft.com/office/drawing/2014/chart" uri="{C3380CC4-5D6E-409C-BE32-E72D297353CC}">
              <c16:uniqueId val="{00000000-5BC0-4EE1-99B3-5985619FE34A}"/>
            </c:ext>
          </c:extLst>
        </c:ser>
        <c:ser>
          <c:idx val="1"/>
          <c:order val="1"/>
          <c:tx>
            <c:strRef>
              <c:f>'Results-1k3k9k'!$J$23</c:f>
              <c:strCache>
                <c:ptCount val="1"/>
                <c:pt idx="0">
                  <c:v>10k</c:v>
                </c:pt>
              </c:strCache>
            </c:strRef>
          </c:tx>
          <c:spPr>
            <a:solidFill>
              <a:schemeClr val="accent2"/>
            </a:solidFill>
            <a:ln>
              <a:noFill/>
            </a:ln>
            <a:effectLst/>
          </c:spPr>
          <c:invertIfNegative val="0"/>
          <c:val>
            <c:numRef>
              <c:f>'Results-1k3k9k'!$J$24:$J$26</c:f>
            </c:numRef>
          </c:val>
          <c:extLst>
            <c:ext xmlns:c15="http://schemas.microsoft.com/office/drawing/2012/chart" uri="{02D57815-91ED-43cb-92C2-25804820EDAC}">
              <c15:filteredCategoryTitle>
                <c15:cat>
                  <c:multiLvlStrRef>
                    <c:extLst>
                      <c:ext uri="{02D57815-91ED-43cb-92C2-25804820EDAC}">
                        <c15:formulaRef>
                          <c15:sqref>'Results-1k3k9k'!$H$24:$H$26</c15:sqref>
                        </c15:formulaRef>
                      </c:ext>
                    </c:extLst>
                  </c:multiLvlStrRef>
                </c15:cat>
              </c15:filteredCategoryTitle>
            </c:ext>
            <c:ext xmlns:c16="http://schemas.microsoft.com/office/drawing/2014/chart" uri="{C3380CC4-5D6E-409C-BE32-E72D297353CC}">
              <c16:uniqueId val="{00000001-5BC0-4EE1-99B3-5985619FE34A}"/>
            </c:ext>
          </c:extLst>
        </c:ser>
        <c:dLbls>
          <c:showLegendKey val="0"/>
          <c:showVal val="0"/>
          <c:showCatName val="0"/>
          <c:showSerName val="0"/>
          <c:showPercent val="0"/>
          <c:showBubbleSize val="0"/>
        </c:dLbls>
        <c:gapWidth val="219"/>
        <c:overlap val="-27"/>
        <c:axId val="288000608"/>
        <c:axId val="309850728"/>
      </c:barChart>
      <c:catAx>
        <c:axId val="2880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50728"/>
        <c:crosses val="autoZero"/>
        <c:auto val="1"/>
        <c:lblAlgn val="ctr"/>
        <c:lblOffset val="100"/>
        <c:noMultiLvlLbl val="0"/>
      </c:catAx>
      <c:valAx>
        <c:axId val="309850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Prediction error by dataset sizes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3954378556049"/>
          <c:y val="0.16916755612186996"/>
          <c:w val="0.83354247495813349"/>
          <c:h val="0.66080548009751205"/>
        </c:manualLayout>
      </c:layout>
      <c:barChart>
        <c:barDir val="col"/>
        <c:grouping val="clustered"/>
        <c:varyColors val="0"/>
        <c:ser>
          <c:idx val="0"/>
          <c:order val="0"/>
          <c:tx>
            <c:strRef>
              <c:f>'Results-1k3k9k (GBM)'!$B$2</c:f>
              <c:strCache>
                <c:ptCount val="1"/>
                <c:pt idx="0">
                  <c:v>1K</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'Results-1k3k9k (GBM)'!$A$3:$A$6</c:f>
              <c:strCache>
                <c:ptCount val="4"/>
                <c:pt idx="0">
                  <c:v>Linear</c:v>
                </c:pt>
                <c:pt idx="1">
                  <c:v>Saturating</c:v>
                </c:pt>
                <c:pt idx="2">
                  <c:v>Discontinous</c:v>
                </c:pt>
                <c:pt idx="3">
                  <c:v>Combined</c:v>
                </c:pt>
              </c:strCache>
            </c:strRef>
          </c:cat>
          <c:val>
            <c:numRef>
              <c:f>'Results-1k3k9k (GBM)'!$B$3:$B$6</c:f>
              <c:numCache>
                <c:formatCode>0.00</c:formatCode>
                <c:ptCount val="4"/>
                <c:pt idx="0">
                  <c:v>0.213045832312832</c:v>
                </c:pt>
                <c:pt idx="1">
                  <c:v>0.92682219071316696</c:v>
                </c:pt>
                <c:pt idx="2">
                  <c:v>8.2969844589661399</c:v>
                </c:pt>
                <c:pt idx="3">
                  <c:v>3.3776377506670299</c:v>
                </c:pt>
              </c:numCache>
            </c:numRef>
          </c:val>
          <c:extLst>
            <c:ext xmlns:c16="http://schemas.microsoft.com/office/drawing/2014/chart" uri="{C3380CC4-5D6E-409C-BE32-E72D297353CC}">
              <c16:uniqueId val="{00000000-D67C-42F7-B266-2C401D5F6D4E}"/>
            </c:ext>
          </c:extLst>
        </c:ser>
        <c:ser>
          <c:idx val="1"/>
          <c:order val="1"/>
          <c:tx>
            <c:strRef>
              <c:f>'Results-1k3k9k (GBM)'!$C$2</c:f>
              <c:strCache>
                <c:ptCount val="1"/>
                <c:pt idx="0">
                  <c:v>3K</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'Results-1k3k9k (GBM)'!$A$3:$A$6</c:f>
              <c:strCache>
                <c:ptCount val="4"/>
                <c:pt idx="0">
                  <c:v>Linear</c:v>
                </c:pt>
                <c:pt idx="1">
                  <c:v>Saturating</c:v>
                </c:pt>
                <c:pt idx="2">
                  <c:v>Discontinous</c:v>
                </c:pt>
                <c:pt idx="3">
                  <c:v>Combined</c:v>
                </c:pt>
              </c:strCache>
            </c:strRef>
          </c:cat>
          <c:val>
            <c:numRef>
              <c:f>'Results-1k3k9k (GBM)'!$C$3:$C$6</c:f>
              <c:numCache>
                <c:formatCode>0.00</c:formatCode>
                <c:ptCount val="4"/>
                <c:pt idx="0">
                  <c:v>0.98880768068118696</c:v>
                </c:pt>
                <c:pt idx="1">
                  <c:v>1.17684391267762</c:v>
                </c:pt>
                <c:pt idx="2">
                  <c:v>7.9332066817158102</c:v>
                </c:pt>
                <c:pt idx="3">
                  <c:v>4.28522270841649</c:v>
                </c:pt>
              </c:numCache>
            </c:numRef>
          </c:val>
          <c:extLst>
            <c:ext xmlns:c16="http://schemas.microsoft.com/office/drawing/2014/chart" uri="{C3380CC4-5D6E-409C-BE32-E72D297353CC}">
              <c16:uniqueId val="{00000001-D67C-42F7-B266-2C401D5F6D4E}"/>
            </c:ext>
          </c:extLst>
        </c:ser>
        <c:ser>
          <c:idx val="2"/>
          <c:order val="2"/>
          <c:tx>
            <c:strRef>
              <c:f>'Results-1k3k9k (GBM)'!$D$2</c:f>
              <c:strCache>
                <c:ptCount val="1"/>
                <c:pt idx="0">
                  <c:v>9K</c:v>
                </c:pt>
              </c:strCache>
            </c:strRef>
          </c:tx>
          <c:spPr>
            <a:solidFill>
              <a:schemeClr val="dk1">
                <a:tint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'Results-1k3k9k (GBM)'!$A$3:$A$6</c:f>
              <c:strCache>
                <c:ptCount val="4"/>
                <c:pt idx="0">
                  <c:v>Linear</c:v>
                </c:pt>
                <c:pt idx="1">
                  <c:v>Saturating</c:v>
                </c:pt>
                <c:pt idx="2">
                  <c:v>Discontinous</c:v>
                </c:pt>
                <c:pt idx="3">
                  <c:v>Combined</c:v>
                </c:pt>
              </c:strCache>
            </c:strRef>
          </c:cat>
          <c:val>
            <c:numRef>
              <c:f>'Results-1k3k9k (GBM)'!$D$3:$D$6</c:f>
              <c:numCache>
                <c:formatCode>0.00</c:formatCode>
                <c:ptCount val="4"/>
                <c:pt idx="0">
                  <c:v>0.412881178855042</c:v>
                </c:pt>
                <c:pt idx="1">
                  <c:v>1.4049862063002201</c:v>
                </c:pt>
                <c:pt idx="2">
                  <c:v>10.571836433222501</c:v>
                </c:pt>
                <c:pt idx="3">
                  <c:v>4.1620950970742898</c:v>
                </c:pt>
              </c:numCache>
            </c:numRef>
          </c:val>
          <c:extLst>
            <c:ext xmlns:c16="http://schemas.microsoft.com/office/drawing/2014/chart" uri="{C3380CC4-5D6E-409C-BE32-E72D297353CC}">
              <c16:uniqueId val="{00000002-D67C-42F7-B266-2C401D5F6D4E}"/>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Approach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MAPD </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layout>
        <c:manualLayout>
          <c:xMode val="edge"/>
          <c:yMode val="edge"/>
          <c:x val="0.79215635694151187"/>
          <c:y val="9.2930231756352011E-2"/>
          <c:w val="0.1818695846638721"/>
          <c:h val="7.69674437847551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9120049752817"/>
          <c:y val="0.14589254766031196"/>
          <c:w val="0.88808799502471825"/>
          <c:h val="0.79102853477804014"/>
        </c:manualLayout>
      </c:layout>
      <c:barChart>
        <c:barDir val="col"/>
        <c:grouping val="clustered"/>
        <c:varyColors val="0"/>
        <c:ser>
          <c:idx val="0"/>
          <c:order val="0"/>
          <c:tx>
            <c:strRef>
              <c:f>'Results-1k3k9k (GBM)'!$A$3</c:f>
              <c:strCache>
                <c:ptCount val="1"/>
                <c:pt idx="0">
                  <c:v>Linear</c:v>
                </c:pt>
              </c:strCache>
            </c:strRef>
          </c:tx>
          <c:spPr>
            <a:solidFill>
              <a:schemeClr val="accent1"/>
            </a:solidFill>
            <a:ln>
              <a:noFill/>
            </a:ln>
            <a:effectLst/>
          </c:spPr>
          <c:invertIfNegative val="0"/>
          <c:cat>
            <c:strRef>
              <c:f>'Results-1k3k9k (GBM)'!$B$2:$D$2</c:f>
              <c:strCache>
                <c:ptCount val="3"/>
                <c:pt idx="0">
                  <c:v>1K</c:v>
                </c:pt>
                <c:pt idx="1">
                  <c:v>3K</c:v>
                </c:pt>
                <c:pt idx="2">
                  <c:v>9K</c:v>
                </c:pt>
              </c:strCache>
            </c:strRef>
          </c:cat>
          <c:val>
            <c:numRef>
              <c:f>'Results-1k3k9k (GBM)'!$B$3:$D$3</c:f>
              <c:numCache>
                <c:formatCode>0.00</c:formatCode>
                <c:ptCount val="3"/>
                <c:pt idx="0">
                  <c:v>0.213045832312832</c:v>
                </c:pt>
                <c:pt idx="1">
                  <c:v>0.98880768068118696</c:v>
                </c:pt>
                <c:pt idx="2">
                  <c:v>0.412881178855042</c:v>
                </c:pt>
              </c:numCache>
            </c:numRef>
          </c:val>
          <c:extLst>
            <c:ext xmlns:c16="http://schemas.microsoft.com/office/drawing/2014/chart" uri="{C3380CC4-5D6E-409C-BE32-E72D297353CC}">
              <c16:uniqueId val="{00000000-10E5-477D-94CA-0E750C4616A3}"/>
            </c:ext>
          </c:extLst>
        </c:ser>
        <c:dLbls>
          <c:showLegendKey val="0"/>
          <c:showVal val="0"/>
          <c:showCatName val="0"/>
          <c:showSerName val="0"/>
          <c:showPercent val="0"/>
          <c:showBubbleSize val="0"/>
        </c:dLbls>
        <c:gapWidth val="219"/>
        <c:overlap val="-27"/>
        <c:axId val="412402912"/>
        <c:axId val="412397992"/>
      </c:barChart>
      <c:catAx>
        <c:axId val="4124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97992"/>
        <c:crosses val="autoZero"/>
        <c:auto val="1"/>
        <c:lblAlgn val="ctr"/>
        <c:lblOffset val="100"/>
        <c:noMultiLvlLbl val="0"/>
      </c:catAx>
      <c:valAx>
        <c:axId val="412397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0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Validation</a:t>
            </a:r>
            <a:r>
              <a:rPr lang="en-US" baseline="0"/>
              <a:t> error (%) for different data splits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'10k'!$B$1</c:f>
              <c:strCache>
                <c:ptCount val="1"/>
                <c:pt idx="0">
                  <c:v>70_30</c:v>
                </c:pt>
              </c:strCache>
            </c:strRef>
          </c:tx>
          <c:spPr>
            <a:solidFill>
              <a:schemeClr val="accent1"/>
            </a:solidFill>
            <a:ln>
              <a:noFill/>
            </a:ln>
            <a:effectLst/>
          </c:spPr>
          <c:invertIfNegative val="0"/>
          <c:cat>
            <c:strRef>
              <c:extLst>
                <c:ext xmlns:c15="http://schemas.microsoft.com/office/drawing/2012/chart" uri="{02D57815-91ED-43cb-92C2-25804820EDAC}">
                  <c15:fullRef>
                    <c15:sqref>'10k'!$A$2:$A$7</c15:sqref>
                  </c15:fullRef>
                </c:ext>
              </c:extLst>
              <c:f>'10k'!$A$2:$A$5</c:f>
              <c:strCache>
                <c:ptCount val="4"/>
                <c:pt idx="0">
                  <c:v>linear10000</c:v>
                </c:pt>
                <c:pt idx="1">
                  <c:v>Discontinous10000</c:v>
                </c:pt>
                <c:pt idx="2">
                  <c:v>Saturation10000</c:v>
                </c:pt>
                <c:pt idx="3">
                  <c:v>ALL10000</c:v>
                </c:pt>
              </c:strCache>
            </c:strRef>
          </c:cat>
          <c:val>
            <c:numRef>
              <c:extLst>
                <c:ext xmlns:c15="http://schemas.microsoft.com/office/drawing/2012/chart" uri="{02D57815-91ED-43cb-92C2-25804820EDAC}">
                  <c15:fullRef>
                    <c15:sqref>'10k'!$B$2:$B$7</c15:sqref>
                  </c15:fullRef>
                </c:ext>
              </c:extLst>
              <c:f>'10k'!$B$2:$B$5</c:f>
              <c:numCache>
                <c:formatCode>General</c:formatCode>
                <c:ptCount val="4"/>
                <c:pt idx="0">
                  <c:v>3.6203240416398299</c:v>
                </c:pt>
                <c:pt idx="1">
                  <c:v>7.0804126923583102</c:v>
                </c:pt>
                <c:pt idx="2">
                  <c:v>4.0242896172074598</c:v>
                </c:pt>
                <c:pt idx="3">
                  <c:v>36.8470213233186</c:v>
                </c:pt>
              </c:numCache>
            </c:numRef>
          </c:val>
          <c:extLst>
            <c:ext xmlns:c16="http://schemas.microsoft.com/office/drawing/2014/chart" uri="{C3380CC4-5D6E-409C-BE32-E72D297353CC}">
              <c16:uniqueId val="{00000000-F65E-48C1-BA98-3D8A90AFA72A}"/>
            </c:ext>
          </c:extLst>
        </c:ser>
        <c:ser>
          <c:idx val="1"/>
          <c:order val="1"/>
          <c:tx>
            <c:strRef>
              <c:f>'10k'!$C$1</c:f>
              <c:strCache>
                <c:ptCount val="1"/>
                <c:pt idx="0">
                  <c:v>80_20</c:v>
                </c:pt>
              </c:strCache>
            </c:strRef>
          </c:tx>
          <c:spPr>
            <a:solidFill>
              <a:schemeClr val="accent2"/>
            </a:solidFill>
            <a:ln>
              <a:noFill/>
            </a:ln>
            <a:effectLst/>
          </c:spPr>
          <c:invertIfNegative val="0"/>
          <c:cat>
            <c:strRef>
              <c:extLst>
                <c:ext xmlns:c15="http://schemas.microsoft.com/office/drawing/2012/chart" uri="{02D57815-91ED-43cb-92C2-25804820EDAC}">
                  <c15:fullRef>
                    <c15:sqref>'10k'!$A$2:$A$7</c15:sqref>
                  </c15:fullRef>
                </c:ext>
              </c:extLst>
              <c:f>'10k'!$A$2:$A$5</c:f>
              <c:strCache>
                <c:ptCount val="4"/>
                <c:pt idx="0">
                  <c:v>linear10000</c:v>
                </c:pt>
                <c:pt idx="1">
                  <c:v>Discontinous10000</c:v>
                </c:pt>
                <c:pt idx="2">
                  <c:v>Saturation10000</c:v>
                </c:pt>
                <c:pt idx="3">
                  <c:v>ALL10000</c:v>
                </c:pt>
              </c:strCache>
            </c:strRef>
          </c:cat>
          <c:val>
            <c:numRef>
              <c:extLst>
                <c:ext xmlns:c15="http://schemas.microsoft.com/office/drawing/2012/chart" uri="{02D57815-91ED-43cb-92C2-25804820EDAC}">
                  <c15:fullRef>
                    <c15:sqref>'10k'!$C$2:$C$7</c15:sqref>
                  </c15:fullRef>
                </c:ext>
              </c:extLst>
              <c:f>'10k'!$C$2:$C$5</c:f>
              <c:numCache>
                <c:formatCode>General</c:formatCode>
                <c:ptCount val="4"/>
                <c:pt idx="0">
                  <c:v>3.4571532549938202</c:v>
                </c:pt>
                <c:pt idx="1">
                  <c:v>8.0899834917921805</c:v>
                </c:pt>
                <c:pt idx="2">
                  <c:v>3.52789906663534</c:v>
                </c:pt>
                <c:pt idx="3">
                  <c:v>36.554079056428201</c:v>
                </c:pt>
              </c:numCache>
            </c:numRef>
          </c:val>
          <c:extLst>
            <c:ext xmlns:c16="http://schemas.microsoft.com/office/drawing/2014/chart" uri="{C3380CC4-5D6E-409C-BE32-E72D297353CC}">
              <c16:uniqueId val="{00000001-F65E-48C1-BA98-3D8A90AFA72A}"/>
            </c:ext>
          </c:extLst>
        </c:ser>
        <c:ser>
          <c:idx val="2"/>
          <c:order val="2"/>
          <c:tx>
            <c:strRef>
              <c:f>'10k'!$D$1</c:f>
              <c:strCache>
                <c:ptCount val="1"/>
                <c:pt idx="0">
                  <c:v>90_10</c:v>
                </c:pt>
              </c:strCache>
            </c:strRef>
          </c:tx>
          <c:spPr>
            <a:solidFill>
              <a:schemeClr val="accent3"/>
            </a:solidFill>
            <a:ln>
              <a:noFill/>
            </a:ln>
            <a:effectLst/>
          </c:spPr>
          <c:invertIfNegative val="0"/>
          <c:cat>
            <c:strRef>
              <c:extLst>
                <c:ext xmlns:c15="http://schemas.microsoft.com/office/drawing/2012/chart" uri="{02D57815-91ED-43cb-92C2-25804820EDAC}">
                  <c15:fullRef>
                    <c15:sqref>'10k'!$A$2:$A$7</c15:sqref>
                  </c15:fullRef>
                </c:ext>
              </c:extLst>
              <c:f>'10k'!$A$2:$A$5</c:f>
              <c:strCache>
                <c:ptCount val="4"/>
                <c:pt idx="0">
                  <c:v>linear10000</c:v>
                </c:pt>
                <c:pt idx="1">
                  <c:v>Discontinous10000</c:v>
                </c:pt>
                <c:pt idx="2">
                  <c:v>Saturation10000</c:v>
                </c:pt>
                <c:pt idx="3">
                  <c:v>ALL10000</c:v>
                </c:pt>
              </c:strCache>
            </c:strRef>
          </c:cat>
          <c:val>
            <c:numRef>
              <c:extLst>
                <c:ext xmlns:c15="http://schemas.microsoft.com/office/drawing/2012/chart" uri="{02D57815-91ED-43cb-92C2-25804820EDAC}">
                  <c15:fullRef>
                    <c15:sqref>'10k'!$D$2:$D$7</c15:sqref>
                  </c15:fullRef>
                </c:ext>
              </c:extLst>
              <c:f>'10k'!$D$2:$D$5</c:f>
              <c:numCache>
                <c:formatCode>General</c:formatCode>
                <c:ptCount val="4"/>
                <c:pt idx="0">
                  <c:v>3.389020183655</c:v>
                </c:pt>
                <c:pt idx="1">
                  <c:v>7.2232949988114497</c:v>
                </c:pt>
                <c:pt idx="2">
                  <c:v>2.97646083974369</c:v>
                </c:pt>
                <c:pt idx="3">
                  <c:v>36.604974379105499</c:v>
                </c:pt>
              </c:numCache>
            </c:numRef>
          </c:val>
          <c:extLst>
            <c:ext xmlns:c16="http://schemas.microsoft.com/office/drawing/2014/chart" uri="{C3380CC4-5D6E-409C-BE32-E72D297353CC}">
              <c16:uniqueId val="{00000002-F65E-48C1-BA98-3D8A90AFA72A}"/>
            </c:ext>
          </c:extLst>
        </c:ser>
        <c:dLbls>
          <c:showLegendKey val="0"/>
          <c:showVal val="0"/>
          <c:showCatName val="0"/>
          <c:showSerName val="0"/>
          <c:showPercent val="0"/>
          <c:showBubbleSize val="0"/>
        </c:dLbls>
        <c:gapWidth val="219"/>
        <c:overlap val="-27"/>
        <c:axId val="472682080"/>
        <c:axId val="472682736"/>
      </c:barChart>
      <c:catAx>
        <c:axId val="47268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82736"/>
        <c:crosses val="autoZero"/>
        <c:auto val="1"/>
        <c:lblAlgn val="ctr"/>
        <c:lblOffset val="100"/>
        <c:noMultiLvlLbl val="0"/>
      </c:catAx>
      <c:valAx>
        <c:axId val="47268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82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trained</a:t>
            </a:r>
            <a:r>
              <a:rPr lang="en-US" baseline="0"/>
              <a:t> by Component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'Results-1k3k9k'!$I$2</c:f>
              <c:strCache>
                <c:ptCount val="1"/>
                <c:pt idx="0">
                  <c:v>Item Management Service</c:v>
                </c:pt>
              </c:strCache>
            </c:strRef>
          </c:tx>
          <c:spPr>
            <a:solidFill>
              <a:schemeClr val="accent3">
                <a:shade val="53000"/>
              </a:schemeClr>
            </a:solidFill>
            <a:ln>
              <a:noFill/>
            </a:ln>
            <a:effectLst/>
          </c:spPr>
          <c:invertIfNegative val="0"/>
          <c:val>
            <c:numRef>
              <c:f>'Results-1k3k9k'!$I$3:$I$6</c:f>
            </c:numRef>
          </c:val>
          <c:extLst>
            <c:ext xmlns:c15="http://schemas.microsoft.com/office/drawing/2012/chart" uri="{02D57815-91ED-43cb-92C2-25804820EDAC}">
              <c15:filteredCategoryTitle>
                <c15:cat>
                  <c:multiLvlStrRef>
                    <c:extLst>
                      <c:ext uri="{02D57815-91ED-43cb-92C2-25804820EDAC}">
                        <c15:formulaRef>
                          <c15:sqref>'Results-1k3k9k'!$H$3:$H$6</c15:sqref>
                        </c15:formulaRef>
                      </c:ext>
                    </c:extLst>
                  </c:multiLvlStrRef>
                </c15:cat>
              </c15:filteredCategoryTitle>
            </c:ext>
            <c:ext xmlns:c16="http://schemas.microsoft.com/office/drawing/2014/chart" uri="{C3380CC4-5D6E-409C-BE32-E72D297353CC}">
              <c16:uniqueId val="{00000000-B857-4BBE-AF5A-6ADD727B8788}"/>
            </c:ext>
          </c:extLst>
        </c:ser>
        <c:ser>
          <c:idx val="1"/>
          <c:order val="1"/>
          <c:tx>
            <c:strRef>
              <c:f>'Results-1k3k9k'!$J$2</c:f>
              <c:strCache>
                <c:ptCount val="1"/>
                <c:pt idx="0">
                  <c:v>Query Service</c:v>
                </c:pt>
              </c:strCache>
            </c:strRef>
          </c:tx>
          <c:spPr>
            <a:solidFill>
              <a:schemeClr val="accent3">
                <a:shade val="76000"/>
              </a:schemeClr>
            </a:solidFill>
            <a:ln>
              <a:noFill/>
            </a:ln>
            <a:effectLst/>
          </c:spPr>
          <c:invertIfNegative val="0"/>
          <c:val>
            <c:numRef>
              <c:f>'Results-1k3k9k'!$J$3:$J$6</c:f>
            </c:numRef>
          </c:val>
          <c:extLst>
            <c:ext xmlns:c15="http://schemas.microsoft.com/office/drawing/2012/chart" uri="{02D57815-91ED-43cb-92C2-25804820EDAC}">
              <c15:filteredCategoryTitle>
                <c15:cat>
                  <c:multiLvlStrRef>
                    <c:extLst>
                      <c:ext uri="{02D57815-91ED-43cb-92C2-25804820EDAC}">
                        <c15:formulaRef>
                          <c15:sqref>'Results-1k3k9k'!$H$3:$H$6</c15:sqref>
                        </c15:formulaRef>
                      </c:ext>
                    </c:extLst>
                  </c:multiLvlStrRef>
                </c15:cat>
              </c15:filteredCategoryTitle>
            </c:ext>
            <c:ext xmlns:c16="http://schemas.microsoft.com/office/drawing/2014/chart" uri="{C3380CC4-5D6E-409C-BE32-E72D297353CC}">
              <c16:uniqueId val="{00000001-B857-4BBE-AF5A-6ADD727B8788}"/>
            </c:ext>
          </c:extLst>
        </c:ser>
        <c:ser>
          <c:idx val="2"/>
          <c:order val="2"/>
          <c:tx>
            <c:strRef>
              <c:f>'Results-1k3k9k'!$K$2</c:f>
              <c:strCache>
                <c:ptCount val="1"/>
                <c:pt idx="0">
                  <c:v>Authentication Service</c:v>
                </c:pt>
              </c:strCache>
            </c:strRef>
          </c:tx>
          <c:spPr>
            <a:solidFill>
              <a:schemeClr val="accent3"/>
            </a:solidFill>
            <a:ln>
              <a:noFill/>
            </a:ln>
            <a:effectLst/>
          </c:spPr>
          <c:invertIfNegative val="0"/>
          <c:val>
            <c:numRef>
              <c:f>'Results-1k3k9k'!$K$3:$K$6</c:f>
            </c:numRef>
          </c:val>
          <c:extLst>
            <c:ext xmlns:c15="http://schemas.microsoft.com/office/drawing/2012/chart" uri="{02D57815-91ED-43cb-92C2-25804820EDAC}">
              <c15:filteredCategoryTitle>
                <c15:cat>
                  <c:multiLvlStrRef>
                    <c:extLst>
                      <c:ext uri="{02D57815-91ED-43cb-92C2-25804820EDAC}">
                        <c15:formulaRef>
                          <c15:sqref>'Results-1k3k9k'!$H$3:$H$6</c15:sqref>
                        </c15:formulaRef>
                      </c:ext>
                    </c:extLst>
                  </c:multiLvlStrRef>
                </c15:cat>
              </c15:filteredCategoryTitle>
            </c:ext>
            <c:ext xmlns:c16="http://schemas.microsoft.com/office/drawing/2014/chart" uri="{C3380CC4-5D6E-409C-BE32-E72D297353CC}">
              <c16:uniqueId val="{00000002-B857-4BBE-AF5A-6ADD727B8788}"/>
            </c:ext>
          </c:extLst>
        </c:ser>
        <c:ser>
          <c:idx val="3"/>
          <c:order val="3"/>
          <c:tx>
            <c:strRef>
              <c:f>'Results-1k3k9k'!$L$2</c:f>
              <c:strCache>
                <c:ptCount val="1"/>
                <c:pt idx="0">
                  <c:v>Average</c:v>
                </c:pt>
              </c:strCache>
            </c:strRef>
          </c:tx>
          <c:spPr>
            <a:solidFill>
              <a:schemeClr val="accent3">
                <a:tint val="77000"/>
              </a:schemeClr>
            </a:solidFill>
            <a:ln>
              <a:noFill/>
            </a:ln>
            <a:effectLst/>
          </c:spPr>
          <c:invertIfNegative val="0"/>
          <c:val>
            <c:numRef>
              <c:f>'Results-1k3k9k'!$L$3:$L$6</c:f>
            </c:numRef>
          </c:val>
          <c:extLst>
            <c:ext xmlns:c15="http://schemas.microsoft.com/office/drawing/2012/chart" uri="{02D57815-91ED-43cb-92C2-25804820EDAC}">
              <c15:filteredCategoryTitle>
                <c15:cat>
                  <c:multiLvlStrRef>
                    <c:extLst>
                      <c:ext uri="{02D57815-91ED-43cb-92C2-25804820EDAC}">
                        <c15:formulaRef>
                          <c15:sqref>'Results-1k3k9k'!$H$3:$H$6</c15:sqref>
                        </c15:formulaRef>
                      </c:ext>
                    </c:extLst>
                  </c:multiLvlStrRef>
                </c15:cat>
              </c15:filteredCategoryTitle>
            </c:ext>
            <c:ext xmlns:c16="http://schemas.microsoft.com/office/drawing/2014/chart" uri="{C3380CC4-5D6E-409C-BE32-E72D297353CC}">
              <c16:uniqueId val="{00000003-B857-4BBE-AF5A-6ADD727B8788}"/>
            </c:ext>
          </c:extLst>
        </c:ser>
        <c:ser>
          <c:idx val="4"/>
          <c:order val="4"/>
          <c:tx>
            <c:strRef>
              <c:f>'Results-1k3k9k'!$M$2</c:f>
              <c:strCache>
                <c:ptCount val="1"/>
                <c:pt idx="0">
                  <c:v>ALL Components</c:v>
                </c:pt>
              </c:strCache>
            </c:strRef>
          </c:tx>
          <c:spPr>
            <a:solidFill>
              <a:schemeClr val="accent3">
                <a:tint val="54000"/>
              </a:schemeClr>
            </a:solidFill>
            <a:ln>
              <a:noFill/>
            </a:ln>
            <a:effectLst/>
          </c:spPr>
          <c:invertIfNegative val="0"/>
          <c:val>
            <c:numRef>
              <c:f>'Results-1k3k9k'!$M$3:$M$6</c:f>
            </c:numRef>
          </c:val>
          <c:extLst>
            <c:ext xmlns:c15="http://schemas.microsoft.com/office/drawing/2012/chart" uri="{02D57815-91ED-43cb-92C2-25804820EDAC}">
              <c15:filteredCategoryTitle>
                <c15:cat>
                  <c:multiLvlStrRef>
                    <c:extLst>
                      <c:ext uri="{02D57815-91ED-43cb-92C2-25804820EDAC}">
                        <c15:formulaRef>
                          <c15:sqref>'Results-1k3k9k'!$H$3:$H$6</c15:sqref>
                        </c15:formulaRef>
                      </c:ext>
                    </c:extLst>
                  </c:multiLvlStrRef>
                </c15:cat>
              </c15:filteredCategoryTitle>
            </c:ext>
            <c:ext xmlns:c16="http://schemas.microsoft.com/office/drawing/2014/chart" uri="{C3380CC4-5D6E-409C-BE32-E72D297353CC}">
              <c16:uniqueId val="{00000004-B857-4BBE-AF5A-6ADD727B8788}"/>
            </c:ext>
          </c:extLst>
        </c:ser>
        <c:dLbls>
          <c:showLegendKey val="0"/>
          <c:showVal val="0"/>
          <c:showCatName val="0"/>
          <c:showSerName val="0"/>
          <c:showPercent val="0"/>
          <c:showBubbleSize val="0"/>
        </c:dLbls>
        <c:gapWidth val="219"/>
        <c:overlap val="-27"/>
        <c:axId val="528976504"/>
        <c:axId val="528973880"/>
      </c:barChart>
      <c:catAx>
        <c:axId val="52897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3880"/>
        <c:crosses val="autoZero"/>
        <c:auto val="1"/>
        <c:lblAlgn val="ctr"/>
        <c:lblOffset val="100"/>
        <c:noMultiLvlLbl val="0"/>
      </c:catAx>
      <c:valAx>
        <c:axId val="5289738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by component ALL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'Results-1k3k9k'!$I$23</c:f>
              <c:strCache>
                <c:ptCount val="1"/>
                <c:pt idx="0">
                  <c:v>1000</c:v>
                </c:pt>
              </c:strCache>
            </c:strRef>
          </c:tx>
          <c:spPr>
            <a:solidFill>
              <a:schemeClr val="accent1"/>
            </a:solidFill>
            <a:ln>
              <a:noFill/>
            </a:ln>
            <a:effectLst/>
          </c:spPr>
          <c:invertIfNegative val="0"/>
          <c:val>
            <c:numRef>
              <c:f>'Results-1k3k9k'!$I$24:$I$26</c:f>
            </c:numRef>
          </c:val>
          <c:extLst>
            <c:ext xmlns:c15="http://schemas.microsoft.com/office/drawing/2012/chart" uri="{02D57815-91ED-43cb-92C2-25804820EDAC}">
              <c15:filteredCategoryTitle>
                <c15:cat>
                  <c:multiLvlStrRef>
                    <c:extLst>
                      <c:ext uri="{02D57815-91ED-43cb-92C2-25804820EDAC}">
                        <c15:formulaRef>
                          <c15:sqref>'Results-1k3k9k'!$H$24:$H$26</c15:sqref>
                        </c15:formulaRef>
                      </c:ext>
                    </c:extLst>
                  </c:multiLvlStrRef>
                </c15:cat>
              </c15:filteredCategoryTitle>
            </c:ext>
            <c:ext xmlns:c16="http://schemas.microsoft.com/office/drawing/2014/chart" uri="{C3380CC4-5D6E-409C-BE32-E72D297353CC}">
              <c16:uniqueId val="{00000000-88B6-473C-B62B-07DB11DB18F0}"/>
            </c:ext>
          </c:extLst>
        </c:ser>
        <c:ser>
          <c:idx val="1"/>
          <c:order val="1"/>
          <c:tx>
            <c:strRef>
              <c:f>'Results-1k3k9k'!$J$23</c:f>
              <c:strCache>
                <c:ptCount val="1"/>
                <c:pt idx="0">
                  <c:v>10k</c:v>
                </c:pt>
              </c:strCache>
            </c:strRef>
          </c:tx>
          <c:spPr>
            <a:solidFill>
              <a:schemeClr val="accent2"/>
            </a:solidFill>
            <a:ln>
              <a:noFill/>
            </a:ln>
            <a:effectLst/>
          </c:spPr>
          <c:invertIfNegative val="0"/>
          <c:val>
            <c:numRef>
              <c:f>'Results-1k3k9k'!$J$24:$J$26</c:f>
            </c:numRef>
          </c:val>
          <c:extLst>
            <c:ext xmlns:c15="http://schemas.microsoft.com/office/drawing/2012/chart" uri="{02D57815-91ED-43cb-92C2-25804820EDAC}">
              <c15:filteredCategoryTitle>
                <c15:cat>
                  <c:multiLvlStrRef>
                    <c:extLst>
                      <c:ext uri="{02D57815-91ED-43cb-92C2-25804820EDAC}">
                        <c15:formulaRef>
                          <c15:sqref>'Results-1k3k9k'!$H$24:$H$26</c15:sqref>
                        </c15:formulaRef>
                      </c:ext>
                    </c:extLst>
                  </c:multiLvlStrRef>
                </c15:cat>
              </c15:filteredCategoryTitle>
            </c:ext>
            <c:ext xmlns:c16="http://schemas.microsoft.com/office/drawing/2014/chart" uri="{C3380CC4-5D6E-409C-BE32-E72D297353CC}">
              <c16:uniqueId val="{00000001-88B6-473C-B62B-07DB11DB18F0}"/>
            </c:ext>
          </c:extLst>
        </c:ser>
        <c:dLbls>
          <c:showLegendKey val="0"/>
          <c:showVal val="0"/>
          <c:showCatName val="0"/>
          <c:showSerName val="0"/>
          <c:showPercent val="0"/>
          <c:showBubbleSize val="0"/>
        </c:dLbls>
        <c:gapWidth val="219"/>
        <c:overlap val="-27"/>
        <c:axId val="288000608"/>
        <c:axId val="309850728"/>
      </c:barChart>
      <c:catAx>
        <c:axId val="2880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50728"/>
        <c:crosses val="autoZero"/>
        <c:auto val="1"/>
        <c:lblAlgn val="ctr"/>
        <c:lblOffset val="100"/>
        <c:noMultiLvlLbl val="0"/>
      </c:catAx>
      <c:valAx>
        <c:axId val="309850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Prediction error by method types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3954378556049"/>
          <c:y val="0.16916755612186996"/>
          <c:w val="0.83354247495813349"/>
          <c:h val="0.66080548009751205"/>
        </c:manualLayout>
      </c:layout>
      <c:barChart>
        <c:barDir val="col"/>
        <c:grouping val="clustered"/>
        <c:varyColors val="0"/>
        <c:ser>
          <c:idx val="0"/>
          <c:order val="0"/>
          <c:tx>
            <c:strRef>
              <c:f>Compare!$B$4</c:f>
              <c:strCache>
                <c:ptCount val="1"/>
                <c:pt idx="0">
                  <c:v>GBM</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Compare!$A$5:$A$8</c:f>
              <c:strCache>
                <c:ptCount val="4"/>
                <c:pt idx="0">
                  <c:v>Linear</c:v>
                </c:pt>
                <c:pt idx="1">
                  <c:v>Saturating</c:v>
                </c:pt>
                <c:pt idx="2">
                  <c:v>Discontinous</c:v>
                </c:pt>
                <c:pt idx="3">
                  <c:v>Combined</c:v>
                </c:pt>
              </c:strCache>
            </c:strRef>
          </c:cat>
          <c:val>
            <c:numRef>
              <c:f>Compare!$B$5:$B$8</c:f>
              <c:numCache>
                <c:formatCode>0.00</c:formatCode>
                <c:ptCount val="4"/>
                <c:pt idx="0">
                  <c:v>0.412881178855042</c:v>
                </c:pt>
                <c:pt idx="1">
                  <c:v>1.4049862063002201</c:v>
                </c:pt>
                <c:pt idx="2">
                  <c:v>10.571836433222501</c:v>
                </c:pt>
                <c:pt idx="3">
                  <c:v>4.1620950970742898</c:v>
                </c:pt>
              </c:numCache>
            </c:numRef>
          </c:val>
          <c:extLst>
            <c:ext xmlns:c16="http://schemas.microsoft.com/office/drawing/2014/chart" uri="{C3380CC4-5D6E-409C-BE32-E72D297353CC}">
              <c16:uniqueId val="{00000000-055D-40EC-A919-8F56975F94AF}"/>
            </c:ext>
          </c:extLst>
        </c:ser>
        <c:ser>
          <c:idx val="1"/>
          <c:order val="1"/>
          <c:tx>
            <c:strRef>
              <c:f>Compare!$C$4</c:f>
              <c:strCache>
                <c:ptCount val="1"/>
                <c:pt idx="0">
                  <c:v>xBoost</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Compare!$A$5:$A$8</c:f>
              <c:strCache>
                <c:ptCount val="4"/>
                <c:pt idx="0">
                  <c:v>Linear</c:v>
                </c:pt>
                <c:pt idx="1">
                  <c:v>Saturating</c:v>
                </c:pt>
                <c:pt idx="2">
                  <c:v>Discontinous</c:v>
                </c:pt>
                <c:pt idx="3">
                  <c:v>Combined</c:v>
                </c:pt>
              </c:strCache>
            </c:strRef>
          </c:cat>
          <c:val>
            <c:numRef>
              <c:f>Compare!$C$5:$C$8</c:f>
              <c:numCache>
                <c:formatCode>0.00</c:formatCode>
                <c:ptCount val="4"/>
                <c:pt idx="0">
                  <c:v>1.8121533916777101E-2</c:v>
                </c:pt>
                <c:pt idx="1">
                  <c:v>0.47339255834478999</c:v>
                </c:pt>
                <c:pt idx="2">
                  <c:v>0.91162854984439801</c:v>
                </c:pt>
                <c:pt idx="3">
                  <c:v>1.57409891572279</c:v>
                </c:pt>
              </c:numCache>
            </c:numRef>
          </c:val>
          <c:extLst>
            <c:ext xmlns:c16="http://schemas.microsoft.com/office/drawing/2014/chart" uri="{C3380CC4-5D6E-409C-BE32-E72D297353CC}">
              <c16:uniqueId val="{00000001-055D-40EC-A919-8F56975F94AF}"/>
            </c:ext>
          </c:extLst>
        </c:ser>
        <c:ser>
          <c:idx val="2"/>
          <c:order val="2"/>
          <c:tx>
            <c:strRef>
              <c:f>Compare!$D$4</c:f>
              <c:strCache>
                <c:ptCount val="1"/>
                <c:pt idx="0">
                  <c:v>LightGBM</c:v>
                </c:pt>
              </c:strCache>
            </c:strRef>
          </c:tx>
          <c:spPr>
            <a:solidFill>
              <a:schemeClr val="dk1">
                <a:tint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Compare!$A$5:$A$8</c:f>
              <c:strCache>
                <c:ptCount val="4"/>
                <c:pt idx="0">
                  <c:v>Linear</c:v>
                </c:pt>
                <c:pt idx="1">
                  <c:v>Saturating</c:v>
                </c:pt>
                <c:pt idx="2">
                  <c:v>Discontinous</c:v>
                </c:pt>
                <c:pt idx="3">
                  <c:v>Combined</c:v>
                </c:pt>
              </c:strCache>
            </c:strRef>
          </c:cat>
          <c:val>
            <c:numRef>
              <c:f>Compare!$D$5:$D$8</c:f>
              <c:numCache>
                <c:formatCode>0.00</c:formatCode>
                <c:ptCount val="4"/>
              </c:numCache>
            </c:numRef>
          </c:val>
          <c:extLst>
            <c:ext xmlns:c16="http://schemas.microsoft.com/office/drawing/2014/chart" uri="{C3380CC4-5D6E-409C-BE32-E72D297353CC}">
              <c16:uniqueId val="{00000002-055D-40EC-A919-8F56975F94AF}"/>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Approach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MAPD </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layout>
        <c:manualLayout>
          <c:xMode val="edge"/>
          <c:yMode val="edge"/>
          <c:x val="0.71966444971077648"/>
          <c:y val="9.2930159515443117E-2"/>
          <c:w val="0.27507356726040311"/>
          <c:h val="7.69674437847551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of Utility</a:t>
            </a:r>
            <a:r>
              <a:rPr lang="en-US" baseline="0"/>
              <a:t> models over Different Dataset Sizes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Results!$B$2</c:f>
              <c:strCache>
                <c:ptCount val="1"/>
                <c:pt idx="0">
                  <c:v>100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Results!$A$3:$A$6</c:f>
              <c:strCache>
                <c:ptCount val="4"/>
                <c:pt idx="0">
                  <c:v>Linear</c:v>
                </c:pt>
                <c:pt idx="1">
                  <c:v>Discontinous</c:v>
                </c:pt>
                <c:pt idx="2">
                  <c:v>Saturating</c:v>
                </c:pt>
                <c:pt idx="3">
                  <c:v>All</c:v>
                </c:pt>
              </c:strCache>
            </c:strRef>
          </c:cat>
          <c:val>
            <c:numRef>
              <c:f>Results!$B$3:$B$6</c:f>
              <c:numCache>
                <c:formatCode>0.00</c:formatCode>
                <c:ptCount val="4"/>
                <c:pt idx="0">
                  <c:v>0.902223411160336</c:v>
                </c:pt>
                <c:pt idx="1">
                  <c:v>9.5116751823636996</c:v>
                </c:pt>
                <c:pt idx="2">
                  <c:v>3.5169858000000001</c:v>
                </c:pt>
                <c:pt idx="3">
                  <c:v>18.180600999999999</c:v>
                </c:pt>
              </c:numCache>
            </c:numRef>
          </c:val>
          <c:extLst>
            <c:ext xmlns:c16="http://schemas.microsoft.com/office/drawing/2014/chart" uri="{C3380CC4-5D6E-409C-BE32-E72D297353CC}">
              <c16:uniqueId val="{00000000-7719-4462-9CFE-1ADFA943D351}"/>
            </c:ext>
          </c:extLst>
        </c:ser>
        <c:ser>
          <c:idx val="1"/>
          <c:order val="1"/>
          <c:tx>
            <c:strRef>
              <c:f>Results!$C$2</c:f>
              <c:strCache>
                <c:ptCount val="1"/>
                <c:pt idx="0">
                  <c:v>1000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Results!$A$3:$A$6</c:f>
              <c:strCache>
                <c:ptCount val="4"/>
                <c:pt idx="0">
                  <c:v>Linear</c:v>
                </c:pt>
                <c:pt idx="1">
                  <c:v>Discontinous</c:v>
                </c:pt>
                <c:pt idx="2">
                  <c:v>Saturating</c:v>
                </c:pt>
                <c:pt idx="3">
                  <c:v>All</c:v>
                </c:pt>
              </c:strCache>
            </c:strRef>
          </c:cat>
          <c:val>
            <c:numRef>
              <c:f>Results!$C$3:$C$6</c:f>
              <c:numCache>
                <c:formatCode>0.00</c:formatCode>
                <c:ptCount val="4"/>
                <c:pt idx="0">
                  <c:v>9.9471469037614293E-2</c:v>
                </c:pt>
                <c:pt idx="1">
                  <c:v>3.05940121420885</c:v>
                </c:pt>
                <c:pt idx="2">
                  <c:v>0.81245659999999997</c:v>
                </c:pt>
                <c:pt idx="3">
                  <c:v>3.301186</c:v>
                </c:pt>
              </c:numCache>
            </c:numRef>
          </c:val>
          <c:extLst>
            <c:ext xmlns:c16="http://schemas.microsoft.com/office/drawing/2014/chart" uri="{C3380CC4-5D6E-409C-BE32-E72D297353CC}">
              <c16:uniqueId val="{00000001-7719-4462-9CFE-1ADFA943D351}"/>
            </c:ext>
          </c:extLst>
        </c:ser>
        <c:ser>
          <c:idx val="2"/>
          <c:order val="2"/>
          <c:tx>
            <c:strRef>
              <c:f>Results!$D$2</c:f>
              <c:strCache>
                <c:ptCount val="1"/>
                <c:pt idx="0">
                  <c:v>10K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Results!$A$3:$A$6</c:f>
              <c:strCache>
                <c:ptCount val="4"/>
                <c:pt idx="0">
                  <c:v>Linear</c:v>
                </c:pt>
                <c:pt idx="1">
                  <c:v>Discontinous</c:v>
                </c:pt>
                <c:pt idx="2">
                  <c:v>Saturating</c:v>
                </c:pt>
                <c:pt idx="3">
                  <c:v>All</c:v>
                </c:pt>
              </c:strCache>
            </c:strRef>
          </c:cat>
          <c:val>
            <c:numRef>
              <c:f>Results!$D$3:$D$6</c:f>
              <c:numCache>
                <c:formatCode>0.00</c:formatCode>
                <c:ptCount val="4"/>
                <c:pt idx="0">
                  <c:v>0.114656821163829</c:v>
                </c:pt>
                <c:pt idx="1">
                  <c:v>0.77455300000000005</c:v>
                </c:pt>
                <c:pt idx="2">
                  <c:v>0.49712250000000002</c:v>
                </c:pt>
                <c:pt idx="3">
                  <c:v>1.181262</c:v>
                </c:pt>
              </c:numCache>
            </c:numRef>
          </c:val>
          <c:extLst>
            <c:ext xmlns:c16="http://schemas.microsoft.com/office/drawing/2014/chart" uri="{C3380CC4-5D6E-409C-BE32-E72D297353CC}">
              <c16:uniqueId val="{00000002-7719-4462-9CFE-1ADFA943D351}"/>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19120049752817"/>
          <c:y val="0.14589254766031196"/>
          <c:w val="0.88808799502471825"/>
          <c:h val="0.79102853477804014"/>
        </c:manualLayout>
      </c:layout>
      <c:barChart>
        <c:barDir val="col"/>
        <c:grouping val="clustered"/>
        <c:varyColors val="0"/>
        <c:ser>
          <c:idx val="0"/>
          <c:order val="0"/>
          <c:tx>
            <c:strRef>
              <c:f>Results!$A$3</c:f>
              <c:strCache>
                <c:ptCount val="1"/>
                <c:pt idx="0">
                  <c:v>Linear</c:v>
                </c:pt>
              </c:strCache>
            </c:strRef>
          </c:tx>
          <c:spPr>
            <a:solidFill>
              <a:schemeClr val="accent1"/>
            </a:solidFill>
            <a:ln>
              <a:noFill/>
            </a:ln>
            <a:effectLst/>
          </c:spPr>
          <c:invertIfNegative val="0"/>
          <c:cat>
            <c:strRef>
              <c:f>Results!$B$2:$D$2</c:f>
              <c:strCache>
                <c:ptCount val="3"/>
                <c:pt idx="0">
                  <c:v>100</c:v>
                </c:pt>
                <c:pt idx="1">
                  <c:v>1000</c:v>
                </c:pt>
                <c:pt idx="2">
                  <c:v>10K</c:v>
                </c:pt>
              </c:strCache>
            </c:strRef>
          </c:cat>
          <c:val>
            <c:numRef>
              <c:f>Results!$B$3:$D$3</c:f>
              <c:numCache>
                <c:formatCode>0.00</c:formatCode>
                <c:ptCount val="3"/>
                <c:pt idx="0">
                  <c:v>0.902223411160336</c:v>
                </c:pt>
                <c:pt idx="1">
                  <c:v>9.9471469037614293E-2</c:v>
                </c:pt>
                <c:pt idx="2">
                  <c:v>0.114656821163829</c:v>
                </c:pt>
              </c:numCache>
            </c:numRef>
          </c:val>
          <c:extLst>
            <c:ext xmlns:c16="http://schemas.microsoft.com/office/drawing/2014/chart" uri="{C3380CC4-5D6E-409C-BE32-E72D297353CC}">
              <c16:uniqueId val="{00000000-4176-43C2-B6A5-F2DBA1E31AAA}"/>
            </c:ext>
          </c:extLst>
        </c:ser>
        <c:dLbls>
          <c:showLegendKey val="0"/>
          <c:showVal val="0"/>
          <c:showCatName val="0"/>
          <c:showSerName val="0"/>
          <c:showPercent val="0"/>
          <c:showBubbleSize val="0"/>
        </c:dLbls>
        <c:gapWidth val="219"/>
        <c:overlap val="-27"/>
        <c:axId val="412402912"/>
        <c:axId val="412397992"/>
      </c:barChart>
      <c:catAx>
        <c:axId val="4124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97992"/>
        <c:crosses val="autoZero"/>
        <c:auto val="1"/>
        <c:lblAlgn val="ctr"/>
        <c:lblOffset val="100"/>
        <c:noMultiLvlLbl val="0"/>
      </c:catAx>
      <c:valAx>
        <c:axId val="4123979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02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trained</a:t>
            </a:r>
            <a:r>
              <a:rPr lang="en-US" baseline="0"/>
              <a:t> by Component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Results!$I$2</c:f>
              <c:strCache>
                <c:ptCount val="1"/>
                <c:pt idx="0">
                  <c:v>Item Management Service</c:v>
                </c:pt>
              </c:strCache>
            </c:strRef>
          </c:tx>
          <c:spPr>
            <a:solidFill>
              <a:schemeClr val="accent3">
                <a:shade val="53000"/>
              </a:schemeClr>
            </a:solidFill>
            <a:ln>
              <a:noFill/>
            </a:ln>
            <a:effectLst/>
          </c:spPr>
          <c:invertIfNegative val="0"/>
          <c:cat>
            <c:strRef>
              <c:f>Results!$H$3:$H$6</c:f>
              <c:strCache>
                <c:ptCount val="4"/>
                <c:pt idx="0">
                  <c:v>Linear</c:v>
                </c:pt>
                <c:pt idx="1">
                  <c:v>Discontinous</c:v>
                </c:pt>
                <c:pt idx="2">
                  <c:v>Saturating</c:v>
                </c:pt>
                <c:pt idx="3">
                  <c:v>All</c:v>
                </c:pt>
              </c:strCache>
            </c:strRef>
          </c:cat>
          <c:val>
            <c:numRef>
              <c:f>Results!$I$3:$I$6</c:f>
              <c:numCache>
                <c:formatCode>General</c:formatCode>
                <c:ptCount val="4"/>
                <c:pt idx="0" formatCode="0.00E+00">
                  <c:v>5.9604639999999998E-6</c:v>
                </c:pt>
                <c:pt idx="1">
                  <c:v>1</c:v>
                </c:pt>
                <c:pt idx="2" formatCode="0.00">
                  <c:v>8.0770549999999997</c:v>
                </c:pt>
                <c:pt idx="3" formatCode="0.00">
                  <c:v>7.2863629999999997</c:v>
                </c:pt>
              </c:numCache>
            </c:numRef>
          </c:val>
          <c:extLst>
            <c:ext xmlns:c16="http://schemas.microsoft.com/office/drawing/2014/chart" uri="{C3380CC4-5D6E-409C-BE32-E72D297353CC}">
              <c16:uniqueId val="{00000000-2608-40E1-99FD-F005290CBD7E}"/>
            </c:ext>
          </c:extLst>
        </c:ser>
        <c:ser>
          <c:idx val="1"/>
          <c:order val="1"/>
          <c:tx>
            <c:strRef>
              <c:f>Results!$J$2</c:f>
              <c:strCache>
                <c:ptCount val="1"/>
                <c:pt idx="0">
                  <c:v>Query Service</c:v>
                </c:pt>
              </c:strCache>
            </c:strRef>
          </c:tx>
          <c:spPr>
            <a:solidFill>
              <a:schemeClr val="accent3">
                <a:shade val="76000"/>
              </a:schemeClr>
            </a:solidFill>
            <a:ln>
              <a:noFill/>
            </a:ln>
            <a:effectLst/>
          </c:spPr>
          <c:invertIfNegative val="0"/>
          <c:cat>
            <c:strRef>
              <c:f>Results!$H$3:$H$6</c:f>
              <c:strCache>
                <c:ptCount val="4"/>
                <c:pt idx="0">
                  <c:v>Linear</c:v>
                </c:pt>
                <c:pt idx="1">
                  <c:v>Discontinous</c:v>
                </c:pt>
                <c:pt idx="2">
                  <c:v>Saturating</c:v>
                </c:pt>
                <c:pt idx="3">
                  <c:v>All</c:v>
                </c:pt>
              </c:strCache>
            </c:strRef>
          </c:cat>
          <c:val>
            <c:numRef>
              <c:f>Results!$J$3:$J$6</c:f>
              <c:numCache>
                <c:formatCode>0.00</c:formatCode>
                <c:ptCount val="4"/>
                <c:pt idx="0">
                  <c:v>0.32240244000000001</c:v>
                </c:pt>
                <c:pt idx="1">
                  <c:v>0.98779399999999995</c:v>
                </c:pt>
                <c:pt idx="2">
                  <c:v>7.121181</c:v>
                </c:pt>
                <c:pt idx="3">
                  <c:v>6.3338140000000003</c:v>
                </c:pt>
              </c:numCache>
            </c:numRef>
          </c:val>
          <c:extLst>
            <c:ext xmlns:c16="http://schemas.microsoft.com/office/drawing/2014/chart" uri="{C3380CC4-5D6E-409C-BE32-E72D297353CC}">
              <c16:uniqueId val="{00000001-2608-40E1-99FD-F005290CBD7E}"/>
            </c:ext>
          </c:extLst>
        </c:ser>
        <c:ser>
          <c:idx val="2"/>
          <c:order val="2"/>
          <c:tx>
            <c:strRef>
              <c:f>Results!$K$2</c:f>
              <c:strCache>
                <c:ptCount val="1"/>
                <c:pt idx="0">
                  <c:v>Authentication Service</c:v>
                </c:pt>
              </c:strCache>
            </c:strRef>
          </c:tx>
          <c:spPr>
            <a:solidFill>
              <a:schemeClr val="accent3"/>
            </a:solidFill>
            <a:ln>
              <a:noFill/>
            </a:ln>
            <a:effectLst/>
          </c:spPr>
          <c:invertIfNegative val="0"/>
          <c:cat>
            <c:strRef>
              <c:f>Results!$H$3:$H$6</c:f>
              <c:strCache>
                <c:ptCount val="4"/>
                <c:pt idx="0">
                  <c:v>Linear</c:v>
                </c:pt>
                <c:pt idx="1">
                  <c:v>Discontinous</c:v>
                </c:pt>
                <c:pt idx="2">
                  <c:v>Saturating</c:v>
                </c:pt>
                <c:pt idx="3">
                  <c:v>All</c:v>
                </c:pt>
              </c:strCache>
            </c:strRef>
          </c:cat>
          <c:val>
            <c:numRef>
              <c:f>Results!$K$3:$K$6</c:f>
              <c:numCache>
                <c:formatCode>0.00</c:formatCode>
                <c:ptCount val="4"/>
                <c:pt idx="0">
                  <c:v>0.74256789000000001</c:v>
                </c:pt>
                <c:pt idx="1">
                  <c:v>0.97362669999999996</c:v>
                </c:pt>
                <c:pt idx="2">
                  <c:v>4.5227139999999997</c:v>
                </c:pt>
                <c:pt idx="3">
                  <c:v>4.5932620000000002</c:v>
                </c:pt>
              </c:numCache>
            </c:numRef>
          </c:val>
          <c:extLst>
            <c:ext xmlns:c16="http://schemas.microsoft.com/office/drawing/2014/chart" uri="{C3380CC4-5D6E-409C-BE32-E72D297353CC}">
              <c16:uniqueId val="{00000002-2608-40E1-99FD-F005290CBD7E}"/>
            </c:ext>
          </c:extLst>
        </c:ser>
        <c:ser>
          <c:idx val="3"/>
          <c:order val="3"/>
          <c:tx>
            <c:strRef>
              <c:f>Results!$L$2</c:f>
              <c:strCache>
                <c:ptCount val="1"/>
                <c:pt idx="0">
                  <c:v>Average</c:v>
                </c:pt>
              </c:strCache>
            </c:strRef>
          </c:tx>
          <c:spPr>
            <a:solidFill>
              <a:schemeClr val="tx1">
                <a:lumMod val="75000"/>
                <a:lumOff val="25000"/>
              </a:schemeClr>
            </a:solidFill>
            <a:ln>
              <a:noFill/>
            </a:ln>
            <a:effectLst/>
          </c:spPr>
          <c:invertIfNegative val="0"/>
          <c:cat>
            <c:strRef>
              <c:f>Results!$H$3:$H$6</c:f>
              <c:strCache>
                <c:ptCount val="4"/>
                <c:pt idx="0">
                  <c:v>Linear</c:v>
                </c:pt>
                <c:pt idx="1">
                  <c:v>Discontinous</c:v>
                </c:pt>
                <c:pt idx="2">
                  <c:v>Saturating</c:v>
                </c:pt>
                <c:pt idx="3">
                  <c:v>All</c:v>
                </c:pt>
              </c:strCache>
            </c:strRef>
          </c:cat>
          <c:val>
            <c:numRef>
              <c:f>Results!$L$3:$L$6</c:f>
              <c:numCache>
                <c:formatCode>0.00</c:formatCode>
                <c:ptCount val="4"/>
                <c:pt idx="0">
                  <c:v>0.35499209682133337</c:v>
                </c:pt>
                <c:pt idx="1">
                  <c:v>0.98714023333333334</c:v>
                </c:pt>
                <c:pt idx="2">
                  <c:v>6.5736499999999998</c:v>
                </c:pt>
                <c:pt idx="3">
                  <c:v>6.071146333333334</c:v>
                </c:pt>
              </c:numCache>
            </c:numRef>
          </c:val>
          <c:extLst>
            <c:ext xmlns:c16="http://schemas.microsoft.com/office/drawing/2014/chart" uri="{C3380CC4-5D6E-409C-BE32-E72D297353CC}">
              <c16:uniqueId val="{00000003-2608-40E1-99FD-F005290CBD7E}"/>
            </c:ext>
          </c:extLst>
        </c:ser>
        <c:ser>
          <c:idx val="4"/>
          <c:order val="4"/>
          <c:tx>
            <c:strRef>
              <c:f>Results!$M$2</c:f>
              <c:strCache>
                <c:ptCount val="1"/>
                <c:pt idx="0">
                  <c:v>ALL Components</c:v>
                </c:pt>
              </c:strCache>
            </c:strRef>
          </c:tx>
          <c:spPr>
            <a:pattFill prst="pct75">
              <a:fgClr>
                <a:schemeClr val="tx1">
                  <a:lumMod val="65000"/>
                  <a:lumOff val="35000"/>
                </a:schemeClr>
              </a:fgClr>
              <a:bgClr>
                <a:schemeClr val="bg1"/>
              </a:bgClr>
            </a:pattFill>
            <a:ln>
              <a:noFill/>
            </a:ln>
            <a:effectLst/>
          </c:spPr>
          <c:invertIfNegative val="0"/>
          <c:cat>
            <c:strRef>
              <c:f>Results!$H$3:$H$6</c:f>
              <c:strCache>
                <c:ptCount val="4"/>
                <c:pt idx="0">
                  <c:v>Linear</c:v>
                </c:pt>
                <c:pt idx="1">
                  <c:v>Discontinous</c:v>
                </c:pt>
                <c:pt idx="2">
                  <c:v>Saturating</c:v>
                </c:pt>
                <c:pt idx="3">
                  <c:v>All</c:v>
                </c:pt>
              </c:strCache>
            </c:strRef>
          </c:cat>
          <c:val>
            <c:numRef>
              <c:f>Results!$M$3:$M$6</c:f>
              <c:numCache>
                <c:formatCode>0.00</c:formatCode>
                <c:ptCount val="4"/>
                <c:pt idx="0">
                  <c:v>0.114656821163829</c:v>
                </c:pt>
                <c:pt idx="1">
                  <c:v>0.77455300000000005</c:v>
                </c:pt>
                <c:pt idx="2">
                  <c:v>0.49712250000000002</c:v>
                </c:pt>
                <c:pt idx="3">
                  <c:v>1.181262</c:v>
                </c:pt>
              </c:numCache>
            </c:numRef>
          </c:val>
          <c:extLst>
            <c:ext xmlns:c16="http://schemas.microsoft.com/office/drawing/2014/chart" uri="{C3380CC4-5D6E-409C-BE32-E72D297353CC}">
              <c16:uniqueId val="{00000004-2608-40E1-99FD-F005290CBD7E}"/>
            </c:ext>
          </c:extLst>
        </c:ser>
        <c:dLbls>
          <c:showLegendKey val="0"/>
          <c:showVal val="0"/>
          <c:showCatName val="0"/>
          <c:showSerName val="0"/>
          <c:showPercent val="0"/>
          <c:showBubbleSize val="0"/>
        </c:dLbls>
        <c:gapWidth val="219"/>
        <c:overlap val="-27"/>
        <c:axId val="528976504"/>
        <c:axId val="528973880"/>
      </c:barChart>
      <c:catAx>
        <c:axId val="52897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3880"/>
        <c:crosses val="autoZero"/>
        <c:auto val="1"/>
        <c:lblAlgn val="ctr"/>
        <c:lblOffset val="100"/>
        <c:noMultiLvlLbl val="0"/>
      </c:catAx>
      <c:valAx>
        <c:axId val="528973880"/>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976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by component ALL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Results!$I$23</c:f>
              <c:strCache>
                <c:ptCount val="1"/>
                <c:pt idx="0">
                  <c:v>1000</c:v>
                </c:pt>
              </c:strCache>
            </c:strRef>
          </c:tx>
          <c:spPr>
            <a:solidFill>
              <a:schemeClr val="accent1"/>
            </a:solidFill>
            <a:ln>
              <a:noFill/>
            </a:ln>
            <a:effectLst/>
          </c:spPr>
          <c:invertIfNegative val="0"/>
          <c:cat>
            <c:strRef>
              <c:f>Results!$H$24:$H$26</c:f>
              <c:strCache>
                <c:ptCount val="3"/>
                <c:pt idx="0">
                  <c:v>Item Management Service</c:v>
                </c:pt>
                <c:pt idx="1">
                  <c:v>Query Service</c:v>
                </c:pt>
                <c:pt idx="2">
                  <c:v>Authentication Service</c:v>
                </c:pt>
              </c:strCache>
            </c:strRef>
          </c:cat>
          <c:val>
            <c:numRef>
              <c:f>Results!$I$24:$I$26</c:f>
              <c:numCache>
                <c:formatCode>0.00</c:formatCode>
                <c:ptCount val="3"/>
                <c:pt idx="0">
                  <c:v>3.4550179999999999</c:v>
                </c:pt>
                <c:pt idx="1">
                  <c:v>4.3212859999999997</c:v>
                </c:pt>
                <c:pt idx="2">
                  <c:v>5.7896057452285303</c:v>
                </c:pt>
              </c:numCache>
            </c:numRef>
          </c:val>
          <c:extLst>
            <c:ext xmlns:c16="http://schemas.microsoft.com/office/drawing/2014/chart" uri="{C3380CC4-5D6E-409C-BE32-E72D297353CC}">
              <c16:uniqueId val="{00000000-6530-4888-9C86-9BA8905063EB}"/>
            </c:ext>
          </c:extLst>
        </c:ser>
        <c:ser>
          <c:idx val="1"/>
          <c:order val="1"/>
          <c:tx>
            <c:strRef>
              <c:f>Results!$J$23</c:f>
              <c:strCache>
                <c:ptCount val="1"/>
                <c:pt idx="0">
                  <c:v>10k</c:v>
                </c:pt>
              </c:strCache>
            </c:strRef>
          </c:tx>
          <c:spPr>
            <a:solidFill>
              <a:schemeClr val="accent2"/>
            </a:solidFill>
            <a:ln>
              <a:noFill/>
            </a:ln>
            <a:effectLst/>
          </c:spPr>
          <c:invertIfNegative val="0"/>
          <c:cat>
            <c:strRef>
              <c:f>Results!$H$24:$H$26</c:f>
              <c:strCache>
                <c:ptCount val="3"/>
                <c:pt idx="0">
                  <c:v>Item Management Service</c:v>
                </c:pt>
                <c:pt idx="1">
                  <c:v>Query Service</c:v>
                </c:pt>
                <c:pt idx="2">
                  <c:v>Authentication Service</c:v>
                </c:pt>
              </c:strCache>
            </c:strRef>
          </c:cat>
          <c:val>
            <c:numRef>
              <c:f>Results!$J$24:$J$26</c:f>
              <c:numCache>
                <c:formatCode>0.00</c:formatCode>
                <c:ptCount val="3"/>
                <c:pt idx="0">
                  <c:v>7.2863629999999997</c:v>
                </c:pt>
                <c:pt idx="1">
                  <c:v>6.3338140000000003</c:v>
                </c:pt>
                <c:pt idx="2">
                  <c:v>4.5932620000000002</c:v>
                </c:pt>
              </c:numCache>
            </c:numRef>
          </c:val>
          <c:extLst>
            <c:ext xmlns:c16="http://schemas.microsoft.com/office/drawing/2014/chart" uri="{C3380CC4-5D6E-409C-BE32-E72D297353CC}">
              <c16:uniqueId val="{00000001-6530-4888-9C86-9BA8905063EB}"/>
            </c:ext>
          </c:extLst>
        </c:ser>
        <c:dLbls>
          <c:showLegendKey val="0"/>
          <c:showVal val="0"/>
          <c:showCatName val="0"/>
          <c:showSerName val="0"/>
          <c:showPercent val="0"/>
          <c:showBubbleSize val="0"/>
        </c:dLbls>
        <c:gapWidth val="219"/>
        <c:overlap val="-27"/>
        <c:axId val="288000608"/>
        <c:axId val="309850728"/>
      </c:barChart>
      <c:catAx>
        <c:axId val="2880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50728"/>
        <c:crosses val="autoZero"/>
        <c:auto val="1"/>
        <c:lblAlgn val="ctr"/>
        <c:lblOffset val="100"/>
        <c:noMultiLvlLbl val="0"/>
      </c:catAx>
      <c:valAx>
        <c:axId val="3098507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00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 by component Saturating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Results!$M$23</c:f>
              <c:strCache>
                <c:ptCount val="1"/>
                <c:pt idx="0">
                  <c:v>1000</c:v>
                </c:pt>
              </c:strCache>
            </c:strRef>
          </c:tx>
          <c:spPr>
            <a:solidFill>
              <a:schemeClr val="accent1"/>
            </a:solidFill>
            <a:ln>
              <a:noFill/>
            </a:ln>
            <a:effectLst/>
          </c:spPr>
          <c:invertIfNegative val="0"/>
          <c:cat>
            <c:strRef>
              <c:f>Results!$L$24:$L$26</c:f>
              <c:strCache>
                <c:ptCount val="3"/>
                <c:pt idx="0">
                  <c:v>Item Management Service</c:v>
                </c:pt>
                <c:pt idx="1">
                  <c:v>Query Service</c:v>
                </c:pt>
                <c:pt idx="2">
                  <c:v>Authentication Service</c:v>
                </c:pt>
              </c:strCache>
            </c:strRef>
          </c:cat>
          <c:val>
            <c:numRef>
              <c:f>Results!$M$24:$M$26</c:f>
              <c:numCache>
                <c:formatCode>General</c:formatCode>
                <c:ptCount val="3"/>
                <c:pt idx="0">
                  <c:v>5.9379540000000004</c:v>
                </c:pt>
                <c:pt idx="1">
                  <c:v>4.309234</c:v>
                </c:pt>
                <c:pt idx="2">
                  <c:v>3.0777860000000001</c:v>
                </c:pt>
              </c:numCache>
            </c:numRef>
          </c:val>
          <c:extLst>
            <c:ext xmlns:c16="http://schemas.microsoft.com/office/drawing/2014/chart" uri="{C3380CC4-5D6E-409C-BE32-E72D297353CC}">
              <c16:uniqueId val="{00000000-BABB-4687-922E-D3FE5700F85B}"/>
            </c:ext>
          </c:extLst>
        </c:ser>
        <c:ser>
          <c:idx val="1"/>
          <c:order val="1"/>
          <c:tx>
            <c:strRef>
              <c:f>Results!$N$23</c:f>
              <c:strCache>
                <c:ptCount val="1"/>
                <c:pt idx="0">
                  <c:v>10k</c:v>
                </c:pt>
              </c:strCache>
            </c:strRef>
          </c:tx>
          <c:spPr>
            <a:solidFill>
              <a:schemeClr val="accent2"/>
            </a:solidFill>
            <a:ln>
              <a:noFill/>
            </a:ln>
            <a:effectLst/>
          </c:spPr>
          <c:invertIfNegative val="0"/>
          <c:cat>
            <c:strRef>
              <c:f>Results!$L$24:$L$26</c:f>
              <c:strCache>
                <c:ptCount val="3"/>
                <c:pt idx="0">
                  <c:v>Item Management Service</c:v>
                </c:pt>
                <c:pt idx="1">
                  <c:v>Query Service</c:v>
                </c:pt>
                <c:pt idx="2">
                  <c:v>Authentication Service</c:v>
                </c:pt>
              </c:strCache>
            </c:strRef>
          </c:cat>
          <c:val>
            <c:numRef>
              <c:f>Results!$N$24:$N$26</c:f>
              <c:numCache>
                <c:formatCode>0.00</c:formatCode>
                <c:ptCount val="3"/>
                <c:pt idx="0">
                  <c:v>8.0770549999999997</c:v>
                </c:pt>
                <c:pt idx="1">
                  <c:v>7.121181</c:v>
                </c:pt>
                <c:pt idx="2">
                  <c:v>4.5227139999999997</c:v>
                </c:pt>
              </c:numCache>
            </c:numRef>
          </c:val>
          <c:extLst>
            <c:ext xmlns:c16="http://schemas.microsoft.com/office/drawing/2014/chart" uri="{C3380CC4-5D6E-409C-BE32-E72D297353CC}">
              <c16:uniqueId val="{00000001-BABB-4687-922E-D3FE5700F85B}"/>
            </c:ext>
          </c:extLst>
        </c:ser>
        <c:dLbls>
          <c:showLegendKey val="0"/>
          <c:showVal val="0"/>
          <c:showCatName val="0"/>
          <c:showSerName val="0"/>
          <c:showPercent val="0"/>
          <c:showBubbleSize val="0"/>
        </c:dLbls>
        <c:gapWidth val="219"/>
        <c:overlap val="-27"/>
        <c:axId val="456637888"/>
        <c:axId val="456634608"/>
      </c:barChart>
      <c:catAx>
        <c:axId val="45663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4608"/>
        <c:crosses val="autoZero"/>
        <c:auto val="1"/>
        <c:lblAlgn val="ctr"/>
        <c:lblOffset val="100"/>
        <c:noMultiLvlLbl val="0"/>
      </c:catAx>
      <c:valAx>
        <c:axId val="45663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3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Error of Utility</a:t>
            </a:r>
            <a:r>
              <a:rPr lang="en-US" baseline="0"/>
              <a:t> models over Different Dataset Sizes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'Results-FinalData'!$B$2</c:f>
              <c:strCache>
                <c:ptCount val="1"/>
                <c:pt idx="0">
                  <c:v>100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'Results-FinalData'!$A$3:$A$6</c:f>
              <c:strCache>
                <c:ptCount val="4"/>
                <c:pt idx="0">
                  <c:v>Linear</c:v>
                </c:pt>
                <c:pt idx="1">
                  <c:v>Discontinous</c:v>
                </c:pt>
                <c:pt idx="2">
                  <c:v>Saturating</c:v>
                </c:pt>
                <c:pt idx="3">
                  <c:v>All</c:v>
                </c:pt>
              </c:strCache>
            </c:strRef>
          </c:cat>
          <c:val>
            <c:numRef>
              <c:f>'Results-FinalData'!$B$3:$B$6</c:f>
              <c:numCache>
                <c:formatCode>0.00</c:formatCode>
                <c:ptCount val="4"/>
                <c:pt idx="0">
                  <c:v>0.377916737</c:v>
                </c:pt>
                <c:pt idx="1">
                  <c:v>9.6848398000000007</c:v>
                </c:pt>
                <c:pt idx="2">
                  <c:v>1.5558432288899999</c:v>
                </c:pt>
                <c:pt idx="3">
                  <c:v>16.279520999999999</c:v>
                </c:pt>
              </c:numCache>
            </c:numRef>
          </c:val>
          <c:extLst>
            <c:ext xmlns:c16="http://schemas.microsoft.com/office/drawing/2014/chart" uri="{C3380CC4-5D6E-409C-BE32-E72D297353CC}">
              <c16:uniqueId val="{00000000-67F8-4EB2-AC09-4FB3A774E35C}"/>
            </c:ext>
          </c:extLst>
        </c:ser>
        <c:ser>
          <c:idx val="1"/>
          <c:order val="1"/>
          <c:tx>
            <c:strRef>
              <c:f>'Results-FinalData'!$C$2</c:f>
              <c:strCache>
                <c:ptCount val="1"/>
                <c:pt idx="0">
                  <c:v>1000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'Results-FinalData'!$A$3:$A$6</c:f>
              <c:strCache>
                <c:ptCount val="4"/>
                <c:pt idx="0">
                  <c:v>Linear</c:v>
                </c:pt>
                <c:pt idx="1">
                  <c:v>Discontinous</c:v>
                </c:pt>
                <c:pt idx="2">
                  <c:v>Saturating</c:v>
                </c:pt>
                <c:pt idx="3">
                  <c:v>All</c:v>
                </c:pt>
              </c:strCache>
            </c:strRef>
          </c:cat>
          <c:val>
            <c:numRef>
              <c:f>'Results-FinalData'!$C$3:$C$6</c:f>
              <c:numCache>
                <c:formatCode>0.00</c:formatCode>
                <c:ptCount val="4"/>
                <c:pt idx="0">
                  <c:v>6.9705878999999998E-2</c:v>
                </c:pt>
                <c:pt idx="1">
                  <c:v>7.2553928000000001</c:v>
                </c:pt>
                <c:pt idx="2">
                  <c:v>0.64763013392713897</c:v>
                </c:pt>
                <c:pt idx="3">
                  <c:v>2.766448</c:v>
                </c:pt>
              </c:numCache>
            </c:numRef>
          </c:val>
          <c:extLst>
            <c:ext xmlns:c16="http://schemas.microsoft.com/office/drawing/2014/chart" uri="{C3380CC4-5D6E-409C-BE32-E72D297353CC}">
              <c16:uniqueId val="{00000001-67F8-4EB2-AC09-4FB3A774E35C}"/>
            </c:ext>
          </c:extLst>
        </c:ser>
        <c:ser>
          <c:idx val="2"/>
          <c:order val="2"/>
          <c:tx>
            <c:strRef>
              <c:f>'Results-FinalData'!$D$2</c:f>
              <c:strCache>
                <c:ptCount val="1"/>
                <c:pt idx="0">
                  <c:v>10K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'Results-FinalData'!$A$3:$A$6</c:f>
              <c:strCache>
                <c:ptCount val="4"/>
                <c:pt idx="0">
                  <c:v>Linear</c:v>
                </c:pt>
                <c:pt idx="1">
                  <c:v>Discontinous</c:v>
                </c:pt>
                <c:pt idx="2">
                  <c:v>Saturating</c:v>
                </c:pt>
                <c:pt idx="3">
                  <c:v>All</c:v>
                </c:pt>
              </c:strCache>
            </c:strRef>
          </c:cat>
          <c:val>
            <c:numRef>
              <c:f>'Results-FinalData'!$D$3:$D$6</c:f>
              <c:numCache>
                <c:formatCode>0.00</c:formatCode>
                <c:ptCount val="4"/>
                <c:pt idx="0">
                  <c:v>9.0642110000000008E-3</c:v>
                </c:pt>
                <c:pt idx="1">
                  <c:v>0.3414567</c:v>
                </c:pt>
                <c:pt idx="2">
                  <c:v>0.343933463798408</c:v>
                </c:pt>
                <c:pt idx="3">
                  <c:v>1.28522</c:v>
                </c:pt>
              </c:numCache>
            </c:numRef>
          </c:val>
          <c:extLst>
            <c:ext xmlns:c16="http://schemas.microsoft.com/office/drawing/2014/chart" uri="{C3380CC4-5D6E-409C-BE32-E72D297353CC}">
              <c16:uniqueId val="{00000002-67F8-4EB2-AC09-4FB3A774E35C}"/>
            </c:ext>
          </c:extLst>
        </c:ser>
        <c:dLbls>
          <c:dLblPos val="outEnd"/>
          <c:showLegendKey val="0"/>
          <c:showVal val="1"/>
          <c:showCatName val="0"/>
          <c:showSerName val="0"/>
          <c:showPercent val="0"/>
          <c:showBubbleSize val="0"/>
        </c:dLbls>
        <c:gapWidth val="219"/>
        <c:overlap val="-27"/>
        <c:axId val="412414392"/>
        <c:axId val="412411112"/>
      </c:barChart>
      <c:catAx>
        <c:axId val="412414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1112"/>
        <c:crosses val="autoZero"/>
        <c:auto val="1"/>
        <c:lblAlgn val="ctr"/>
        <c:lblOffset val="100"/>
        <c:noMultiLvlLbl val="0"/>
      </c:catAx>
      <c:valAx>
        <c:axId val="412411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414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6">
  <a:schemeClr val="accent3"/>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 id="16">
  <a:schemeClr val="accent3"/>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withinLinear" id="16">
  <a:schemeClr val="accent3"/>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withinLinear" id="16">
  <a:schemeClr val="accent3"/>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chart" Target="../charts/chart18.xml"/><Relationship Id="rId4"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5" Type="http://schemas.openxmlformats.org/officeDocument/2006/relationships/chart" Target="../charts/chart23.xml"/><Relationship Id="rId4" Type="http://schemas.openxmlformats.org/officeDocument/2006/relationships/chart" Target="../charts/chart2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4" Type="http://schemas.openxmlformats.org/officeDocument/2006/relationships/chart" Target="../charts/chart27.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4"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5</xdr:col>
      <xdr:colOff>222250</xdr:colOff>
      <xdr:row>0</xdr:row>
      <xdr:rowOff>146050</xdr:rowOff>
    </xdr:from>
    <xdr:to>
      <xdr:col>12</xdr:col>
      <xdr:colOff>527050</xdr:colOff>
      <xdr:row>18</xdr:row>
      <xdr:rowOff>136525</xdr:rowOff>
    </xdr:to>
    <xdr:graphicFrame macro="">
      <xdr:nvGraphicFramePr>
        <xdr:cNvPr id="2" name="Chart 1">
          <a:extLst>
            <a:ext uri="{FF2B5EF4-FFF2-40B4-BE49-F238E27FC236}">
              <a16:creationId xmlns:a16="http://schemas.microsoft.com/office/drawing/2014/main" id="{CB7A40B9-BB3B-48CF-8041-11D777AA04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619125</xdr:colOff>
      <xdr:row>1</xdr:row>
      <xdr:rowOff>90488</xdr:rowOff>
    </xdr:from>
    <xdr:to>
      <xdr:col>12</xdr:col>
      <xdr:colOff>342900</xdr:colOff>
      <xdr:row>16</xdr:row>
      <xdr:rowOff>112714</xdr:rowOff>
    </xdr:to>
    <xdr:graphicFrame macro="">
      <xdr:nvGraphicFramePr>
        <xdr:cNvPr id="2" name="Chart 1">
          <a:extLst>
            <a:ext uri="{FF2B5EF4-FFF2-40B4-BE49-F238E27FC236}">
              <a16:creationId xmlns:a16="http://schemas.microsoft.com/office/drawing/2014/main" id="{56B495C7-75DE-4603-8545-ED4713725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241300</xdr:colOff>
      <xdr:row>0</xdr:row>
      <xdr:rowOff>165100</xdr:rowOff>
    </xdr:from>
    <xdr:to>
      <xdr:col>12</xdr:col>
      <xdr:colOff>546100</xdr:colOff>
      <xdr:row>16</xdr:row>
      <xdr:rowOff>155575</xdr:rowOff>
    </xdr:to>
    <xdr:graphicFrame macro="">
      <xdr:nvGraphicFramePr>
        <xdr:cNvPr id="2" name="Chart 1">
          <a:extLst>
            <a:ext uri="{FF2B5EF4-FFF2-40B4-BE49-F238E27FC236}">
              <a16:creationId xmlns:a16="http://schemas.microsoft.com/office/drawing/2014/main" id="{9A4D46C8-93D0-4449-A45F-B16FD65B8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241300</xdr:colOff>
      <xdr:row>0</xdr:row>
      <xdr:rowOff>165100</xdr:rowOff>
    </xdr:from>
    <xdr:to>
      <xdr:col>12</xdr:col>
      <xdr:colOff>546100</xdr:colOff>
      <xdr:row>18</xdr:row>
      <xdr:rowOff>155575</xdr:rowOff>
    </xdr:to>
    <xdr:graphicFrame macro="">
      <xdr:nvGraphicFramePr>
        <xdr:cNvPr id="3" name="Chart 2">
          <a:extLst>
            <a:ext uri="{FF2B5EF4-FFF2-40B4-BE49-F238E27FC236}">
              <a16:creationId xmlns:a16="http://schemas.microsoft.com/office/drawing/2014/main" id="{97FCFEDA-247A-4E8B-BFD1-BCCE5DBBC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88900</xdr:colOff>
      <xdr:row>6</xdr:row>
      <xdr:rowOff>104775</xdr:rowOff>
    </xdr:from>
    <xdr:to>
      <xdr:col>6</xdr:col>
      <xdr:colOff>279400</xdr:colOff>
      <xdr:row>21</xdr:row>
      <xdr:rowOff>127001</xdr:rowOff>
    </xdr:to>
    <xdr:graphicFrame macro="">
      <xdr:nvGraphicFramePr>
        <xdr:cNvPr id="2" name="Chart 1">
          <a:extLst>
            <a:ext uri="{FF2B5EF4-FFF2-40B4-BE49-F238E27FC236}">
              <a16:creationId xmlns:a16="http://schemas.microsoft.com/office/drawing/2014/main" id="{88F98EE6-C9DE-4599-A325-BBC940709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27</xdr:row>
      <xdr:rowOff>41275</xdr:rowOff>
    </xdr:from>
    <xdr:to>
      <xdr:col>6</xdr:col>
      <xdr:colOff>203200</xdr:colOff>
      <xdr:row>47</xdr:row>
      <xdr:rowOff>22225</xdr:rowOff>
    </xdr:to>
    <xdr:graphicFrame macro="">
      <xdr:nvGraphicFramePr>
        <xdr:cNvPr id="3" name="Chart 2">
          <a:extLst>
            <a:ext uri="{FF2B5EF4-FFF2-40B4-BE49-F238E27FC236}">
              <a16:creationId xmlns:a16="http://schemas.microsoft.com/office/drawing/2014/main" id="{05D7C994-277B-4BD7-B6FE-AEA9E8F132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215900</xdr:colOff>
      <xdr:row>6</xdr:row>
      <xdr:rowOff>130175</xdr:rowOff>
    </xdr:from>
    <xdr:to>
      <xdr:col>12</xdr:col>
      <xdr:colOff>1022350</xdr:colOff>
      <xdr:row>21</xdr:row>
      <xdr:rowOff>111125</xdr:rowOff>
    </xdr:to>
    <xdr:graphicFrame macro="">
      <xdr:nvGraphicFramePr>
        <xdr:cNvPr id="4" name="Chart 3">
          <a:extLst>
            <a:ext uri="{FF2B5EF4-FFF2-40B4-BE49-F238E27FC236}">
              <a16:creationId xmlns:a16="http://schemas.microsoft.com/office/drawing/2014/main" id="{5C79DDF8-ED8F-48FA-957C-E30F236F2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xdr:colOff>
      <xdr:row>26</xdr:row>
      <xdr:rowOff>60325</xdr:rowOff>
    </xdr:from>
    <xdr:to>
      <xdr:col>10</xdr:col>
      <xdr:colOff>990600</xdr:colOff>
      <xdr:row>41</xdr:row>
      <xdr:rowOff>41275</xdr:rowOff>
    </xdr:to>
    <xdr:graphicFrame macro="">
      <xdr:nvGraphicFramePr>
        <xdr:cNvPr id="5" name="Chart 4">
          <a:extLst>
            <a:ext uri="{FF2B5EF4-FFF2-40B4-BE49-F238E27FC236}">
              <a16:creationId xmlns:a16="http://schemas.microsoft.com/office/drawing/2014/main" id="{35A8EC68-EBAC-4795-B50A-C8731FB474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114300</xdr:colOff>
      <xdr:row>26</xdr:row>
      <xdr:rowOff>63499</xdr:rowOff>
    </xdr:from>
    <xdr:to>
      <xdr:col>16</xdr:col>
      <xdr:colOff>438150</xdr:colOff>
      <xdr:row>40</xdr:row>
      <xdr:rowOff>79374</xdr:rowOff>
    </xdr:to>
    <xdr:graphicFrame macro="">
      <xdr:nvGraphicFramePr>
        <xdr:cNvPr id="6" name="Chart 5">
          <a:extLst>
            <a:ext uri="{FF2B5EF4-FFF2-40B4-BE49-F238E27FC236}">
              <a16:creationId xmlns:a16="http://schemas.microsoft.com/office/drawing/2014/main" id="{CE3E8717-44B2-47DA-AC72-1BF04E0585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88900</xdr:colOff>
      <xdr:row>6</xdr:row>
      <xdr:rowOff>104775</xdr:rowOff>
    </xdr:from>
    <xdr:to>
      <xdr:col>6</xdr:col>
      <xdr:colOff>279400</xdr:colOff>
      <xdr:row>21</xdr:row>
      <xdr:rowOff>127001</xdr:rowOff>
    </xdr:to>
    <xdr:graphicFrame macro="">
      <xdr:nvGraphicFramePr>
        <xdr:cNvPr id="2" name="Chart 1">
          <a:extLst>
            <a:ext uri="{FF2B5EF4-FFF2-40B4-BE49-F238E27FC236}">
              <a16:creationId xmlns:a16="http://schemas.microsoft.com/office/drawing/2014/main" id="{84FFB2E4-52DC-4325-BA98-1F8A46D17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27</xdr:row>
      <xdr:rowOff>41275</xdr:rowOff>
    </xdr:from>
    <xdr:to>
      <xdr:col>6</xdr:col>
      <xdr:colOff>203200</xdr:colOff>
      <xdr:row>47</xdr:row>
      <xdr:rowOff>22225</xdr:rowOff>
    </xdr:to>
    <xdr:graphicFrame macro="">
      <xdr:nvGraphicFramePr>
        <xdr:cNvPr id="3" name="Chart 2">
          <a:extLst>
            <a:ext uri="{FF2B5EF4-FFF2-40B4-BE49-F238E27FC236}">
              <a16:creationId xmlns:a16="http://schemas.microsoft.com/office/drawing/2014/main" id="{975DBFBD-DA6B-4963-BD8D-B21320740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215900</xdr:colOff>
      <xdr:row>6</xdr:row>
      <xdr:rowOff>130175</xdr:rowOff>
    </xdr:from>
    <xdr:to>
      <xdr:col>12</xdr:col>
      <xdr:colOff>1022350</xdr:colOff>
      <xdr:row>21</xdr:row>
      <xdr:rowOff>111125</xdr:rowOff>
    </xdr:to>
    <xdr:graphicFrame macro="">
      <xdr:nvGraphicFramePr>
        <xdr:cNvPr id="4" name="Chart 3">
          <a:extLst>
            <a:ext uri="{FF2B5EF4-FFF2-40B4-BE49-F238E27FC236}">
              <a16:creationId xmlns:a16="http://schemas.microsoft.com/office/drawing/2014/main" id="{ACD93559-AB78-42E1-920E-4E50D4C28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xdr:colOff>
      <xdr:row>26</xdr:row>
      <xdr:rowOff>60325</xdr:rowOff>
    </xdr:from>
    <xdr:to>
      <xdr:col>10</xdr:col>
      <xdr:colOff>990600</xdr:colOff>
      <xdr:row>41</xdr:row>
      <xdr:rowOff>41275</xdr:rowOff>
    </xdr:to>
    <xdr:graphicFrame macro="">
      <xdr:nvGraphicFramePr>
        <xdr:cNvPr id="5" name="Chart 4">
          <a:extLst>
            <a:ext uri="{FF2B5EF4-FFF2-40B4-BE49-F238E27FC236}">
              <a16:creationId xmlns:a16="http://schemas.microsoft.com/office/drawing/2014/main" id="{3BD70527-5D5A-4426-9ECF-B93C847A7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114300</xdr:colOff>
      <xdr:row>26</xdr:row>
      <xdr:rowOff>63499</xdr:rowOff>
    </xdr:from>
    <xdr:to>
      <xdr:col>16</xdr:col>
      <xdr:colOff>438150</xdr:colOff>
      <xdr:row>40</xdr:row>
      <xdr:rowOff>79374</xdr:rowOff>
    </xdr:to>
    <xdr:graphicFrame macro="">
      <xdr:nvGraphicFramePr>
        <xdr:cNvPr id="6" name="Chart 5">
          <a:extLst>
            <a:ext uri="{FF2B5EF4-FFF2-40B4-BE49-F238E27FC236}">
              <a16:creationId xmlns:a16="http://schemas.microsoft.com/office/drawing/2014/main" id="{B121A53B-4594-4B95-AF9E-F076FC3C9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69850</xdr:colOff>
      <xdr:row>6</xdr:row>
      <xdr:rowOff>180975</xdr:rowOff>
    </xdr:from>
    <xdr:to>
      <xdr:col>7</xdr:col>
      <xdr:colOff>158750</xdr:colOff>
      <xdr:row>22</xdr:row>
      <xdr:rowOff>19051</xdr:rowOff>
    </xdr:to>
    <xdr:graphicFrame macro="">
      <xdr:nvGraphicFramePr>
        <xdr:cNvPr id="2" name="Chart 1">
          <a:extLst>
            <a:ext uri="{FF2B5EF4-FFF2-40B4-BE49-F238E27FC236}">
              <a16:creationId xmlns:a16="http://schemas.microsoft.com/office/drawing/2014/main" id="{73B747B7-1114-4EBE-977F-0047E5147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27</xdr:row>
      <xdr:rowOff>41275</xdr:rowOff>
    </xdr:from>
    <xdr:to>
      <xdr:col>6</xdr:col>
      <xdr:colOff>203200</xdr:colOff>
      <xdr:row>47</xdr:row>
      <xdr:rowOff>22225</xdr:rowOff>
    </xdr:to>
    <xdr:graphicFrame macro="">
      <xdr:nvGraphicFramePr>
        <xdr:cNvPr id="3" name="Chart 2">
          <a:extLst>
            <a:ext uri="{FF2B5EF4-FFF2-40B4-BE49-F238E27FC236}">
              <a16:creationId xmlns:a16="http://schemas.microsoft.com/office/drawing/2014/main" id="{315496F9-C334-4AEE-9FFF-9CD25A1C2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215900</xdr:colOff>
      <xdr:row>6</xdr:row>
      <xdr:rowOff>130175</xdr:rowOff>
    </xdr:from>
    <xdr:to>
      <xdr:col>12</xdr:col>
      <xdr:colOff>1022350</xdr:colOff>
      <xdr:row>21</xdr:row>
      <xdr:rowOff>111125</xdr:rowOff>
    </xdr:to>
    <xdr:graphicFrame macro="">
      <xdr:nvGraphicFramePr>
        <xdr:cNvPr id="4" name="Chart 3">
          <a:extLst>
            <a:ext uri="{FF2B5EF4-FFF2-40B4-BE49-F238E27FC236}">
              <a16:creationId xmlns:a16="http://schemas.microsoft.com/office/drawing/2014/main" id="{6FB28516-700C-4C07-8064-C6BC08384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xdr:colOff>
      <xdr:row>26</xdr:row>
      <xdr:rowOff>60325</xdr:rowOff>
    </xdr:from>
    <xdr:to>
      <xdr:col>10</xdr:col>
      <xdr:colOff>990600</xdr:colOff>
      <xdr:row>41</xdr:row>
      <xdr:rowOff>41275</xdr:rowOff>
    </xdr:to>
    <xdr:graphicFrame macro="">
      <xdr:nvGraphicFramePr>
        <xdr:cNvPr id="5" name="Chart 4">
          <a:extLst>
            <a:ext uri="{FF2B5EF4-FFF2-40B4-BE49-F238E27FC236}">
              <a16:creationId xmlns:a16="http://schemas.microsoft.com/office/drawing/2014/main" id="{30986E88-7D5C-4A19-A196-1E5CD0FA8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114300</xdr:colOff>
      <xdr:row>26</xdr:row>
      <xdr:rowOff>63499</xdr:rowOff>
    </xdr:from>
    <xdr:to>
      <xdr:col>16</xdr:col>
      <xdr:colOff>438150</xdr:colOff>
      <xdr:row>40</xdr:row>
      <xdr:rowOff>79374</xdr:rowOff>
    </xdr:to>
    <xdr:graphicFrame macro="">
      <xdr:nvGraphicFramePr>
        <xdr:cNvPr id="6" name="Chart 5">
          <a:extLst>
            <a:ext uri="{FF2B5EF4-FFF2-40B4-BE49-F238E27FC236}">
              <a16:creationId xmlns:a16="http://schemas.microsoft.com/office/drawing/2014/main" id="{838C68E2-DE54-43E3-ABF0-77CDE9B6D3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69850</xdr:colOff>
      <xdr:row>5</xdr:row>
      <xdr:rowOff>66675</xdr:rowOff>
    </xdr:from>
    <xdr:to>
      <xdr:col>7</xdr:col>
      <xdr:colOff>158750</xdr:colOff>
      <xdr:row>20</xdr:row>
      <xdr:rowOff>88901</xdr:rowOff>
    </xdr:to>
    <xdr:graphicFrame macro="">
      <xdr:nvGraphicFramePr>
        <xdr:cNvPr id="2" name="Chart 1">
          <a:extLst>
            <a:ext uri="{FF2B5EF4-FFF2-40B4-BE49-F238E27FC236}">
              <a16:creationId xmlns:a16="http://schemas.microsoft.com/office/drawing/2014/main" id="{919C9F83-847D-4A25-ABD3-17279E999E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27</xdr:row>
      <xdr:rowOff>41275</xdr:rowOff>
    </xdr:from>
    <xdr:to>
      <xdr:col>6</xdr:col>
      <xdr:colOff>203200</xdr:colOff>
      <xdr:row>47</xdr:row>
      <xdr:rowOff>22225</xdr:rowOff>
    </xdr:to>
    <xdr:graphicFrame macro="">
      <xdr:nvGraphicFramePr>
        <xdr:cNvPr id="3" name="Chart 2">
          <a:extLst>
            <a:ext uri="{FF2B5EF4-FFF2-40B4-BE49-F238E27FC236}">
              <a16:creationId xmlns:a16="http://schemas.microsoft.com/office/drawing/2014/main" id="{E7B1D154-EDC2-4783-9E7F-9EB804773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215900</xdr:colOff>
      <xdr:row>6</xdr:row>
      <xdr:rowOff>130175</xdr:rowOff>
    </xdr:from>
    <xdr:to>
      <xdr:col>12</xdr:col>
      <xdr:colOff>1022350</xdr:colOff>
      <xdr:row>21</xdr:row>
      <xdr:rowOff>111125</xdr:rowOff>
    </xdr:to>
    <xdr:graphicFrame macro="">
      <xdr:nvGraphicFramePr>
        <xdr:cNvPr id="4" name="Chart 3">
          <a:extLst>
            <a:ext uri="{FF2B5EF4-FFF2-40B4-BE49-F238E27FC236}">
              <a16:creationId xmlns:a16="http://schemas.microsoft.com/office/drawing/2014/main" id="{C6A9F073-1370-4CDC-BC38-292907555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xdr:colOff>
      <xdr:row>26</xdr:row>
      <xdr:rowOff>60325</xdr:rowOff>
    </xdr:from>
    <xdr:to>
      <xdr:col>10</xdr:col>
      <xdr:colOff>990600</xdr:colOff>
      <xdr:row>41</xdr:row>
      <xdr:rowOff>41275</xdr:rowOff>
    </xdr:to>
    <xdr:graphicFrame macro="">
      <xdr:nvGraphicFramePr>
        <xdr:cNvPr id="5" name="Chart 4">
          <a:extLst>
            <a:ext uri="{FF2B5EF4-FFF2-40B4-BE49-F238E27FC236}">
              <a16:creationId xmlns:a16="http://schemas.microsoft.com/office/drawing/2014/main" id="{6365942B-5BF3-4727-869E-078C26532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114300</xdr:colOff>
      <xdr:row>26</xdr:row>
      <xdr:rowOff>63499</xdr:rowOff>
    </xdr:from>
    <xdr:to>
      <xdr:col>16</xdr:col>
      <xdr:colOff>438150</xdr:colOff>
      <xdr:row>40</xdr:row>
      <xdr:rowOff>79374</xdr:rowOff>
    </xdr:to>
    <xdr:graphicFrame macro="">
      <xdr:nvGraphicFramePr>
        <xdr:cNvPr id="6" name="Chart 5">
          <a:extLst>
            <a:ext uri="{FF2B5EF4-FFF2-40B4-BE49-F238E27FC236}">
              <a16:creationId xmlns:a16="http://schemas.microsoft.com/office/drawing/2014/main" id="{BE6F7758-D1F4-4373-82D5-A1312BE3F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88900</xdr:colOff>
      <xdr:row>6</xdr:row>
      <xdr:rowOff>104775</xdr:rowOff>
    </xdr:from>
    <xdr:to>
      <xdr:col>6</xdr:col>
      <xdr:colOff>279400</xdr:colOff>
      <xdr:row>21</xdr:row>
      <xdr:rowOff>127001</xdr:rowOff>
    </xdr:to>
    <xdr:graphicFrame macro="">
      <xdr:nvGraphicFramePr>
        <xdr:cNvPr id="2" name="Chart 1">
          <a:extLst>
            <a:ext uri="{FF2B5EF4-FFF2-40B4-BE49-F238E27FC236}">
              <a16:creationId xmlns:a16="http://schemas.microsoft.com/office/drawing/2014/main" id="{18E8065A-1B19-4E74-8569-8853505EC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27</xdr:row>
      <xdr:rowOff>41275</xdr:rowOff>
    </xdr:from>
    <xdr:to>
      <xdr:col>6</xdr:col>
      <xdr:colOff>203200</xdr:colOff>
      <xdr:row>47</xdr:row>
      <xdr:rowOff>22225</xdr:rowOff>
    </xdr:to>
    <xdr:graphicFrame macro="">
      <xdr:nvGraphicFramePr>
        <xdr:cNvPr id="3" name="Chart 2">
          <a:extLst>
            <a:ext uri="{FF2B5EF4-FFF2-40B4-BE49-F238E27FC236}">
              <a16:creationId xmlns:a16="http://schemas.microsoft.com/office/drawing/2014/main" id="{0D277294-4F89-4DBB-BECB-6823002CD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215900</xdr:colOff>
      <xdr:row>6</xdr:row>
      <xdr:rowOff>130175</xdr:rowOff>
    </xdr:from>
    <xdr:to>
      <xdr:col>12</xdr:col>
      <xdr:colOff>1022350</xdr:colOff>
      <xdr:row>21</xdr:row>
      <xdr:rowOff>111125</xdr:rowOff>
    </xdr:to>
    <xdr:graphicFrame macro="">
      <xdr:nvGraphicFramePr>
        <xdr:cNvPr id="4" name="Chart 3">
          <a:extLst>
            <a:ext uri="{FF2B5EF4-FFF2-40B4-BE49-F238E27FC236}">
              <a16:creationId xmlns:a16="http://schemas.microsoft.com/office/drawing/2014/main" id="{26C6AA28-C954-44D1-97AD-4FD2493AC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xdr:colOff>
      <xdr:row>26</xdr:row>
      <xdr:rowOff>60325</xdr:rowOff>
    </xdr:from>
    <xdr:to>
      <xdr:col>10</xdr:col>
      <xdr:colOff>990600</xdr:colOff>
      <xdr:row>41</xdr:row>
      <xdr:rowOff>41275</xdr:rowOff>
    </xdr:to>
    <xdr:graphicFrame macro="">
      <xdr:nvGraphicFramePr>
        <xdr:cNvPr id="5" name="Chart 4">
          <a:extLst>
            <a:ext uri="{FF2B5EF4-FFF2-40B4-BE49-F238E27FC236}">
              <a16:creationId xmlns:a16="http://schemas.microsoft.com/office/drawing/2014/main" id="{A1779051-F4A9-447C-998C-BAF52D929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88900</xdr:colOff>
      <xdr:row>6</xdr:row>
      <xdr:rowOff>104775</xdr:rowOff>
    </xdr:from>
    <xdr:to>
      <xdr:col>6</xdr:col>
      <xdr:colOff>279400</xdr:colOff>
      <xdr:row>21</xdr:row>
      <xdr:rowOff>127001</xdr:rowOff>
    </xdr:to>
    <xdr:graphicFrame macro="">
      <xdr:nvGraphicFramePr>
        <xdr:cNvPr id="2" name="Chart 1">
          <a:extLst>
            <a:ext uri="{FF2B5EF4-FFF2-40B4-BE49-F238E27FC236}">
              <a16:creationId xmlns:a16="http://schemas.microsoft.com/office/drawing/2014/main" id="{442DCFD5-B672-4277-807D-78E99AE29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27</xdr:row>
      <xdr:rowOff>41275</xdr:rowOff>
    </xdr:from>
    <xdr:to>
      <xdr:col>6</xdr:col>
      <xdr:colOff>203200</xdr:colOff>
      <xdr:row>47</xdr:row>
      <xdr:rowOff>22225</xdr:rowOff>
    </xdr:to>
    <xdr:graphicFrame macro="">
      <xdr:nvGraphicFramePr>
        <xdr:cNvPr id="3" name="Chart 2">
          <a:extLst>
            <a:ext uri="{FF2B5EF4-FFF2-40B4-BE49-F238E27FC236}">
              <a16:creationId xmlns:a16="http://schemas.microsoft.com/office/drawing/2014/main" id="{B0F78EC7-DD16-4A17-963B-C7D7D7D0B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215900</xdr:colOff>
      <xdr:row>6</xdr:row>
      <xdr:rowOff>130175</xdr:rowOff>
    </xdr:from>
    <xdr:to>
      <xdr:col>12</xdr:col>
      <xdr:colOff>1022350</xdr:colOff>
      <xdr:row>21</xdr:row>
      <xdr:rowOff>111125</xdr:rowOff>
    </xdr:to>
    <xdr:graphicFrame macro="">
      <xdr:nvGraphicFramePr>
        <xdr:cNvPr id="4" name="Chart 3">
          <a:extLst>
            <a:ext uri="{FF2B5EF4-FFF2-40B4-BE49-F238E27FC236}">
              <a16:creationId xmlns:a16="http://schemas.microsoft.com/office/drawing/2014/main" id="{F2EF585B-3AB5-4D1B-998C-D858BE6FB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xdr:colOff>
      <xdr:row>26</xdr:row>
      <xdr:rowOff>60325</xdr:rowOff>
    </xdr:from>
    <xdr:to>
      <xdr:col>10</xdr:col>
      <xdr:colOff>990600</xdr:colOff>
      <xdr:row>41</xdr:row>
      <xdr:rowOff>41275</xdr:rowOff>
    </xdr:to>
    <xdr:graphicFrame macro="">
      <xdr:nvGraphicFramePr>
        <xdr:cNvPr id="5" name="Chart 4">
          <a:extLst>
            <a:ext uri="{FF2B5EF4-FFF2-40B4-BE49-F238E27FC236}">
              <a16:creationId xmlns:a16="http://schemas.microsoft.com/office/drawing/2014/main" id="{35FBCBF0-62C6-4D6D-B77B-00A5E263E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31CA3D-7C0A-499E-AE69-83A7B974C46B}" name="Table1" displayName="Table1" ref="A2:D6" totalsRowShown="0" headerRowDxfId="125" dataDxfId="124">
  <tableColumns count="4">
    <tableColumn id="1" xr3:uid="{BAD4D31F-3EC6-4B94-8EC1-0DE4A18E3ECC}" name="Utility Model" dataDxfId="123"/>
    <tableColumn id="2" xr3:uid="{51DB4F50-9885-4BE5-95F2-5C57BA874371}" name="100" dataDxfId="122"/>
    <tableColumn id="3" xr3:uid="{667B6FA7-6065-4725-BFFA-608623085F8F}" name="1000" dataDxfId="121"/>
    <tableColumn id="4" xr3:uid="{B9104A7F-C263-4FBB-8D2A-588E16D3BEE2}" name="10K" dataDxfId="12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4F8807D-35EF-41AE-86D6-9893C9B8A594}" name="Table27" displayName="Table27" ref="H2:M6" totalsRowShown="0" headerRowDxfId="79">
  <tableColumns count="6">
    <tableColumn id="1" xr3:uid="{17DB93E5-786C-4984-8CFC-14891AFB9F79}" name="Utility Model" dataDxfId="78"/>
    <tableColumn id="2" xr3:uid="{4EB53ADF-885F-402B-9CD1-5EEBADCCAB6D}" name="Item Management Service"/>
    <tableColumn id="3" xr3:uid="{2F586EED-8B29-4180-8264-9C7D24E1B3E6}" name="Query Service"/>
    <tableColumn id="4" xr3:uid="{3B47E984-4E77-4CB4-98A2-F6D3B2168B6A}" name="Authentication Service"/>
    <tableColumn id="5" xr3:uid="{C046F90B-67E0-46B1-89C5-BA2AC04D421F}" name="Average" dataDxfId="77">
      <calculatedColumnFormula>AVERAGE(I3:K3)</calculatedColumnFormula>
    </tableColumn>
    <tableColumn id="6" xr3:uid="{FAAD925B-6907-48E8-AF9E-EB6623175C49}" name="ALL Components" dataDxfId="76">
      <calculatedColumnFormula>Table16[[#This Row],[10K]]</calculatedColumnFormula>
    </tableColumn>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FF8DD78-45BE-4A60-87F8-E461D6AC7F6D}" name="Table38" displayName="Table38" ref="H23:J26" totalsRowShown="0" headerRowDxfId="75" dataDxfId="74">
  <tableColumns count="3">
    <tableColumn id="1" xr3:uid="{2E458000-F478-448A-916E-058948F865C1}" name="Components" dataDxfId="73"/>
    <tableColumn id="2" xr3:uid="{FA91F735-87C5-47EC-95EB-C65A0FD9EB4C}" name="1000" dataDxfId="72"/>
    <tableColumn id="3" xr3:uid="{E78BFA2B-C731-472B-A273-0BB5115476BA}" name="10k" dataDxfId="71"/>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C3F1A4-DD7F-4D4F-BF8A-A0243C73005A}" name="Table359" displayName="Table359" ref="L23:N26" totalsRowShown="0" headerRowDxfId="70" dataDxfId="69">
  <tableColumns count="3">
    <tableColumn id="1" xr3:uid="{6C91B16B-BFC9-4C6D-92E8-CC45461B2B0C}" name="Components" dataDxfId="68"/>
    <tableColumn id="2" xr3:uid="{516E0B1C-B3DD-4632-935F-C363AA6526FC}" name="1000" dataDxfId="67"/>
    <tableColumn id="3" xr3:uid="{382ED4E3-BD0A-4956-BC47-119E62E75EFA}" name="10k" dataDxfId="66"/>
  </tableColumns>
  <tableStyleInfo name="TableStyleMedium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99AED95-ED86-4CD1-98E1-50AD709F981B}" name="Table1614" displayName="Table1614" ref="A2:D4" totalsRowShown="0" headerRowDxfId="65" dataDxfId="64">
  <tableColumns count="4">
    <tableColumn id="1" xr3:uid="{4375D0D6-46C6-493D-AD3D-793E442C1CF8}" name="Utility Model" dataDxfId="63"/>
    <tableColumn id="2" xr3:uid="{3705B30B-2253-4A5F-81E4-2A16C68726DB}" name="100" dataDxfId="62"/>
    <tableColumn id="3" xr3:uid="{0C9D0DD8-6963-42B5-AD55-7B8AEAE2A5C7}" name="1000" dataDxfId="61"/>
    <tableColumn id="4" xr3:uid="{052EF01F-DF0C-4267-A137-FE31A800D6E6}" name="10K" dataDxfId="6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77E0C3D-4C43-4276-BB11-E7C951D6A91D}" name="Table2715" displayName="Table2715" ref="H2:M6" totalsRowShown="0" headerRowDxfId="59">
  <tableColumns count="6">
    <tableColumn id="1" xr3:uid="{BB37BC55-4B0D-4827-B303-6BB732D34B9F}" name="Utility Model" dataDxfId="58"/>
    <tableColumn id="2" xr3:uid="{EE5E6386-64E9-4DE8-AE1B-96C9926F5837}" name="Item Management Service"/>
    <tableColumn id="3" xr3:uid="{EC08B7FE-1CA8-4AA0-9C8D-378B22425954}" name="Query Service"/>
    <tableColumn id="4" xr3:uid="{CAA5572C-8414-460B-98F0-378A7FDED5EF}" name="Authentication Service"/>
    <tableColumn id="5" xr3:uid="{EFD5F9B7-BAFE-4B10-B6FF-13FEA2440A3C}" name="Average" dataDxfId="57">
      <calculatedColumnFormula>AVERAGE(I3:K3)</calculatedColumnFormula>
    </tableColumn>
    <tableColumn id="6" xr3:uid="{B991DC7F-F760-4374-AB04-2D7EC73D4868}" name="ALL Components" dataDxfId="56">
      <calculatedColumnFormula>Table1614[[#This Row],[10K]]</calculatedColumnFormula>
    </tableColumn>
  </tableColumns>
  <tableStyleInfo name="TableStyleMedium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4739289-D161-4993-9CEB-56973189D849}" name="Table3816" displayName="Table3816" ref="H23:J26" totalsRowShown="0" headerRowDxfId="55" dataDxfId="54">
  <tableColumns count="3">
    <tableColumn id="1" xr3:uid="{86E541CC-751C-46A3-99E1-AA1C6CE28A8F}" name="Components" dataDxfId="53"/>
    <tableColumn id="2" xr3:uid="{75CCD6C0-73FC-4539-9A34-1C30DF8E2567}" name="1000" dataDxfId="52"/>
    <tableColumn id="3" xr3:uid="{E154C942-3A27-43CB-A072-FE76E9FC8A5D}" name="10k" dataDxfId="51"/>
  </tableColumns>
  <tableStyleInfo name="TableStyleMedium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2067BDA-64E6-48B6-9601-A66E87647AA9}" name="Table35917" displayName="Table35917" ref="L23:N26" totalsRowShown="0" headerRowDxfId="50" dataDxfId="49">
  <tableColumns count="3">
    <tableColumn id="1" xr3:uid="{19EA746D-B2EA-4492-9D5F-0BB6A7EC8302}" name="Components" dataDxfId="48"/>
    <tableColumn id="2" xr3:uid="{1F9AF213-F4A4-49FC-882B-8F5108DE5C65}" name="1000" dataDxfId="47"/>
    <tableColumn id="3" xr3:uid="{397B774E-8DCD-40FC-B793-1C87A5558265}" name="10k" dataDxfId="46"/>
  </tableColumns>
  <tableStyleInfo name="TableStyleMedium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79C0356-861F-4EA0-85B3-0FAF4B2D4A13}" name="Table11018" displayName="Table11018" ref="A2:D6" totalsRowShown="0" headerRowDxfId="45" dataDxfId="44">
  <tableColumns count="4">
    <tableColumn id="1" xr3:uid="{2B048670-B6BB-4044-96F0-3C65D1C4F9F7}" name="Utility Model" dataDxfId="43"/>
    <tableColumn id="2" xr3:uid="{CBAE3EDE-C448-45C0-B8C0-402F49C8091F}" name="1K" dataDxfId="42"/>
    <tableColumn id="3" xr3:uid="{3DCE793F-97E9-4DB5-A2E6-3D7913727143}" name="3K" dataDxfId="41"/>
    <tableColumn id="4" xr3:uid="{23A1BCC5-8244-4A0A-B590-F4AE9FB3DE9D}" name="9K" dataDxfId="4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C47DBCB-3E07-4943-A69B-3C40AF1EC48A}" name="Table21119" displayName="Table21119" ref="H2:M6" totalsRowShown="0" headerRowDxfId="39">
  <tableColumns count="6">
    <tableColumn id="1" xr3:uid="{59337E05-672B-4A50-B828-E592ED538EB5}" name="Utility Model" dataDxfId="38"/>
    <tableColumn id="2" xr3:uid="{A3B54918-6718-4200-B5C5-C58C413BC564}" name="Item Management Service"/>
    <tableColumn id="3" xr3:uid="{3E96E163-2B23-4A89-9BED-25928BDD9F12}" name="Query Service"/>
    <tableColumn id="4" xr3:uid="{30006D9D-A7BD-4534-BF64-98A2A96BB3A7}" name="Authentication Service"/>
    <tableColumn id="5" xr3:uid="{3022A60D-3028-42B5-861A-8FF92F0BF7FF}" name="Average" dataDxfId="37">
      <calculatedColumnFormula>AVERAGE(I3:K3)</calculatedColumnFormula>
    </tableColumn>
    <tableColumn id="6" xr3:uid="{E9787E28-2C81-47A3-B9B5-59E3EB784523}" name="ALL Components" dataDxfId="36">
      <calculatedColumnFormula>Table11018[[#This Row],[9K]]</calculatedColumnFormula>
    </tableColumn>
  </tableColumns>
  <tableStyleInfo name="TableStyleMedium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76B2F80-792F-469E-950D-35517ABEAF0C}" name="Table31220" displayName="Table31220" ref="H23:J26" totalsRowShown="0" headerRowDxfId="35" dataDxfId="34">
  <tableColumns count="3">
    <tableColumn id="1" xr3:uid="{76DC32CD-6E2B-4E87-983C-A153FDD77910}" name="Components" dataDxfId="33"/>
    <tableColumn id="2" xr3:uid="{5CF0F13E-0675-40E6-AFBE-7A4731A4884E}" name="1000" dataDxfId="32"/>
    <tableColumn id="3" xr3:uid="{D60CE250-0F97-4078-BDA5-E99EEC0ABDAA}" name="10k" dataDxfId="31"/>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AB531E-369D-408C-BB80-C26695A5EF4D}" name="Table2" displayName="Table2" ref="H2:M6" totalsRowShown="0" headerRowDxfId="119">
  <tableColumns count="6">
    <tableColumn id="1" xr3:uid="{BA17842F-1105-4246-9F25-07A629D650DF}" name="Utility Model" dataDxfId="118"/>
    <tableColumn id="2" xr3:uid="{8183AF56-7F1F-4EFD-AAEB-FD98BD155097}" name="Item Management Service"/>
    <tableColumn id="3" xr3:uid="{C3489875-B311-4E1A-A2CC-350450323BD8}" name="Query Service"/>
    <tableColumn id="4" xr3:uid="{6DA0155E-1431-46D7-B736-ECA1D98A3D32}" name="Authentication Service"/>
    <tableColumn id="5" xr3:uid="{C25F2B02-29CB-4668-88CA-F93E7CC3762F}" name="Average" dataDxfId="117">
      <calculatedColumnFormula>AVERAGE(I3:K3)</calculatedColumnFormula>
    </tableColumn>
    <tableColumn id="6" xr3:uid="{D32BF47E-EFD1-46F7-B5DC-D70865777FDD}" name="ALL Components" dataDxfId="116">
      <calculatedColumnFormula>Table1[[#This Row],[10K]]</calculatedColumnFormula>
    </tableColumn>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68BB0C1-3212-46B5-8F11-BAA37FC9FB78}" name="Table351321" displayName="Table351321" ref="L23:N26" totalsRowShown="0" headerRowDxfId="30" dataDxfId="29">
  <tableColumns count="3">
    <tableColumn id="1" xr3:uid="{F4755273-B686-4F4B-B0F1-96F76C37A0D1}" name="Components" dataDxfId="28"/>
    <tableColumn id="2" xr3:uid="{93FA5AB3-01A3-400F-BF21-C1D761E78318}" name="1000" dataDxfId="27"/>
    <tableColumn id="3" xr3:uid="{AD98CDA0-B757-4C8D-941E-DB0BFF42749B}" name="10k" dataDxfId="26"/>
  </tableColumns>
  <tableStyleInfo name="TableStyleMedium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EF7F028C-393F-4A46-9A98-45C335E7B9CA}" name="Table1101822" displayName="Table1101822" ref="A2:D6" totalsRowShown="0" headerRowDxfId="25" dataDxfId="24">
  <tableColumns count="4">
    <tableColumn id="1" xr3:uid="{554377C3-01D8-4A70-8B7E-F20C2E41E14F}" name="Utility Model" dataDxfId="4"/>
    <tableColumn id="2" xr3:uid="{FAD3322D-584C-46E6-902D-E405A37CD4FA}" name="1K" dataDxfId="3"/>
    <tableColumn id="3" xr3:uid="{EA61B44D-3F56-4088-AB2C-B71D504A46CE}" name="3K" dataDxfId="2"/>
    <tableColumn id="4" xr3:uid="{E91FD6A9-E93C-4AD8-9BB7-935FB80831C3}" name="9K" dataDxfId="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E2B57E8C-8279-4F66-A908-52FB6C9D8C50}" name="Table2111923" displayName="Table2111923" ref="H2:M6" totalsRowShown="0" headerRowDxfId="23">
  <tableColumns count="6">
    <tableColumn id="1" xr3:uid="{CBD91896-D1A9-410B-9104-18FC6D0EC12E}" name="Utility Model" dataDxfId="22"/>
    <tableColumn id="2" xr3:uid="{E9ECCDE7-E9DB-4E02-9F63-6C560F72D304}" name="Item Management Service"/>
    <tableColumn id="3" xr3:uid="{E5F998E9-ECF2-4FFB-BDA9-B854E31EB54A}" name="Query Service"/>
    <tableColumn id="4" xr3:uid="{E03D693A-CECD-4109-A120-56F72B3D9A22}" name="Authentication Service"/>
    <tableColumn id="5" xr3:uid="{BE8D4FF4-7694-447F-A143-4CFD82F8CBFC}" name="Average" dataDxfId="21">
      <calculatedColumnFormula>AVERAGE(I3:K3)</calculatedColumnFormula>
    </tableColumn>
    <tableColumn id="6" xr3:uid="{70B6D052-95D0-4AB9-929C-E1270E4645C3}" name="ALL Components" dataDxfId="20">
      <calculatedColumnFormula>Table1101822[[#This Row],[9K]]</calculatedColumnFormula>
    </tableColumn>
  </tableColumns>
  <tableStyleInfo name="TableStyleMedium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EF08114F-BB07-479A-836D-702037075699}" name="Table3122024" displayName="Table3122024" ref="H23:J26" totalsRowShown="0" headerRowDxfId="19" dataDxfId="18">
  <tableColumns count="3">
    <tableColumn id="1" xr3:uid="{A9A77788-C708-4E00-8007-681AD1BFF308}" name="Components" dataDxfId="17"/>
    <tableColumn id="2" xr3:uid="{AD8F00FA-9635-4020-BC9D-7AB7D3860189}" name="1000" dataDxfId="16"/>
    <tableColumn id="3" xr3:uid="{67EC06EE-45E6-4738-968A-6BACAD333E99}" name="10k" dataDxfId="15"/>
  </tableColumns>
  <tableStyleInfo name="TableStyleMedium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81F4C66-5CA9-411A-A49B-A8B16E6C7C5E}" name="Table35132125" displayName="Table35132125" ref="L23:N26" totalsRowShown="0" headerRowDxfId="14" dataDxfId="13">
  <tableColumns count="3">
    <tableColumn id="1" xr3:uid="{3BB00ADF-DD50-4BBE-8106-93F26DD689D8}" name="Components" dataDxfId="12"/>
    <tableColumn id="2" xr3:uid="{4A77CA4F-6BC8-4DCC-BF73-19430D118DB6}" name="1000" dataDxfId="11"/>
    <tableColumn id="3" xr3:uid="{65D0C74C-614C-4645-B4B0-01128984BE77}" name="10k" dataDxfId="10"/>
  </tableColumns>
  <tableStyleInfo name="TableStyleMedium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11826219-F05C-4CB7-9FF1-6EAD07E13019}" name="Table1101827" displayName="Table1101827" ref="A4:D8" totalsRowShown="0" headerRowDxfId="9" dataDxfId="8">
  <tableColumns count="4">
    <tableColumn id="1" xr3:uid="{DF05FF3A-DB01-4C76-83D9-EE3E606BDAFA}" name="Utility Model" dataDxfId="7"/>
    <tableColumn id="2" xr3:uid="{D1D4F186-F103-4789-AB5A-47E0D444A256}" name="GBM" dataDxfId="0"/>
    <tableColumn id="3" xr3:uid="{2F103477-EB6F-473C-A812-6B6FC28E9D68}" name="xBoost" dataDxfId="5"/>
    <tableColumn id="4" xr3:uid="{8806997F-719E-4413-8044-0D78C9F687F3}" name="LightGBM"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22EF7E-FA05-4B7F-923F-2D8AA8AC9D60}" name="Table3" displayName="Table3" ref="H23:J26" totalsRowShown="0" headerRowDxfId="115" dataDxfId="114">
  <tableColumns count="3">
    <tableColumn id="1" xr3:uid="{B0B85647-2909-4BEF-BC8A-899CD7B23EE7}" name="Components" dataDxfId="113"/>
    <tableColumn id="2" xr3:uid="{FCCBD6DC-E92B-45EA-B6AA-584B53B2FDD1}" name="1000" dataDxfId="112"/>
    <tableColumn id="3" xr3:uid="{C8A51E81-2953-4D11-840F-2B9F56EE69A6}" name="10k" dataDxfId="111"/>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4B83A21-AE2D-4545-9930-F581C3A2680D}" name="Table35" displayName="Table35" ref="L23:N26" totalsRowShown="0" headerRowDxfId="110" dataDxfId="109">
  <tableColumns count="3">
    <tableColumn id="1" xr3:uid="{BEC53024-FF7A-42C9-BC37-6F3C2454BE6A}" name="Components" dataDxfId="108"/>
    <tableColumn id="2" xr3:uid="{A9396F0F-9A5D-4100-8F59-D2E48606D768}" name="1000" dataDxfId="107"/>
    <tableColumn id="3" xr3:uid="{9F3B16BE-A61D-4C8F-A450-1749BA7BE3C6}" name="10k" dataDxfId="106"/>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5462C68-0F3B-4275-A1B7-B805B1F936E7}" name="Table110" displayName="Table110" ref="A2:D6" totalsRowShown="0" headerRowDxfId="105" dataDxfId="104">
  <tableColumns count="4">
    <tableColumn id="1" xr3:uid="{4930DB97-630E-4E7D-8014-614D0851E8C2}" name="Utility Model" dataDxfId="103"/>
    <tableColumn id="2" xr3:uid="{1F46764A-911E-4965-99BA-D455FDB66751}" name="100" dataDxfId="102"/>
    <tableColumn id="3" xr3:uid="{B8FE584F-A930-4461-B2C7-E0CCB4B577E8}" name="1000" dataDxfId="101"/>
    <tableColumn id="4" xr3:uid="{88163F7B-1AF9-4367-90F2-BB38EBEB2875}" name="10K" dataDxfId="10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A744714-4896-4C48-A23F-4698CF2E6E05}" name="Table211" displayName="Table211" ref="H2:M6" totalsRowShown="0" headerRowDxfId="99">
  <tableColumns count="6">
    <tableColumn id="1" xr3:uid="{590EEB02-0067-48A0-BE25-3D56ED387070}" name="Utility Model" dataDxfId="98"/>
    <tableColumn id="2" xr3:uid="{1A7EC786-3E25-4508-AE7E-3099100D5901}" name="Item Management Service"/>
    <tableColumn id="3" xr3:uid="{206A84BA-CB63-487F-A148-E9CE376494A6}" name="Query Service"/>
    <tableColumn id="4" xr3:uid="{366D4AA5-6DC0-409C-9E4A-A893CE7A55E5}" name="Authentication Service"/>
    <tableColumn id="5" xr3:uid="{6083377B-FDC5-42C3-B6BD-B1D1A061B09C}" name="Average" dataDxfId="97">
      <calculatedColumnFormula>AVERAGE(I3:K3)</calculatedColumnFormula>
    </tableColumn>
    <tableColumn id="6" xr3:uid="{71EB4E06-00B1-4276-8F12-95E3D52CF433}" name="ALL Components" dataDxfId="96">
      <calculatedColumnFormula>Table110[[#This Row],[10K]]</calculatedColumnFormula>
    </tableColumn>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3772877-18E3-4308-871C-B1622DB555F5}" name="Table312" displayName="Table312" ref="H23:J26" totalsRowShown="0" headerRowDxfId="95" dataDxfId="94">
  <tableColumns count="3">
    <tableColumn id="1" xr3:uid="{1336DB63-77F5-4AFB-82CF-18ACFF618263}" name="Components" dataDxfId="93"/>
    <tableColumn id="2" xr3:uid="{C3709D39-ADB2-4953-B613-BD43DF3BC410}" name="1000" dataDxfId="92"/>
    <tableColumn id="3" xr3:uid="{804D6C13-4E44-4C95-9C72-E4AA52448837}" name="10k" dataDxfId="91"/>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8B18563-138D-4ECB-B8FB-653457678EB2}" name="Table3513" displayName="Table3513" ref="L23:N26" totalsRowShown="0" headerRowDxfId="90" dataDxfId="89">
  <tableColumns count="3">
    <tableColumn id="1" xr3:uid="{D3A22891-F830-4C08-8B90-7D40C3D144BB}" name="Components" dataDxfId="88"/>
    <tableColumn id="2" xr3:uid="{F88F145B-236A-4242-9492-B6771D90F7E2}" name="1000" dataDxfId="87"/>
    <tableColumn id="3" xr3:uid="{B6904E7A-51A8-4182-8506-6C1A9DB20B63}" name="10k" dataDxfId="86"/>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B9950C9-213E-4A46-8DAE-88F0CEA5CF81}" name="Table16" displayName="Table16" ref="A2:D6" totalsRowShown="0" headerRowDxfId="85" dataDxfId="84">
  <tableColumns count="4">
    <tableColumn id="1" xr3:uid="{E711A84B-ACC3-4FEF-A5A2-2E56EE62C95B}" name="Utility Model" dataDxfId="83"/>
    <tableColumn id="2" xr3:uid="{66014BD3-840D-4BD6-9618-AE46750A4A81}" name="100" dataDxfId="82"/>
    <tableColumn id="3" xr3:uid="{E6D38BA1-EE5C-4488-837D-CBB4237166C1}" name="1000" dataDxfId="81"/>
    <tableColumn id="4" xr3:uid="{2221A29D-37DF-40D1-AEA1-8C06766BAD80}" name="10K" dataDxfId="8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2.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6.xml"/><Relationship Id="rId1" Type="http://schemas.openxmlformats.org/officeDocument/2006/relationships/printerSettings" Target="../printerSettings/printerSettings4.bin"/><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7.xml"/><Relationship Id="rId1" Type="http://schemas.openxmlformats.org/officeDocument/2006/relationships/printerSettings" Target="../printerSettings/printerSettings5.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8.xml"/><Relationship Id="rId1" Type="http://schemas.openxmlformats.org/officeDocument/2006/relationships/printerSettings" Target="../printerSettings/printerSettings6.bin"/><Relationship Id="rId6" Type="http://schemas.openxmlformats.org/officeDocument/2006/relationships/table" Target="../tables/table20.xml"/><Relationship Id="rId5" Type="http://schemas.openxmlformats.org/officeDocument/2006/relationships/table" Target="../tables/table19.xml"/><Relationship Id="rId4" Type="http://schemas.openxmlformats.org/officeDocument/2006/relationships/table" Target="../tables/table1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drawing" Target="../drawings/drawing9.xml"/><Relationship Id="rId1" Type="http://schemas.openxmlformats.org/officeDocument/2006/relationships/printerSettings" Target="../printerSettings/printerSettings7.bin"/><Relationship Id="rId6" Type="http://schemas.openxmlformats.org/officeDocument/2006/relationships/table" Target="../tables/table24.xml"/><Relationship Id="rId5" Type="http://schemas.openxmlformats.org/officeDocument/2006/relationships/table" Target="../tables/table23.xml"/><Relationship Id="rId4" Type="http://schemas.openxmlformats.org/officeDocument/2006/relationships/table" Target="../tables/table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D0305-64FF-4DCD-B8E2-932ECE5C5A1D}">
  <dimension ref="A1:D5"/>
  <sheetViews>
    <sheetView workbookViewId="0">
      <selection activeCell="C8" sqref="C8"/>
    </sheetView>
  </sheetViews>
  <sheetFormatPr defaultRowHeight="14.25" x14ac:dyDescent="0.45"/>
  <cols>
    <col min="1" max="1" width="12.53125" customWidth="1"/>
    <col min="2" max="2" width="9.33203125" bestFit="1" customWidth="1"/>
    <col min="3" max="3" width="10.59765625" bestFit="1" customWidth="1"/>
    <col min="4" max="4" width="9.53125" bestFit="1" customWidth="1"/>
  </cols>
  <sheetData>
    <row r="1" spans="1:4" x14ac:dyDescent="0.45">
      <c r="B1" t="s">
        <v>0</v>
      </c>
      <c r="C1" t="s">
        <v>1</v>
      </c>
      <c r="D1" t="s">
        <v>2</v>
      </c>
    </row>
    <row r="2" spans="1:4" x14ac:dyDescent="0.45">
      <c r="A2" t="s">
        <v>11</v>
      </c>
      <c r="B2" s="2">
        <v>0.902223411160336</v>
      </c>
      <c r="C2" s="3">
        <v>0.99925434000000002</v>
      </c>
      <c r="D2" s="3">
        <v>0.26861639999999998</v>
      </c>
    </row>
    <row r="3" spans="1:4" x14ac:dyDescent="0.45">
      <c r="A3" t="s">
        <v>12</v>
      </c>
      <c r="B3" s="2">
        <v>9.5116751823636996</v>
      </c>
      <c r="C3" s="3">
        <v>5.8487767899999996</v>
      </c>
      <c r="D3" s="3">
        <v>1.7277804999999999</v>
      </c>
    </row>
    <row r="4" spans="1:4" x14ac:dyDescent="0.45">
      <c r="A4" t="s">
        <v>13</v>
      </c>
      <c r="B4" s="2">
        <v>2.0740922464035298</v>
      </c>
      <c r="C4" s="3">
        <v>6.8108810000000006E-2</v>
      </c>
      <c r="D4" s="3">
        <v>0.25636750000000003</v>
      </c>
    </row>
    <row r="5" spans="1:4" x14ac:dyDescent="0.45">
      <c r="A5" t="s">
        <v>14</v>
      </c>
      <c r="B5" s="2">
        <v>17.999569340311801</v>
      </c>
      <c r="C5" s="3">
        <v>10.613094009999999</v>
      </c>
      <c r="D5" s="3">
        <v>8.5119968000000004</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B7B3B-9989-4DC8-8CDC-AB53F818FBDB}">
  <dimension ref="A3:D8"/>
  <sheetViews>
    <sheetView tabSelected="1" workbookViewId="0">
      <selection activeCell="G21" sqref="G21"/>
    </sheetView>
  </sheetViews>
  <sheetFormatPr defaultRowHeight="14.25" x14ac:dyDescent="0.45"/>
  <cols>
    <col min="1" max="1" width="15.33203125" customWidth="1"/>
  </cols>
  <sheetData>
    <row r="3" spans="1:4" x14ac:dyDescent="0.45">
      <c r="B3" s="20" t="s">
        <v>85</v>
      </c>
      <c r="C3" s="20"/>
      <c r="D3" s="20"/>
    </row>
    <row r="4" spans="1:4" ht="14.25" customHeight="1" x14ac:dyDescent="0.45">
      <c r="A4" s="6" t="s">
        <v>27</v>
      </c>
      <c r="B4" s="6" t="s">
        <v>82</v>
      </c>
      <c r="C4" s="6" t="s">
        <v>83</v>
      </c>
      <c r="D4" s="6" t="s">
        <v>84</v>
      </c>
    </row>
    <row r="5" spans="1:4" x14ac:dyDescent="0.45">
      <c r="A5" s="5" t="s">
        <v>16</v>
      </c>
      <c r="B5" s="3">
        <v>0.412881178855042</v>
      </c>
      <c r="C5" s="3">
        <v>1.8121533916777101E-2</v>
      </c>
      <c r="D5" s="3"/>
    </row>
    <row r="6" spans="1:4" x14ac:dyDescent="0.45">
      <c r="A6" s="5" t="s">
        <v>18</v>
      </c>
      <c r="B6" s="2">
        <v>1.4049862063002201</v>
      </c>
      <c r="C6" s="2">
        <v>0.47339255834478999</v>
      </c>
      <c r="D6" s="2"/>
    </row>
    <row r="7" spans="1:4" x14ac:dyDescent="0.45">
      <c r="A7" s="5" t="s">
        <v>17</v>
      </c>
      <c r="B7" s="3">
        <v>10.571836433222501</v>
      </c>
      <c r="C7" s="3">
        <v>0.91162854984439801</v>
      </c>
      <c r="D7" s="3"/>
    </row>
    <row r="8" spans="1:4" x14ac:dyDescent="0.45">
      <c r="A8" s="5" t="s">
        <v>59</v>
      </c>
      <c r="B8" s="3">
        <v>4.1620950970742898</v>
      </c>
      <c r="C8" s="3">
        <v>1.57409891572279</v>
      </c>
      <c r="D8" s="3"/>
    </row>
  </sheetData>
  <mergeCells count="1">
    <mergeCell ref="B3:D3"/>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91B63-515F-4803-A5F1-6991A3B147C0}">
  <dimension ref="A1:D5"/>
  <sheetViews>
    <sheetView workbookViewId="0">
      <selection activeCell="A2" sqref="A2:A5"/>
    </sheetView>
  </sheetViews>
  <sheetFormatPr defaultRowHeight="14.25" x14ac:dyDescent="0.45"/>
  <cols>
    <col min="1" max="1" width="17.73046875" customWidth="1"/>
  </cols>
  <sheetData>
    <row r="1" spans="1:4" x14ac:dyDescent="0.45">
      <c r="B1" t="s">
        <v>0</v>
      </c>
      <c r="C1" t="s">
        <v>1</v>
      </c>
      <c r="D1" t="s">
        <v>2</v>
      </c>
    </row>
    <row r="2" spans="1:4" x14ac:dyDescent="0.45">
      <c r="A2" t="s">
        <v>7</v>
      </c>
      <c r="B2">
        <v>9.9471469037614293E-2</v>
      </c>
      <c r="C2">
        <v>2.78133730021429</v>
      </c>
      <c r="D2">
        <v>2.6173165733149402</v>
      </c>
    </row>
    <row r="3" spans="1:4" x14ac:dyDescent="0.45">
      <c r="A3" t="s">
        <v>8</v>
      </c>
      <c r="B3">
        <v>3.05940121420885</v>
      </c>
      <c r="C3">
        <v>12.782579189498501</v>
      </c>
      <c r="D3">
        <v>14.799676653858301</v>
      </c>
    </row>
    <row r="4" spans="1:4" x14ac:dyDescent="0.45">
      <c r="A4" t="s">
        <v>9</v>
      </c>
      <c r="B4">
        <v>0.36497982588918498</v>
      </c>
      <c r="C4">
        <v>4.5002311804165398</v>
      </c>
      <c r="D4">
        <v>3.3391348310922799</v>
      </c>
    </row>
    <row r="5" spans="1:4" x14ac:dyDescent="0.45">
      <c r="A5" t="s">
        <v>10</v>
      </c>
      <c r="B5">
        <v>1.2499854600901801</v>
      </c>
      <c r="C5">
        <v>7.7691336760256897</v>
      </c>
      <c r="D5">
        <v>8.7847892778014405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78ADC-9136-46AA-BF62-CE52A4FBE4D6}">
  <dimension ref="A1:D5"/>
  <sheetViews>
    <sheetView workbookViewId="0">
      <selection activeCell="C23" sqref="C23"/>
    </sheetView>
  </sheetViews>
  <sheetFormatPr defaultRowHeight="14.25" x14ac:dyDescent="0.45"/>
  <cols>
    <col min="1" max="1" width="13.59765625" customWidth="1"/>
  </cols>
  <sheetData>
    <row r="1" spans="1:4" x14ac:dyDescent="0.45">
      <c r="B1" t="s">
        <v>0</v>
      </c>
      <c r="C1" t="s">
        <v>1</v>
      </c>
      <c r="D1" t="s">
        <v>2</v>
      </c>
    </row>
    <row r="2" spans="1:4" x14ac:dyDescent="0.45">
      <c r="A2" t="s">
        <v>3</v>
      </c>
      <c r="B2">
        <v>3.6203240416398299</v>
      </c>
      <c r="C2">
        <v>3.4571532549938202</v>
      </c>
      <c r="D2">
        <v>3.389020183655</v>
      </c>
    </row>
    <row r="3" spans="1:4" x14ac:dyDescent="0.45">
      <c r="A3" t="s">
        <v>4</v>
      </c>
      <c r="B3">
        <v>7.0804126923583102</v>
      </c>
      <c r="C3">
        <v>8.0899834917921805</v>
      </c>
      <c r="D3">
        <v>7.2232949988114497</v>
      </c>
    </row>
    <row r="4" spans="1:4" x14ac:dyDescent="0.45">
      <c r="A4" t="s">
        <v>5</v>
      </c>
      <c r="B4">
        <v>4.0242896172074598</v>
      </c>
      <c r="C4">
        <v>3.52789906663534</v>
      </c>
      <c r="D4">
        <v>2.97646083974369</v>
      </c>
    </row>
    <row r="5" spans="1:4" x14ac:dyDescent="0.45">
      <c r="A5" t="s">
        <v>6</v>
      </c>
      <c r="B5">
        <v>36.8470213233186</v>
      </c>
      <c r="C5">
        <v>36.554079056428201</v>
      </c>
      <c r="D5">
        <v>36.604974379105499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BA1C5-52B2-4692-9079-3D43530EC675}">
  <dimension ref="A1:N26"/>
  <sheetViews>
    <sheetView workbookViewId="0">
      <selection activeCell="F5" sqref="F5"/>
    </sheetView>
  </sheetViews>
  <sheetFormatPr defaultRowHeight="14.25" x14ac:dyDescent="0.45"/>
  <cols>
    <col min="1" max="1" width="14.796875" customWidth="1"/>
    <col min="2" max="2" width="10" customWidth="1"/>
    <col min="3" max="3" width="13.06640625" customWidth="1"/>
    <col min="4" max="4" width="13.53125" customWidth="1"/>
    <col min="5" max="5" width="7.33203125" customWidth="1"/>
    <col min="6" max="6" width="7.265625" customWidth="1"/>
    <col min="7" max="7" width="4.9296875" customWidth="1"/>
    <col min="8" max="8" width="19" customWidth="1"/>
    <col min="9" max="9" width="16.59765625" customWidth="1"/>
    <col min="10" max="10" width="11.46484375" customWidth="1"/>
    <col min="11" max="11" width="11.73046875" customWidth="1"/>
    <col min="12" max="12" width="14.796875" customWidth="1"/>
    <col min="13" max="13" width="13.06640625" customWidth="1"/>
    <col min="14" max="14" width="10.265625" customWidth="1"/>
  </cols>
  <sheetData>
    <row r="1" spans="1:13" ht="27.5" customHeight="1" x14ac:dyDescent="0.45">
      <c r="B1" s="20" t="s">
        <v>28</v>
      </c>
      <c r="C1" s="20"/>
      <c r="D1" s="20"/>
      <c r="I1" s="17" t="s">
        <v>29</v>
      </c>
      <c r="J1" s="18"/>
      <c r="K1" s="19"/>
      <c r="L1" s="8"/>
      <c r="M1" s="8"/>
    </row>
    <row r="2" spans="1:13" s="6" customFormat="1" ht="28.5" customHeight="1" x14ac:dyDescent="0.45">
      <c r="A2" s="6" t="s">
        <v>27</v>
      </c>
      <c r="B2" s="6" t="s">
        <v>25</v>
      </c>
      <c r="C2" s="6" t="s">
        <v>26</v>
      </c>
      <c r="D2" s="6" t="s">
        <v>15</v>
      </c>
      <c r="H2" s="6" t="s">
        <v>27</v>
      </c>
      <c r="I2" s="7" t="s">
        <v>22</v>
      </c>
      <c r="J2" s="7" t="s">
        <v>21</v>
      </c>
      <c r="K2" s="7" t="s">
        <v>20</v>
      </c>
      <c r="L2" s="7" t="s">
        <v>23</v>
      </c>
      <c r="M2" s="7" t="s">
        <v>24</v>
      </c>
    </row>
    <row r="3" spans="1:13" x14ac:dyDescent="0.45">
      <c r="A3" s="5" t="s">
        <v>16</v>
      </c>
      <c r="B3" s="2">
        <v>0.902223411160336</v>
      </c>
      <c r="C3" s="2">
        <v>9.9471469037614293E-2</v>
      </c>
      <c r="D3" s="2">
        <v>0.114656821163829</v>
      </c>
      <c r="E3" s="1"/>
      <c r="F3" s="1"/>
      <c r="G3" s="1"/>
      <c r="H3" s="5" t="s">
        <v>16</v>
      </c>
      <c r="I3" s="4">
        <v>5.9604639999999998E-6</v>
      </c>
      <c r="J3" s="2">
        <v>0.32240244000000001</v>
      </c>
      <c r="K3" s="3">
        <v>0.74256789000000001</v>
      </c>
      <c r="L3" s="2">
        <f t="shared" ref="L3:L5" si="0">AVERAGE(I3:K3)</f>
        <v>0.35499209682133337</v>
      </c>
      <c r="M3" s="3">
        <f>Table1[[#This Row],[10K]]</f>
        <v>0.114656821163829</v>
      </c>
    </row>
    <row r="4" spans="1:13" x14ac:dyDescent="0.45">
      <c r="A4" s="5" t="s">
        <v>17</v>
      </c>
      <c r="B4" s="2">
        <v>9.5116751823636996</v>
      </c>
      <c r="C4" s="2">
        <v>3.05940121420885</v>
      </c>
      <c r="D4" s="2">
        <v>0.77455300000000005</v>
      </c>
      <c r="E4" s="1"/>
      <c r="F4" s="1"/>
      <c r="G4" s="1"/>
      <c r="H4" s="5" t="s">
        <v>17</v>
      </c>
      <c r="I4" s="1">
        <v>1</v>
      </c>
      <c r="J4" s="3">
        <v>0.98779399999999995</v>
      </c>
      <c r="K4" s="3">
        <v>0.97362669999999996</v>
      </c>
      <c r="L4" s="2">
        <f t="shared" si="0"/>
        <v>0.98714023333333334</v>
      </c>
      <c r="M4" s="3">
        <f>Table1[[#This Row],[10K]]</f>
        <v>0.77455300000000005</v>
      </c>
    </row>
    <row r="5" spans="1:13" x14ac:dyDescent="0.45">
      <c r="A5" s="5" t="s">
        <v>18</v>
      </c>
      <c r="B5" s="3">
        <v>3.5169858000000001</v>
      </c>
      <c r="C5" s="3">
        <v>0.81245659999999997</v>
      </c>
      <c r="D5" s="3">
        <v>0.49712250000000002</v>
      </c>
      <c r="H5" s="5" t="s">
        <v>18</v>
      </c>
      <c r="I5" s="3">
        <v>8.0770549999999997</v>
      </c>
      <c r="J5" s="3">
        <v>7.121181</v>
      </c>
      <c r="K5" s="3">
        <v>4.5227139999999997</v>
      </c>
      <c r="L5" s="2">
        <f t="shared" si="0"/>
        <v>6.5736499999999998</v>
      </c>
      <c r="M5" s="3">
        <f>Table1[[#This Row],[10K]]</f>
        <v>0.49712250000000002</v>
      </c>
    </row>
    <row r="6" spans="1:13" x14ac:dyDescent="0.45">
      <c r="A6" s="5" t="s">
        <v>19</v>
      </c>
      <c r="B6" s="3">
        <v>18.180600999999999</v>
      </c>
      <c r="C6" s="3">
        <v>3.301186</v>
      </c>
      <c r="D6" s="3">
        <v>1.181262</v>
      </c>
      <c r="E6" s="1"/>
      <c r="F6" s="1"/>
      <c r="G6" s="1"/>
      <c r="H6" s="5" t="s">
        <v>19</v>
      </c>
      <c r="I6" s="3">
        <v>7.2863629999999997</v>
      </c>
      <c r="J6" s="3">
        <v>6.3338140000000003</v>
      </c>
      <c r="K6" s="3">
        <v>4.5932620000000002</v>
      </c>
      <c r="L6" s="2">
        <f>AVERAGE(I6:K6)</f>
        <v>6.071146333333334</v>
      </c>
      <c r="M6" s="3">
        <f>Table1[[#This Row],[10K]]</f>
        <v>1.181262</v>
      </c>
    </row>
    <row r="23" spans="8:14" x14ac:dyDescent="0.45">
      <c r="H23" s="6" t="s">
        <v>31</v>
      </c>
      <c r="I23" s="6" t="s">
        <v>26</v>
      </c>
      <c r="J23" s="6" t="s">
        <v>30</v>
      </c>
      <c r="L23" s="6" t="s">
        <v>31</v>
      </c>
      <c r="M23" s="6" t="s">
        <v>26</v>
      </c>
      <c r="N23" s="6" t="s">
        <v>30</v>
      </c>
    </row>
    <row r="24" spans="8:14" ht="58.05" customHeight="1" x14ac:dyDescent="0.45">
      <c r="H24" s="9" t="s">
        <v>22</v>
      </c>
      <c r="I24" s="10">
        <v>3.4550179999999999</v>
      </c>
      <c r="J24" s="10">
        <v>7.2863629999999997</v>
      </c>
      <c r="L24" s="9" t="s">
        <v>22</v>
      </c>
      <c r="M24" s="1">
        <v>5.9379540000000004</v>
      </c>
      <c r="N24" s="3">
        <v>8.0770549999999997</v>
      </c>
    </row>
    <row r="25" spans="8:14" x14ac:dyDescent="0.45">
      <c r="H25" s="9" t="s">
        <v>21</v>
      </c>
      <c r="I25" s="10">
        <v>4.3212859999999997</v>
      </c>
      <c r="J25" s="10">
        <v>6.3338140000000003</v>
      </c>
      <c r="L25" s="9" t="s">
        <v>21</v>
      </c>
      <c r="M25" s="1">
        <v>4.309234</v>
      </c>
      <c r="N25" s="3">
        <v>7.121181</v>
      </c>
    </row>
    <row r="26" spans="8:14" ht="43.5" customHeight="1" x14ac:dyDescent="0.45">
      <c r="H26" s="9" t="s">
        <v>20</v>
      </c>
      <c r="I26" s="11">
        <v>5.7896057452285303</v>
      </c>
      <c r="J26" s="10">
        <v>4.5932620000000002</v>
      </c>
      <c r="L26" s="9" t="s">
        <v>20</v>
      </c>
      <c r="M26" s="1">
        <v>3.0777860000000001</v>
      </c>
      <c r="N26" s="3">
        <v>4.5227139999999997</v>
      </c>
    </row>
  </sheetData>
  <mergeCells count="2">
    <mergeCell ref="I1:K1"/>
    <mergeCell ref="B1:D1"/>
  </mergeCells>
  <pageMargins left="0.7" right="0.7" top="0.75" bottom="0.75" header="0.3" footer="0.3"/>
  <pageSetup orientation="portrait" r:id="rId1"/>
  <drawing r:id="rId2"/>
  <tableParts count="4">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ABB20-2243-495D-A186-83AD4463AA55}">
  <dimension ref="A1:N26"/>
  <sheetViews>
    <sheetView workbookViewId="0">
      <selection activeCell="F2" sqref="F2"/>
    </sheetView>
  </sheetViews>
  <sheetFormatPr defaultRowHeight="14.25" x14ac:dyDescent="0.45"/>
  <cols>
    <col min="1" max="1" width="14.796875" customWidth="1"/>
    <col min="2" max="2" width="10" customWidth="1"/>
    <col min="3" max="3" width="13.06640625" customWidth="1"/>
    <col min="4" max="4" width="13.53125" customWidth="1"/>
    <col min="5" max="5" width="7.33203125" customWidth="1"/>
    <col min="6" max="6" width="7.265625" customWidth="1"/>
    <col min="7" max="7" width="4.9296875" customWidth="1"/>
    <col min="8" max="8" width="19" customWidth="1"/>
    <col min="9" max="9" width="16.59765625" customWidth="1"/>
    <col min="10" max="10" width="11.46484375" customWidth="1"/>
    <col min="11" max="11" width="11.73046875" customWidth="1"/>
    <col min="12" max="12" width="14.796875" customWidth="1"/>
    <col min="13" max="13" width="13.06640625" customWidth="1"/>
    <col min="14" max="14" width="10.265625" customWidth="1"/>
  </cols>
  <sheetData>
    <row r="1" spans="1:13" ht="27.5" customHeight="1" x14ac:dyDescent="0.45">
      <c r="B1" s="20" t="s">
        <v>28</v>
      </c>
      <c r="C1" s="20"/>
      <c r="D1" s="20"/>
      <c r="I1" s="17" t="s">
        <v>29</v>
      </c>
      <c r="J1" s="18"/>
      <c r="K1" s="19"/>
      <c r="L1" s="12"/>
      <c r="M1" s="12"/>
    </row>
    <row r="2" spans="1:13" s="6" customFormat="1" ht="28.5" customHeight="1" x14ac:dyDescent="0.45">
      <c r="A2" s="6" t="s">
        <v>27</v>
      </c>
      <c r="B2" s="6" t="s">
        <v>25</v>
      </c>
      <c r="C2" s="6" t="s">
        <v>26</v>
      </c>
      <c r="D2" s="6" t="s">
        <v>15</v>
      </c>
      <c r="H2" s="6" t="s">
        <v>27</v>
      </c>
      <c r="I2" s="7" t="s">
        <v>22</v>
      </c>
      <c r="J2" s="7" t="s">
        <v>21</v>
      </c>
      <c r="K2" s="7" t="s">
        <v>20</v>
      </c>
      <c r="L2" s="7" t="s">
        <v>23</v>
      </c>
      <c r="M2" s="7" t="s">
        <v>24</v>
      </c>
    </row>
    <row r="3" spans="1:13" x14ac:dyDescent="0.45">
      <c r="A3" s="5" t="s">
        <v>16</v>
      </c>
      <c r="B3" s="3">
        <v>0.377916737</v>
      </c>
      <c r="C3" s="3">
        <v>6.9705878999999998E-2</v>
      </c>
      <c r="D3" s="3">
        <v>9.0642110000000008E-3</v>
      </c>
      <c r="E3" s="1"/>
      <c r="F3" s="1"/>
      <c r="G3" s="1"/>
      <c r="H3" s="5" t="s">
        <v>16</v>
      </c>
      <c r="I3" s="4">
        <v>5.9604639999999998E-6</v>
      </c>
      <c r="J3" s="2">
        <v>0.32240244000000001</v>
      </c>
      <c r="K3" s="3">
        <v>0.74256789000000001</v>
      </c>
      <c r="L3" s="2">
        <f t="shared" ref="L3:L5" si="0">AVERAGE(I3:K3)</f>
        <v>0.35499209682133337</v>
      </c>
      <c r="M3" s="3">
        <f>Table110[[#This Row],[10K]]</f>
        <v>9.0642110000000008E-3</v>
      </c>
    </row>
    <row r="4" spans="1:13" x14ac:dyDescent="0.45">
      <c r="A4" s="5" t="s">
        <v>17</v>
      </c>
      <c r="B4" s="3">
        <v>9.6848398000000007</v>
      </c>
      <c r="C4" s="3">
        <v>7.2553928000000001</v>
      </c>
      <c r="D4" s="3">
        <v>0.3414567</v>
      </c>
      <c r="E4" s="1"/>
      <c r="F4" s="1"/>
      <c r="G4" s="1"/>
      <c r="H4" s="5" t="s">
        <v>17</v>
      </c>
      <c r="I4" s="1">
        <v>1</v>
      </c>
      <c r="J4" s="3">
        <v>0.98779399999999995</v>
      </c>
      <c r="K4" s="3">
        <v>0.97362669999999996</v>
      </c>
      <c r="L4" s="2">
        <f t="shared" si="0"/>
        <v>0.98714023333333334</v>
      </c>
      <c r="M4" s="3">
        <f>Table110[[#This Row],[10K]]</f>
        <v>0.3414567</v>
      </c>
    </row>
    <row r="5" spans="1:13" x14ac:dyDescent="0.45">
      <c r="A5" s="5" t="s">
        <v>18</v>
      </c>
      <c r="B5" s="2">
        <v>1.5558432288899999</v>
      </c>
      <c r="C5" s="2">
        <v>0.64763013392713897</v>
      </c>
      <c r="D5" s="2">
        <v>0.343933463798408</v>
      </c>
      <c r="H5" s="5" t="s">
        <v>18</v>
      </c>
      <c r="I5" s="3">
        <v>8.0770549999999997</v>
      </c>
      <c r="J5" s="3">
        <v>7.121181</v>
      </c>
      <c r="K5" s="3">
        <v>4.5227139999999997</v>
      </c>
      <c r="L5" s="2">
        <f t="shared" si="0"/>
        <v>6.5736499999999998</v>
      </c>
      <c r="M5" s="3">
        <f>Table110[[#This Row],[10K]]</f>
        <v>0.343933463798408</v>
      </c>
    </row>
    <row r="6" spans="1:13" x14ac:dyDescent="0.45">
      <c r="A6" s="5" t="s">
        <v>19</v>
      </c>
      <c r="B6" s="3">
        <v>16.279520999999999</v>
      </c>
      <c r="C6" s="3">
        <v>2.766448</v>
      </c>
      <c r="D6" s="3">
        <v>1.28522</v>
      </c>
      <c r="E6" s="1"/>
      <c r="F6" s="1"/>
      <c r="G6" s="1"/>
      <c r="H6" s="5" t="s">
        <v>19</v>
      </c>
      <c r="I6" s="3">
        <v>7.2863629999999997</v>
      </c>
      <c r="J6" s="3">
        <v>6.3338140000000003</v>
      </c>
      <c r="K6" s="3">
        <v>4.5932620000000002</v>
      </c>
      <c r="L6" s="2">
        <f>AVERAGE(I6:K6)</f>
        <v>6.071146333333334</v>
      </c>
      <c r="M6" s="3">
        <f>Table110[[#This Row],[10K]]</f>
        <v>1.28522</v>
      </c>
    </row>
    <row r="23" spans="8:14" x14ac:dyDescent="0.45">
      <c r="H23" s="6" t="s">
        <v>31</v>
      </c>
      <c r="I23" s="6" t="s">
        <v>26</v>
      </c>
      <c r="J23" s="6" t="s">
        <v>30</v>
      </c>
      <c r="L23" s="6" t="s">
        <v>31</v>
      </c>
      <c r="M23" s="6" t="s">
        <v>26</v>
      </c>
      <c r="N23" s="6" t="s">
        <v>30</v>
      </c>
    </row>
    <row r="24" spans="8:14" ht="58.05" customHeight="1" x14ac:dyDescent="0.45">
      <c r="H24" s="9" t="s">
        <v>22</v>
      </c>
      <c r="I24" s="10">
        <v>3.4550179999999999</v>
      </c>
      <c r="J24" s="10">
        <v>7.2863629999999997</v>
      </c>
      <c r="L24" s="9" t="s">
        <v>22</v>
      </c>
      <c r="M24" s="1">
        <v>5.9379540000000004</v>
      </c>
      <c r="N24" s="3">
        <v>8.0770549999999997</v>
      </c>
    </row>
    <row r="25" spans="8:14" x14ac:dyDescent="0.45">
      <c r="H25" s="9" t="s">
        <v>21</v>
      </c>
      <c r="I25" s="10">
        <v>4.3212859999999997</v>
      </c>
      <c r="J25" s="10">
        <v>6.3338140000000003</v>
      </c>
      <c r="L25" s="9" t="s">
        <v>21</v>
      </c>
      <c r="M25" s="1">
        <v>4.309234</v>
      </c>
      <c r="N25" s="3">
        <v>7.121181</v>
      </c>
    </row>
    <row r="26" spans="8:14" ht="43.5" customHeight="1" x14ac:dyDescent="0.45">
      <c r="H26" s="9" t="s">
        <v>20</v>
      </c>
      <c r="I26" s="11">
        <v>5.7896057452285303</v>
      </c>
      <c r="J26" s="10">
        <v>4.5932620000000002</v>
      </c>
      <c r="L26" s="9" t="s">
        <v>20</v>
      </c>
      <c r="M26" s="1">
        <v>3.0777860000000001</v>
      </c>
      <c r="N26" s="3">
        <v>4.5227139999999997</v>
      </c>
    </row>
  </sheetData>
  <mergeCells count="2">
    <mergeCell ref="B1:D1"/>
    <mergeCell ref="I1:K1"/>
  </mergeCells>
  <pageMargins left="0.7" right="0.7" top="0.75" bottom="0.75" header="0.3" footer="0.3"/>
  <pageSetup orientation="portrait" r:id="rId1"/>
  <drawing r:id="rId2"/>
  <tableParts count="4">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BC4CA-0B91-4AF3-8941-476072B5497F}">
  <dimension ref="A1:N26"/>
  <sheetViews>
    <sheetView topLeftCell="A2" workbookViewId="0">
      <selection activeCell="D5" sqref="D5"/>
    </sheetView>
  </sheetViews>
  <sheetFormatPr defaultRowHeight="14.25" x14ac:dyDescent="0.45"/>
  <cols>
    <col min="1" max="1" width="14.796875" customWidth="1"/>
    <col min="2" max="2" width="10" customWidth="1"/>
    <col min="3" max="3" width="13.06640625" customWidth="1"/>
    <col min="4" max="4" width="13.53125" customWidth="1"/>
    <col min="5" max="5" width="7.33203125" customWidth="1"/>
    <col min="6" max="6" width="7.265625" customWidth="1"/>
    <col min="7" max="7" width="4.9296875" customWidth="1"/>
    <col min="8" max="8" width="19" customWidth="1"/>
    <col min="9" max="9" width="16.59765625" customWidth="1"/>
    <col min="10" max="10" width="11.46484375" customWidth="1"/>
    <col min="11" max="11" width="11.73046875" customWidth="1"/>
    <col min="12" max="12" width="14.796875" customWidth="1"/>
    <col min="13" max="13" width="13.06640625" customWidth="1"/>
    <col min="14" max="14" width="10.265625" customWidth="1"/>
  </cols>
  <sheetData>
    <row r="1" spans="1:13" ht="27.5" customHeight="1" x14ac:dyDescent="0.45">
      <c r="B1" s="20" t="s">
        <v>28</v>
      </c>
      <c r="C1" s="20"/>
      <c r="D1" s="20"/>
      <c r="I1" s="17" t="s">
        <v>29</v>
      </c>
      <c r="J1" s="18"/>
      <c r="K1" s="19"/>
      <c r="L1" s="12"/>
      <c r="M1" s="12"/>
    </row>
    <row r="2" spans="1:13" s="6" customFormat="1" ht="28.5" customHeight="1" x14ac:dyDescent="0.45">
      <c r="A2" s="6" t="s">
        <v>27</v>
      </c>
      <c r="B2" s="6" t="s">
        <v>25</v>
      </c>
      <c r="C2" s="6" t="s">
        <v>26</v>
      </c>
      <c r="D2" s="6" t="s">
        <v>15</v>
      </c>
      <c r="H2" s="6" t="s">
        <v>27</v>
      </c>
      <c r="I2" s="7" t="s">
        <v>22</v>
      </c>
      <c r="J2" s="7" t="s">
        <v>21</v>
      </c>
      <c r="K2" s="7" t="s">
        <v>20</v>
      </c>
      <c r="L2" s="7" t="s">
        <v>23</v>
      </c>
      <c r="M2" s="7" t="s">
        <v>24</v>
      </c>
    </row>
    <row r="3" spans="1:13" x14ac:dyDescent="0.45">
      <c r="A3" s="5" t="s">
        <v>16</v>
      </c>
      <c r="B3" s="3">
        <v>0.488397319</v>
      </c>
      <c r="C3" s="3">
        <v>2.8890578E-2</v>
      </c>
      <c r="D3" s="3">
        <v>7.136852E-3</v>
      </c>
      <c r="E3" s="1"/>
      <c r="F3" s="1"/>
      <c r="G3" s="1"/>
      <c r="H3" s="5" t="s">
        <v>16</v>
      </c>
      <c r="I3" s="4">
        <v>5.9604639999999998E-6</v>
      </c>
      <c r="J3" s="2">
        <v>0.32240244000000001</v>
      </c>
      <c r="K3" s="3">
        <v>0.74256789000000001</v>
      </c>
      <c r="L3" s="2">
        <f t="shared" ref="L3:L5" si="0">AVERAGE(I3:K3)</f>
        <v>0.35499209682133337</v>
      </c>
      <c r="M3" s="3">
        <f>Table16[[#This Row],[10K]]</f>
        <v>7.136852E-3</v>
      </c>
    </row>
    <row r="4" spans="1:13" x14ac:dyDescent="0.45">
      <c r="A4" s="5" t="s">
        <v>17</v>
      </c>
      <c r="B4" s="3">
        <v>10.108423</v>
      </c>
      <c r="C4" s="3">
        <v>12.327306999999999</v>
      </c>
      <c r="D4" s="3">
        <v>0.28320200000000001</v>
      </c>
      <c r="E4" s="1"/>
      <c r="F4" s="1"/>
      <c r="G4" s="1"/>
      <c r="H4" s="5" t="s">
        <v>17</v>
      </c>
      <c r="I4" s="1">
        <v>1</v>
      </c>
      <c r="J4" s="3">
        <v>0.98779399999999995</v>
      </c>
      <c r="K4" s="3">
        <v>0.97362669999999996</v>
      </c>
      <c r="L4" s="2">
        <f t="shared" si="0"/>
        <v>0.98714023333333334</v>
      </c>
      <c r="M4" s="3">
        <f>Table16[[#This Row],[10K]]</f>
        <v>0.28320200000000001</v>
      </c>
    </row>
    <row r="5" spans="1:13" x14ac:dyDescent="0.45">
      <c r="A5" s="5" t="s">
        <v>18</v>
      </c>
      <c r="B5" s="3">
        <v>1.2486006999999999</v>
      </c>
      <c r="C5" s="3">
        <v>0.60915189999999997</v>
      </c>
      <c r="D5" s="3">
        <v>0.28217009999999998</v>
      </c>
      <c r="H5" s="5" t="s">
        <v>18</v>
      </c>
      <c r="I5" s="3">
        <v>8.0770549999999997</v>
      </c>
      <c r="J5" s="3">
        <v>7.121181</v>
      </c>
      <c r="K5" s="3">
        <v>4.5227139999999997</v>
      </c>
      <c r="L5" s="2">
        <f t="shared" si="0"/>
        <v>6.5736499999999998</v>
      </c>
      <c r="M5" s="3">
        <f>Table16[[#This Row],[10K]]</f>
        <v>0.28217009999999998</v>
      </c>
    </row>
    <row r="6" spans="1:13" x14ac:dyDescent="0.45">
      <c r="A6" s="5" t="s">
        <v>19</v>
      </c>
      <c r="B6" s="3">
        <v>14.343869</v>
      </c>
      <c r="C6" s="3">
        <v>3.1084290000000001</v>
      </c>
      <c r="D6" s="3">
        <v>1.342794</v>
      </c>
      <c r="E6" s="1"/>
      <c r="F6" s="1"/>
      <c r="G6" s="1"/>
      <c r="H6" s="5" t="s">
        <v>19</v>
      </c>
      <c r="I6" s="3">
        <v>7.2863629999999997</v>
      </c>
      <c r="J6" s="3">
        <v>6.3338140000000003</v>
      </c>
      <c r="K6" s="3">
        <v>4.5932620000000002</v>
      </c>
      <c r="L6" s="2">
        <f>AVERAGE(I6:K6)</f>
        <v>6.071146333333334</v>
      </c>
      <c r="M6" s="3">
        <f>Table16[[#This Row],[10K]]</f>
        <v>1.342794</v>
      </c>
    </row>
    <row r="23" spans="8:14" x14ac:dyDescent="0.45">
      <c r="H23" s="6" t="s">
        <v>31</v>
      </c>
      <c r="I23" s="6" t="s">
        <v>26</v>
      </c>
      <c r="J23" s="6" t="s">
        <v>30</v>
      </c>
      <c r="L23" s="6" t="s">
        <v>31</v>
      </c>
      <c r="M23" s="6" t="s">
        <v>26</v>
      </c>
      <c r="N23" s="6" t="s">
        <v>30</v>
      </c>
    </row>
    <row r="24" spans="8:14" ht="58.05" customHeight="1" x14ac:dyDescent="0.45">
      <c r="H24" s="9" t="s">
        <v>22</v>
      </c>
      <c r="I24" s="10">
        <v>3.4550179999999999</v>
      </c>
      <c r="J24" s="10">
        <v>7.2863629999999997</v>
      </c>
      <c r="L24" s="9" t="s">
        <v>22</v>
      </c>
      <c r="M24" s="1">
        <v>5.9379540000000004</v>
      </c>
      <c r="N24" s="3">
        <v>8.0770549999999997</v>
      </c>
    </row>
    <row r="25" spans="8:14" x14ac:dyDescent="0.45">
      <c r="H25" s="9" t="s">
        <v>21</v>
      </c>
      <c r="I25" s="10">
        <v>4.3212859999999997</v>
      </c>
      <c r="J25" s="10">
        <v>6.3338140000000003</v>
      </c>
      <c r="L25" s="9" t="s">
        <v>21</v>
      </c>
      <c r="M25" s="1">
        <v>4.309234</v>
      </c>
      <c r="N25" s="3">
        <v>7.121181</v>
      </c>
    </row>
    <row r="26" spans="8:14" ht="43.5" customHeight="1" x14ac:dyDescent="0.45">
      <c r="H26" s="9" t="s">
        <v>20</v>
      </c>
      <c r="I26" s="11">
        <v>5.7896057452285303</v>
      </c>
      <c r="J26" s="10">
        <v>4.5932620000000002</v>
      </c>
      <c r="L26" s="9" t="s">
        <v>20</v>
      </c>
      <c r="M26" s="1">
        <v>3.0777860000000001</v>
      </c>
      <c r="N26" s="3">
        <v>4.5227139999999997</v>
      </c>
    </row>
  </sheetData>
  <mergeCells count="2">
    <mergeCell ref="B1:D1"/>
    <mergeCell ref="I1:K1"/>
  </mergeCells>
  <pageMargins left="0.7" right="0.7" top="0.75" bottom="0.75" header="0.3" footer="0.3"/>
  <pageSetup orientation="portrait" r:id="rId1"/>
  <drawing r:id="rId2"/>
  <tableParts count="4">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D07C8-7110-4DBD-9322-49323195AE2D}">
  <dimension ref="A1:N26"/>
  <sheetViews>
    <sheetView workbookViewId="0">
      <selection activeCell="B3" sqref="B3:D4"/>
    </sheetView>
  </sheetViews>
  <sheetFormatPr defaultRowHeight="14.25" x14ac:dyDescent="0.45"/>
  <cols>
    <col min="1" max="1" width="26.53125" customWidth="1"/>
    <col min="2" max="2" width="10" customWidth="1"/>
    <col min="3" max="3" width="13.06640625" customWidth="1"/>
    <col min="4" max="4" width="13.53125" customWidth="1"/>
    <col min="5" max="5" width="7.33203125" customWidth="1"/>
    <col min="6" max="6" width="7.265625" customWidth="1"/>
    <col min="7" max="7" width="4.9296875" customWidth="1"/>
    <col min="8" max="8" width="19" customWidth="1"/>
    <col min="9" max="9" width="16.59765625" customWidth="1"/>
    <col min="10" max="10" width="11.46484375" customWidth="1"/>
    <col min="11" max="11" width="11.73046875" customWidth="1"/>
    <col min="12" max="12" width="14.796875" customWidth="1"/>
    <col min="13" max="13" width="13.06640625" customWidth="1"/>
    <col min="14" max="14" width="10.265625" customWidth="1"/>
  </cols>
  <sheetData>
    <row r="1" spans="1:13" ht="27.5" customHeight="1" x14ac:dyDescent="0.45">
      <c r="B1" s="20" t="s">
        <v>28</v>
      </c>
      <c r="C1" s="20"/>
      <c r="D1" s="20"/>
      <c r="I1" s="17" t="s">
        <v>29</v>
      </c>
      <c r="J1" s="18"/>
      <c r="K1" s="19"/>
      <c r="L1" s="13"/>
      <c r="M1" s="13"/>
    </row>
    <row r="2" spans="1:13" s="6" customFormat="1" ht="28.5" customHeight="1" x14ac:dyDescent="0.45">
      <c r="A2" s="6" t="s">
        <v>27</v>
      </c>
      <c r="B2" s="6" t="s">
        <v>25</v>
      </c>
      <c r="C2" s="6" t="s">
        <v>26</v>
      </c>
      <c r="D2" s="6" t="s">
        <v>15</v>
      </c>
      <c r="H2" s="6" t="s">
        <v>27</v>
      </c>
      <c r="I2" s="7" t="s">
        <v>22</v>
      </c>
      <c r="J2" s="7" t="s">
        <v>21</v>
      </c>
      <c r="K2" s="7" t="s">
        <v>20</v>
      </c>
      <c r="L2" s="7" t="s">
        <v>23</v>
      </c>
      <c r="M2" s="7" t="s">
        <v>24</v>
      </c>
    </row>
    <row r="3" spans="1:13" x14ac:dyDescent="0.45">
      <c r="A3" s="5" t="s">
        <v>32</v>
      </c>
      <c r="B3" s="14">
        <v>0.10383864499999999</v>
      </c>
      <c r="C3" s="14">
        <v>1.7359737E-2</v>
      </c>
      <c r="D3" s="14">
        <v>8.5815920000000007E-3</v>
      </c>
      <c r="E3" s="1"/>
      <c r="F3" s="1"/>
      <c r="G3" s="1"/>
      <c r="H3" s="5" t="s">
        <v>16</v>
      </c>
      <c r="I3" s="4">
        <v>5.9604639999999998E-6</v>
      </c>
      <c r="J3" s="2">
        <v>0.32240244000000001</v>
      </c>
      <c r="K3" s="3">
        <v>0.74256789000000001</v>
      </c>
      <c r="L3" s="2">
        <f t="shared" ref="L3:L5" si="0">AVERAGE(I3:K3)</f>
        <v>0.35499209682133337</v>
      </c>
      <c r="M3" s="3">
        <f>Table1614[[#This Row],[10K]]</f>
        <v>8.5815920000000007E-3</v>
      </c>
    </row>
    <row r="4" spans="1:13" x14ac:dyDescent="0.45">
      <c r="A4" s="5" t="s">
        <v>33</v>
      </c>
      <c r="B4" s="14">
        <v>0.488397319</v>
      </c>
      <c r="C4" s="14">
        <v>2.8890578E-2</v>
      </c>
      <c r="D4" s="14">
        <v>7.136852E-3</v>
      </c>
      <c r="E4" s="1"/>
      <c r="F4" s="1"/>
      <c r="G4" s="1"/>
      <c r="H4" s="5" t="s">
        <v>17</v>
      </c>
      <c r="I4" s="1">
        <v>1</v>
      </c>
      <c r="J4" s="3">
        <v>0.98779399999999995</v>
      </c>
      <c r="K4" s="3">
        <v>0.97362669999999996</v>
      </c>
      <c r="L4" s="2">
        <f t="shared" si="0"/>
        <v>0.98714023333333334</v>
      </c>
      <c r="M4" s="3">
        <f>Table1614[[#This Row],[10K]]</f>
        <v>7.136852E-3</v>
      </c>
    </row>
    <row r="5" spans="1:13" x14ac:dyDescent="0.45">
      <c r="H5" s="5" t="s">
        <v>18</v>
      </c>
      <c r="I5" s="3">
        <v>8.0770549999999997</v>
      </c>
      <c r="J5" s="3">
        <v>7.121181</v>
      </c>
      <c r="K5" s="3">
        <v>4.5227139999999997</v>
      </c>
      <c r="L5" s="2">
        <f t="shared" si="0"/>
        <v>6.5736499999999998</v>
      </c>
      <c r="M5" s="3" t="e">
        <f>Table1614[[#This Row],[10K]]</f>
        <v>#VALUE!</v>
      </c>
    </row>
    <row r="6" spans="1:13" x14ac:dyDescent="0.45">
      <c r="E6" s="1"/>
      <c r="F6" s="1"/>
      <c r="G6" s="1"/>
      <c r="H6" s="5" t="s">
        <v>19</v>
      </c>
      <c r="I6" s="3">
        <v>7.2863629999999997</v>
      </c>
      <c r="J6" s="3">
        <v>6.3338140000000003</v>
      </c>
      <c r="K6" s="3">
        <v>4.5932620000000002</v>
      </c>
      <c r="L6" s="2">
        <f>AVERAGE(I6:K6)</f>
        <v>6.071146333333334</v>
      </c>
      <c r="M6" s="3" t="e">
        <f>Table1614[[#This Row],[10K]]</f>
        <v>#VALUE!</v>
      </c>
    </row>
    <row r="23" spans="8:14" x14ac:dyDescent="0.45">
      <c r="H23" s="6" t="s">
        <v>31</v>
      </c>
      <c r="I23" s="6" t="s">
        <v>26</v>
      </c>
      <c r="J23" s="6" t="s">
        <v>30</v>
      </c>
      <c r="L23" s="6" t="s">
        <v>31</v>
      </c>
      <c r="M23" s="6" t="s">
        <v>26</v>
      </c>
      <c r="N23" s="6" t="s">
        <v>30</v>
      </c>
    </row>
    <row r="24" spans="8:14" ht="58.05" customHeight="1" x14ac:dyDescent="0.45">
      <c r="H24" s="9" t="s">
        <v>22</v>
      </c>
      <c r="I24" s="10">
        <v>3.4550179999999999</v>
      </c>
      <c r="J24" s="10">
        <v>7.2863629999999997</v>
      </c>
      <c r="L24" s="9" t="s">
        <v>22</v>
      </c>
      <c r="M24" s="1">
        <v>5.9379540000000004</v>
      </c>
      <c r="N24" s="3">
        <v>8.0770549999999997</v>
      </c>
    </row>
    <row r="25" spans="8:14" x14ac:dyDescent="0.45">
      <c r="H25" s="9" t="s">
        <v>21</v>
      </c>
      <c r="I25" s="10">
        <v>4.3212859999999997</v>
      </c>
      <c r="J25" s="10">
        <v>6.3338140000000003</v>
      </c>
      <c r="L25" s="9" t="s">
        <v>21</v>
      </c>
      <c r="M25" s="1">
        <v>4.309234</v>
      </c>
      <c r="N25" s="3">
        <v>7.121181</v>
      </c>
    </row>
    <row r="26" spans="8:14" ht="43.5" customHeight="1" x14ac:dyDescent="0.45">
      <c r="H26" s="9" t="s">
        <v>20</v>
      </c>
      <c r="I26" s="11">
        <v>5.7896057452285303</v>
      </c>
      <c r="J26" s="10">
        <v>4.5932620000000002</v>
      </c>
      <c r="L26" s="9" t="s">
        <v>20</v>
      </c>
      <c r="M26" s="1">
        <v>3.0777860000000001</v>
      </c>
      <c r="N26" s="3">
        <v>4.5227139999999997</v>
      </c>
    </row>
  </sheetData>
  <mergeCells count="2">
    <mergeCell ref="B1:D1"/>
    <mergeCell ref="I1:K1"/>
  </mergeCells>
  <pageMargins left="0.7" right="0.7" top="0.75" bottom="0.75" header="0.3" footer="0.3"/>
  <pageSetup orientation="portrait" r:id="rId1"/>
  <drawing r:id="rId2"/>
  <tableParts count="4">
    <tablePart r:id="rId3"/>
    <tablePart r:id="rId4"/>
    <tablePart r:id="rId5"/>
    <tablePart r:id="rId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9A41-F47A-4B58-839E-8409B7DA1B9E}">
  <dimension ref="A1:W43"/>
  <sheetViews>
    <sheetView workbookViewId="0">
      <selection activeCell="D6" sqref="D3:D6"/>
    </sheetView>
  </sheetViews>
  <sheetFormatPr defaultRowHeight="14.25" x14ac:dyDescent="0.45"/>
  <cols>
    <col min="1" max="1" width="14.796875" customWidth="1"/>
    <col min="2" max="2" width="10" customWidth="1"/>
    <col min="3" max="3" width="13.06640625" customWidth="1"/>
    <col min="4" max="4" width="13.53125" customWidth="1"/>
    <col min="5" max="5" width="7.33203125" customWidth="1"/>
    <col min="6" max="6" width="7.265625" customWidth="1"/>
    <col min="7" max="7" width="4.9296875" customWidth="1"/>
    <col min="8" max="8" width="19" hidden="1" customWidth="1"/>
    <col min="9" max="9" width="16.59765625" hidden="1" customWidth="1"/>
    <col min="10" max="10" width="11.46484375" hidden="1" customWidth="1"/>
    <col min="11" max="11" width="11.73046875" hidden="1" customWidth="1"/>
    <col min="12" max="12" width="14.796875" hidden="1" customWidth="1"/>
    <col min="13" max="13" width="13.06640625" hidden="1" customWidth="1"/>
    <col min="14" max="14" width="10.265625" hidden="1" customWidth="1"/>
  </cols>
  <sheetData>
    <row r="1" spans="1:23" ht="27.5" customHeight="1" x14ac:dyDescent="0.45">
      <c r="B1" s="20" t="s">
        <v>28</v>
      </c>
      <c r="C1" s="20"/>
      <c r="D1" s="20"/>
      <c r="H1" t="e">
        <f>+N:HH</f>
        <v>#VALUE!</v>
      </c>
      <c r="I1" s="17" t="s">
        <v>29</v>
      </c>
      <c r="J1" s="18"/>
      <c r="K1" s="19"/>
      <c r="L1" s="15"/>
      <c r="M1" s="15"/>
      <c r="P1" t="s">
        <v>37</v>
      </c>
      <c r="Q1" t="s">
        <v>38</v>
      </c>
      <c r="R1" t="s">
        <v>39</v>
      </c>
      <c r="S1" t="s">
        <v>40</v>
      </c>
      <c r="T1" t="s">
        <v>41</v>
      </c>
      <c r="U1" t="s">
        <v>42</v>
      </c>
      <c r="V1" t="s">
        <v>43</v>
      </c>
      <c r="W1" t="s">
        <v>44</v>
      </c>
    </row>
    <row r="2" spans="1:23" s="6" customFormat="1" ht="28.5" customHeight="1" x14ac:dyDescent="0.45">
      <c r="A2" s="6" t="s">
        <v>27</v>
      </c>
      <c r="B2" s="6" t="s">
        <v>34</v>
      </c>
      <c r="C2" s="6" t="s">
        <v>35</v>
      </c>
      <c r="D2" s="6" t="s">
        <v>36</v>
      </c>
      <c r="H2" s="6" t="s">
        <v>27</v>
      </c>
      <c r="I2" s="7" t="s">
        <v>22</v>
      </c>
      <c r="J2" s="7" t="s">
        <v>21</v>
      </c>
      <c r="K2" s="7" t="s">
        <v>20</v>
      </c>
      <c r="L2" s="7" t="s">
        <v>23</v>
      </c>
      <c r="M2" s="7" t="s">
        <v>24</v>
      </c>
      <c r="P2" t="s">
        <v>45</v>
      </c>
      <c r="Q2">
        <v>1.5934E-3</v>
      </c>
      <c r="R2">
        <v>3.1952940396777198E-4</v>
      </c>
      <c r="S2">
        <v>0.27728979999999998</v>
      </c>
      <c r="T2">
        <v>0.25370877664708402</v>
      </c>
      <c r="U2">
        <v>6.7911207442150595E-2</v>
      </c>
      <c r="V2">
        <v>0.99996464862020096</v>
      </c>
      <c r="W2">
        <v>6.21872853124079E-2</v>
      </c>
    </row>
    <row r="3" spans="1:23" x14ac:dyDescent="0.45">
      <c r="A3" s="5" t="s">
        <v>16</v>
      </c>
      <c r="B3" s="3">
        <f>'Results-1k3k9k'!W2</f>
        <v>6.21872853124079E-2</v>
      </c>
      <c r="C3" s="3">
        <f>'Results-1k3k9k'!W3</f>
        <v>6.6164731071410299E-2</v>
      </c>
      <c r="D3" s="3">
        <f>'Results-1k3k9k'!W4</f>
        <v>1.8121533916777101E-2</v>
      </c>
      <c r="E3" s="1"/>
      <c r="F3" s="1" t="s">
        <v>58</v>
      </c>
      <c r="G3" s="1"/>
      <c r="H3" s="5" t="s">
        <v>16</v>
      </c>
      <c r="I3" s="4">
        <v>5.9604639999999998E-6</v>
      </c>
      <c r="J3" s="2">
        <v>0.32240244000000001</v>
      </c>
      <c r="K3" s="3">
        <v>0.74256789000000001</v>
      </c>
      <c r="L3" s="2">
        <f t="shared" ref="L3:L5" si="0">AVERAGE(I3:K3)</f>
        <v>0.35499209682133337</v>
      </c>
      <c r="M3" s="3">
        <f>Table11018[[#This Row],[9K]]</f>
        <v>1.8121533916777101E-2</v>
      </c>
      <c r="P3" t="s">
        <v>46</v>
      </c>
      <c r="Q3">
        <v>1.9314E-3</v>
      </c>
      <c r="R3">
        <v>1.92047494125802E-4</v>
      </c>
      <c r="S3">
        <v>0.72634690000000002</v>
      </c>
      <c r="T3">
        <v>0.60588315294988204</v>
      </c>
      <c r="U3">
        <v>0.34164605962912298</v>
      </c>
      <c r="V3">
        <v>0.99963567858264601</v>
      </c>
      <c r="W3">
        <v>6.6164731071410299E-2</v>
      </c>
    </row>
    <row r="4" spans="1:23" x14ac:dyDescent="0.45">
      <c r="A4" s="5" t="s">
        <v>18</v>
      </c>
      <c r="B4" s="2">
        <f>'Results-1k3k9k'!W8</f>
        <v>0.78780089902908401</v>
      </c>
      <c r="C4" s="2">
        <f>'Results-1k3k9k'!W9</f>
        <v>0.62747872591089504</v>
      </c>
      <c r="D4" s="2">
        <f>'Results-1k3k9k'!W10</f>
        <v>0.47339255834478999</v>
      </c>
      <c r="E4" s="1"/>
      <c r="F4" s="1"/>
      <c r="G4" s="1"/>
      <c r="H4" s="5" t="s">
        <v>17</v>
      </c>
      <c r="I4" s="1">
        <v>1</v>
      </c>
      <c r="J4" s="3">
        <v>0.98779399999999995</v>
      </c>
      <c r="K4" s="3">
        <v>0.97362669999999996</v>
      </c>
      <c r="L4" s="2">
        <f t="shared" si="0"/>
        <v>0.98714023333333334</v>
      </c>
      <c r="M4" s="3">
        <f>Table11018[[#This Row],[9K]]</f>
        <v>0.47339255834478999</v>
      </c>
      <c r="P4" t="s">
        <v>47</v>
      </c>
      <c r="Q4">
        <v>1.7149000000000001E-3</v>
      </c>
      <c r="R4">
        <v>1.88290440543326E-4</v>
      </c>
      <c r="S4">
        <v>0.2058671</v>
      </c>
      <c r="T4">
        <v>0.20044850028745501</v>
      </c>
      <c r="U4">
        <v>0.32602994553364301</v>
      </c>
      <c r="V4">
        <v>0.99963397440005197</v>
      </c>
      <c r="W4">
        <v>1.8121533916777101E-2</v>
      </c>
    </row>
    <row r="5" spans="1:23" x14ac:dyDescent="0.45">
      <c r="A5" s="5" t="s">
        <v>17</v>
      </c>
      <c r="B5" s="3">
        <f>'Results-1k3k9k'!W5</f>
        <v>2.6567996151137998</v>
      </c>
      <c r="C5" s="3">
        <f>'Results-1k3k9k'!W6</f>
        <v>1.25597665438821</v>
      </c>
      <c r="D5" s="3">
        <f>'Results-1k3k9k'!W7</f>
        <v>0.91162854984439801</v>
      </c>
      <c r="H5" s="5" t="s">
        <v>18</v>
      </c>
      <c r="I5" s="3">
        <v>8.0770549999999997</v>
      </c>
      <c r="J5" s="3">
        <v>7.121181</v>
      </c>
      <c r="K5" s="3">
        <v>4.5227139999999997</v>
      </c>
      <c r="L5" s="2">
        <f t="shared" si="0"/>
        <v>6.5736499999999998</v>
      </c>
      <c r="M5" s="3">
        <f>Table11018[[#This Row],[9K]]</f>
        <v>0.91162854984439801</v>
      </c>
      <c r="P5" t="s">
        <v>48</v>
      </c>
      <c r="Q5">
        <v>2.1744999999999998E-3</v>
      </c>
      <c r="R5">
        <v>1.8745199385442301E-4</v>
      </c>
      <c r="S5">
        <v>26.091282400000001</v>
      </c>
      <c r="T5">
        <v>14.795570665054001</v>
      </c>
      <c r="U5">
        <v>32.463848503485799</v>
      </c>
      <c r="V5">
        <v>0.97991073362356396</v>
      </c>
      <c r="W5">
        <v>2.6567996151137998</v>
      </c>
    </row>
    <row r="6" spans="1:23" x14ac:dyDescent="0.45">
      <c r="A6" s="5" t="s">
        <v>59</v>
      </c>
      <c r="B6" s="3">
        <f>'Results-1k3k9k'!W11</f>
        <v>3.0856509120857201</v>
      </c>
      <c r="C6" s="3">
        <f>'Results-1k3k9k'!W12</f>
        <v>2.61499531459368</v>
      </c>
      <c r="D6" s="3">
        <f>'Results-1k3k9k'!W13</f>
        <v>1.57409891572279</v>
      </c>
      <c r="E6" s="1"/>
      <c r="F6" s="1" t="s">
        <v>57</v>
      </c>
      <c r="G6" s="1"/>
      <c r="H6" s="5" t="s">
        <v>19</v>
      </c>
      <c r="I6" s="3">
        <v>7.2863629999999997</v>
      </c>
      <c r="J6" s="3">
        <v>6.3338140000000003</v>
      </c>
      <c r="K6" s="3">
        <v>4.5932620000000002</v>
      </c>
      <c r="L6" s="2">
        <f>AVERAGE(I6:K6)</f>
        <v>6.071146333333334</v>
      </c>
      <c r="M6" s="3">
        <f>Table11018[[#This Row],[9K]]</f>
        <v>1.57409891572279</v>
      </c>
      <c r="P6" t="s">
        <v>49</v>
      </c>
      <c r="Q6">
        <v>1.8254300000000001E-2</v>
      </c>
      <c r="R6">
        <v>2.8664072652015002E-3</v>
      </c>
      <c r="S6">
        <v>16.528029400000001</v>
      </c>
      <c r="T6">
        <v>7.4592624396113703</v>
      </c>
      <c r="U6">
        <v>13.210261665233901</v>
      </c>
      <c r="V6">
        <v>0.99737737366799095</v>
      </c>
      <c r="W6">
        <v>1.25597665438821</v>
      </c>
    </row>
    <row r="7" spans="1:23" x14ac:dyDescent="0.45">
      <c r="P7" t="s">
        <v>50</v>
      </c>
      <c r="Q7">
        <v>6.9116399999999995E-2</v>
      </c>
      <c r="R7">
        <v>7.2918775250275097E-3</v>
      </c>
      <c r="S7">
        <v>20.633234699999999</v>
      </c>
      <c r="T7">
        <v>9.2769616277881202</v>
      </c>
      <c r="U7">
        <v>21.5388465518011</v>
      </c>
      <c r="V7">
        <v>0.99400802317743697</v>
      </c>
      <c r="W7">
        <v>0.91162854984439801</v>
      </c>
    </row>
    <row r="8" spans="1:23" x14ac:dyDescent="0.45">
      <c r="P8" t="s">
        <v>51</v>
      </c>
      <c r="Q8">
        <v>2.4076000000000002E-3</v>
      </c>
      <c r="R8">
        <v>4.9769834237216304E-4</v>
      </c>
      <c r="S8">
        <v>13.4089445</v>
      </c>
      <c r="T8">
        <v>5.9996185241601401</v>
      </c>
      <c r="U8">
        <v>4.4391372129446403</v>
      </c>
      <c r="V8">
        <v>0.998746052208623</v>
      </c>
      <c r="W8">
        <v>0.78780089902908401</v>
      </c>
    </row>
    <row r="9" spans="1:23" x14ac:dyDescent="0.45">
      <c r="P9" t="s">
        <v>52</v>
      </c>
      <c r="Q9">
        <v>3.0839000000000001E-3</v>
      </c>
      <c r="R9">
        <v>2.46792402638329E-4</v>
      </c>
      <c r="S9">
        <v>8.2625419000000004</v>
      </c>
      <c r="T9">
        <v>1.9618436286202099</v>
      </c>
      <c r="U9">
        <v>5.3532327640658499</v>
      </c>
      <c r="V9">
        <v>0.99861541645736995</v>
      </c>
      <c r="W9">
        <v>0.62747872591089504</v>
      </c>
    </row>
    <row r="10" spans="1:23" x14ac:dyDescent="0.45">
      <c r="P10" t="s">
        <v>53</v>
      </c>
      <c r="Q10">
        <v>5.6401999999999997E-3</v>
      </c>
      <c r="R10">
        <v>3.5391264458903098E-4</v>
      </c>
      <c r="S10">
        <v>10.182168799999999</v>
      </c>
      <c r="T10">
        <v>2.97408587328409</v>
      </c>
      <c r="U10">
        <v>6.2863117845081602</v>
      </c>
      <c r="V10">
        <v>0.99903988828548296</v>
      </c>
      <c r="W10">
        <v>0.47339255834478999</v>
      </c>
    </row>
    <row r="11" spans="1:23" x14ac:dyDescent="0.45">
      <c r="P11" t="s">
        <v>54</v>
      </c>
      <c r="Q11">
        <v>1.4338399999999999E-2</v>
      </c>
      <c r="R11">
        <v>1.76508227570276E-3</v>
      </c>
      <c r="S11">
        <v>378.1585662</v>
      </c>
      <c r="T11">
        <v>154.324873849168</v>
      </c>
      <c r="U11">
        <v>294.648873484776</v>
      </c>
      <c r="V11">
        <v>0.98079426379211698</v>
      </c>
      <c r="W11">
        <v>3.0856509120857201</v>
      </c>
    </row>
    <row r="12" spans="1:23" x14ac:dyDescent="0.45">
      <c r="P12" t="s">
        <v>55</v>
      </c>
      <c r="Q12">
        <v>3.1909999999999998E-3</v>
      </c>
      <c r="R12">
        <v>3.2375021235514398E-4</v>
      </c>
      <c r="S12">
        <v>338.86622310000001</v>
      </c>
      <c r="T12">
        <v>94.237951883102497</v>
      </c>
      <c r="U12">
        <v>225.14277721519699</v>
      </c>
      <c r="V12">
        <v>0.99342866548969899</v>
      </c>
      <c r="W12">
        <v>2.61499531459368</v>
      </c>
    </row>
    <row r="13" spans="1:23" x14ac:dyDescent="0.45">
      <c r="P13" t="s">
        <v>56</v>
      </c>
      <c r="Q13">
        <v>2.8522050999999999</v>
      </c>
      <c r="R13">
        <v>0.162736149966411</v>
      </c>
      <c r="S13">
        <v>341.29815989999997</v>
      </c>
      <c r="T13">
        <v>102.782967717894</v>
      </c>
      <c r="U13">
        <v>223.89861730415601</v>
      </c>
      <c r="V13">
        <v>0.99511325460294098</v>
      </c>
      <c r="W13">
        <v>1.57409891572279</v>
      </c>
    </row>
    <row r="23" spans="8:16" x14ac:dyDescent="0.45">
      <c r="H23" s="6" t="s">
        <v>31</v>
      </c>
      <c r="I23" s="6" t="s">
        <v>26</v>
      </c>
      <c r="J23" s="6" t="s">
        <v>30</v>
      </c>
      <c r="L23" s="6" t="s">
        <v>31</v>
      </c>
      <c r="M23" s="6" t="s">
        <v>26</v>
      </c>
      <c r="N23" s="6" t="s">
        <v>30</v>
      </c>
    </row>
    <row r="24" spans="8:16" ht="58.05" customHeight="1" x14ac:dyDescent="0.45">
      <c r="H24" s="9" t="s">
        <v>22</v>
      </c>
      <c r="I24" s="10">
        <v>3.4550179999999999</v>
      </c>
      <c r="J24" s="10">
        <v>7.2863629999999997</v>
      </c>
      <c r="L24" s="9" t="s">
        <v>22</v>
      </c>
      <c r="M24" s="1">
        <v>5.9379540000000004</v>
      </c>
      <c r="N24" s="3">
        <v>8.0770549999999997</v>
      </c>
    </row>
    <row r="25" spans="8:16" x14ac:dyDescent="0.45">
      <c r="H25" s="9" t="s">
        <v>21</v>
      </c>
      <c r="I25" s="10">
        <v>4.3212859999999997</v>
      </c>
      <c r="J25" s="10">
        <v>6.3338140000000003</v>
      </c>
      <c r="L25" s="9" t="s">
        <v>21</v>
      </c>
      <c r="M25" s="1">
        <v>4.309234</v>
      </c>
      <c r="N25" s="3">
        <v>7.121181</v>
      </c>
    </row>
    <row r="26" spans="8:16" ht="43.5" customHeight="1" x14ac:dyDescent="0.45">
      <c r="H26" s="9" t="s">
        <v>20</v>
      </c>
      <c r="I26" s="11">
        <v>5.7896057452285303</v>
      </c>
      <c r="J26" s="10">
        <v>4.5932620000000002</v>
      </c>
      <c r="L26" s="9" t="s">
        <v>20</v>
      </c>
      <c r="M26" s="1">
        <v>3.0777860000000001</v>
      </c>
      <c r="N26" s="3">
        <v>4.5227139999999997</v>
      </c>
      <c r="P26" t="s">
        <v>60</v>
      </c>
    </row>
    <row r="27" spans="8:16" x14ac:dyDescent="0.45">
      <c r="P27" t="s">
        <v>61</v>
      </c>
    </row>
    <row r="28" spans="8:16" x14ac:dyDescent="0.45">
      <c r="P28" t="s">
        <v>62</v>
      </c>
    </row>
    <row r="29" spans="8:16" x14ac:dyDescent="0.45">
      <c r="P29" t="s">
        <v>63</v>
      </c>
    </row>
    <row r="30" spans="8:16" x14ac:dyDescent="0.45">
      <c r="P30" t="s">
        <v>64</v>
      </c>
    </row>
    <row r="31" spans="8:16" x14ac:dyDescent="0.45">
      <c r="P31" t="s">
        <v>65</v>
      </c>
    </row>
    <row r="33" spans="16:16" x14ac:dyDescent="0.45">
      <c r="P33" t="s">
        <v>66</v>
      </c>
    </row>
    <row r="35" spans="16:16" x14ac:dyDescent="0.45">
      <c r="P35" t="s">
        <v>67</v>
      </c>
    </row>
    <row r="36" spans="16:16" x14ac:dyDescent="0.45">
      <c r="P36" t="s">
        <v>68</v>
      </c>
    </row>
    <row r="37" spans="16:16" x14ac:dyDescent="0.45">
      <c r="P37" t="s">
        <v>69</v>
      </c>
    </row>
    <row r="38" spans="16:16" x14ac:dyDescent="0.45">
      <c r="P38" t="s">
        <v>70</v>
      </c>
    </row>
    <row r="39" spans="16:16" x14ac:dyDescent="0.45">
      <c r="P39" t="s">
        <v>71</v>
      </c>
    </row>
    <row r="40" spans="16:16" x14ac:dyDescent="0.45">
      <c r="P40" t="s">
        <v>72</v>
      </c>
    </row>
    <row r="41" spans="16:16" x14ac:dyDescent="0.45">
      <c r="P41" t="s">
        <v>73</v>
      </c>
    </row>
    <row r="42" spans="16:16" x14ac:dyDescent="0.45">
      <c r="P42" t="s">
        <v>74</v>
      </c>
    </row>
    <row r="43" spans="16:16" x14ac:dyDescent="0.45">
      <c r="P43" t="s">
        <v>75</v>
      </c>
    </row>
  </sheetData>
  <mergeCells count="2">
    <mergeCell ref="B1:D1"/>
    <mergeCell ref="I1:K1"/>
  </mergeCells>
  <pageMargins left="0.7" right="0.7" top="0.75" bottom="0.75" header="0.3" footer="0.3"/>
  <pageSetup orientation="portrait" r:id="rId1"/>
  <drawing r:id="rId2"/>
  <tableParts count="4">
    <tablePart r:id="rId3"/>
    <tablePart r:id="rId4"/>
    <tablePart r:id="rId5"/>
    <tablePart r:id="rId6"/>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E0DDD-B8AE-4CB2-80FA-6D83F77923DF}">
  <dimension ref="A1:Y26"/>
  <sheetViews>
    <sheetView workbookViewId="0">
      <selection activeCell="D3" sqref="D3:D6"/>
    </sheetView>
  </sheetViews>
  <sheetFormatPr defaultRowHeight="14.25" x14ac:dyDescent="0.45"/>
  <cols>
    <col min="1" max="1" width="14.796875" customWidth="1"/>
    <col min="2" max="2" width="10" customWidth="1"/>
    <col min="3" max="3" width="13.06640625" customWidth="1"/>
    <col min="4" max="4" width="13.53125" customWidth="1"/>
    <col min="5" max="5" width="7.33203125" customWidth="1"/>
    <col min="6" max="6" width="7.265625" customWidth="1"/>
    <col min="7" max="7" width="4.9296875" customWidth="1"/>
    <col min="8" max="8" width="19" hidden="1" customWidth="1"/>
    <col min="9" max="9" width="16.59765625" hidden="1" customWidth="1"/>
    <col min="10" max="10" width="11.46484375" hidden="1" customWidth="1"/>
    <col min="11" max="11" width="11.73046875" hidden="1" customWidth="1"/>
    <col min="12" max="12" width="14.796875" hidden="1" customWidth="1"/>
    <col min="13" max="13" width="13.06640625" hidden="1" customWidth="1"/>
    <col min="14" max="14" width="10.265625" hidden="1" customWidth="1"/>
  </cols>
  <sheetData>
    <row r="1" spans="1:25" ht="27.5" customHeight="1" x14ac:dyDescent="0.45">
      <c r="B1" s="20" t="s">
        <v>28</v>
      </c>
      <c r="C1" s="20"/>
      <c r="D1" s="20"/>
      <c r="H1" t="e">
        <f>+N:HH</f>
        <v>#VALUE!</v>
      </c>
      <c r="I1" s="17" t="s">
        <v>29</v>
      </c>
      <c r="J1" s="18"/>
      <c r="K1" s="19"/>
      <c r="L1" s="16"/>
      <c r="M1" s="16"/>
      <c r="Q1" t="s">
        <v>76</v>
      </c>
      <c r="R1" t="s">
        <v>77</v>
      </c>
      <c r="S1" t="s">
        <v>42</v>
      </c>
      <c r="T1" t="s">
        <v>43</v>
      </c>
      <c r="U1" t="s">
        <v>44</v>
      </c>
      <c r="V1" t="s">
        <v>78</v>
      </c>
      <c r="W1" t="s">
        <v>79</v>
      </c>
      <c r="X1" t="s">
        <v>80</v>
      </c>
      <c r="Y1" t="s">
        <v>81</v>
      </c>
    </row>
    <row r="2" spans="1:25" s="6" customFormat="1" ht="28.5" customHeight="1" x14ac:dyDescent="0.45">
      <c r="A2" s="6" t="s">
        <v>27</v>
      </c>
      <c r="B2" s="6" t="s">
        <v>34</v>
      </c>
      <c r="C2" s="6" t="s">
        <v>35</v>
      </c>
      <c r="D2" s="6" t="s">
        <v>36</v>
      </c>
      <c r="H2" s="6" t="s">
        <v>27</v>
      </c>
      <c r="I2" s="7" t="s">
        <v>22</v>
      </c>
      <c r="J2" s="7" t="s">
        <v>21</v>
      </c>
      <c r="K2" s="7" t="s">
        <v>20</v>
      </c>
      <c r="L2" s="7" t="s">
        <v>23</v>
      </c>
      <c r="M2" s="7" t="s">
        <v>24</v>
      </c>
      <c r="Q2">
        <v>1</v>
      </c>
      <c r="R2" t="s">
        <v>45</v>
      </c>
      <c r="S2">
        <v>0.17304866310301101</v>
      </c>
      <c r="T2">
        <v>0.99977045916242402</v>
      </c>
      <c r="U2">
        <v>0.213045832312832</v>
      </c>
      <c r="V2">
        <v>3.99000000000001</v>
      </c>
      <c r="W2">
        <v>6.0000000000002301E-2</v>
      </c>
      <c r="X2">
        <v>23.810000000001299</v>
      </c>
      <c r="Y2">
        <v>5000</v>
      </c>
    </row>
    <row r="3" spans="1:25" x14ac:dyDescent="0.45">
      <c r="A3" s="5" t="s">
        <v>16</v>
      </c>
      <c r="B3" s="2">
        <v>0.213045832312832</v>
      </c>
      <c r="C3" s="3">
        <v>0.98880768068118696</v>
      </c>
      <c r="D3" s="3">
        <v>0.412881178855042</v>
      </c>
      <c r="E3" s="1"/>
      <c r="F3" s="1"/>
      <c r="G3" s="1"/>
      <c r="H3" s="5" t="s">
        <v>16</v>
      </c>
      <c r="I3" s="4">
        <v>5.9604639999999998E-6</v>
      </c>
      <c r="J3" s="2">
        <v>0.32240244000000001</v>
      </c>
      <c r="K3" s="3">
        <v>0.74256789000000001</v>
      </c>
      <c r="L3" s="2">
        <f t="shared" ref="L3:L5" si="0">AVERAGE(I3:K3)</f>
        <v>0.35499209682133337</v>
      </c>
      <c r="M3" s="3">
        <f>Table1101822[[#This Row],[9K]]</f>
        <v>0.412881178855042</v>
      </c>
      <c r="Q3">
        <v>2</v>
      </c>
      <c r="R3" t="s">
        <v>46</v>
      </c>
      <c r="S3">
        <v>0.85476049966552303</v>
      </c>
      <c r="T3">
        <v>0.99771954892612302</v>
      </c>
      <c r="U3">
        <v>0.98880768068118696</v>
      </c>
      <c r="V3">
        <v>10.500000000000099</v>
      </c>
      <c r="W3">
        <v>7.0000000000000298E-2</v>
      </c>
      <c r="X3">
        <v>61.639999999999397</v>
      </c>
      <c r="Y3">
        <v>995</v>
      </c>
    </row>
    <row r="4" spans="1:25" x14ac:dyDescent="0.45">
      <c r="A4" s="5" t="s">
        <v>18</v>
      </c>
      <c r="B4" s="2">
        <v>0.92682219071316696</v>
      </c>
      <c r="C4" s="2">
        <v>1.17684391267762</v>
      </c>
      <c r="D4" s="2">
        <v>1.4049862063002201</v>
      </c>
      <c r="E4" s="1"/>
      <c r="F4" s="1"/>
      <c r="G4" s="1"/>
      <c r="H4" s="5" t="s">
        <v>17</v>
      </c>
      <c r="I4" s="1">
        <v>1</v>
      </c>
      <c r="J4" s="3">
        <v>0.98779399999999995</v>
      </c>
      <c r="K4" s="3">
        <v>0.97362669999999996</v>
      </c>
      <c r="L4" s="2">
        <f t="shared" si="0"/>
        <v>0.98714023333333334</v>
      </c>
      <c r="M4" s="3">
        <f>Table1101822[[#This Row],[9K]]</f>
        <v>1.4049862063002201</v>
      </c>
      <c r="Q4">
        <v>3</v>
      </c>
      <c r="R4" t="s">
        <v>47</v>
      </c>
      <c r="S4">
        <v>0.55480068807109595</v>
      </c>
      <c r="T4">
        <v>0.99894008641070298</v>
      </c>
      <c r="U4">
        <v>0.412881178855042</v>
      </c>
      <c r="V4">
        <v>33.25</v>
      </c>
      <c r="W4">
        <v>7.9999999999998295E-2</v>
      </c>
      <c r="X4">
        <v>178.35999999999899</v>
      </c>
      <c r="Y4">
        <v>1934</v>
      </c>
    </row>
    <row r="5" spans="1:25" x14ac:dyDescent="0.45">
      <c r="A5" s="5" t="s">
        <v>17</v>
      </c>
      <c r="B5" s="2">
        <v>8.2969844589661399</v>
      </c>
      <c r="C5" s="2">
        <v>7.9332066817158102</v>
      </c>
      <c r="D5" s="2">
        <v>10.571836433222501</v>
      </c>
      <c r="H5" s="5" t="s">
        <v>18</v>
      </c>
      <c r="I5" s="3">
        <v>8.0770549999999997</v>
      </c>
      <c r="J5" s="3">
        <v>7.121181</v>
      </c>
      <c r="K5" s="3">
        <v>4.5227139999999997</v>
      </c>
      <c r="L5" s="2">
        <f t="shared" si="0"/>
        <v>6.5736499999999998</v>
      </c>
      <c r="M5" s="3">
        <f>Table1101822[[#This Row],[9K]]</f>
        <v>10.571836433222501</v>
      </c>
      <c r="Q5">
        <v>1</v>
      </c>
      <c r="R5" t="s">
        <v>48</v>
      </c>
      <c r="S5">
        <v>28.900242698532399</v>
      </c>
      <c r="T5">
        <v>0.984079120652672</v>
      </c>
      <c r="U5">
        <v>8.2969844589661399</v>
      </c>
      <c r="V5">
        <v>3.9700000000000299</v>
      </c>
      <c r="W5">
        <v>0.130000000000003</v>
      </c>
      <c r="X5">
        <v>24.200000000000699</v>
      </c>
      <c r="Y5">
        <v>4935</v>
      </c>
    </row>
    <row r="6" spans="1:25" x14ac:dyDescent="0.45">
      <c r="A6" s="5" t="s">
        <v>59</v>
      </c>
      <c r="B6" s="2">
        <v>3.3776377506670299</v>
      </c>
      <c r="C6" s="2">
        <v>4.28522270841649</v>
      </c>
      <c r="D6" s="2">
        <v>4.1620950970742898</v>
      </c>
      <c r="E6" s="1"/>
      <c r="F6" s="1" t="s">
        <v>57</v>
      </c>
      <c r="G6" s="1"/>
      <c r="H6" s="5" t="s">
        <v>19</v>
      </c>
      <c r="I6" s="3">
        <v>7.2863629999999997</v>
      </c>
      <c r="J6" s="3">
        <v>6.3338140000000003</v>
      </c>
      <c r="K6" s="3">
        <v>4.5932620000000002</v>
      </c>
      <c r="L6" s="2">
        <f>AVERAGE(I6:K6)</f>
        <v>6.071146333333334</v>
      </c>
      <c r="M6" s="3">
        <f>Table1101822[[#This Row],[9K]]</f>
        <v>4.1620950970742898</v>
      </c>
      <c r="Q6">
        <v>2</v>
      </c>
      <c r="R6" t="s">
        <v>49</v>
      </c>
      <c r="S6">
        <v>14.0962983037382</v>
      </c>
      <c r="T6">
        <v>0.99701376665591002</v>
      </c>
      <c r="U6">
        <v>7.9332066817158102</v>
      </c>
      <c r="V6">
        <v>10.940000000000101</v>
      </c>
      <c r="W6">
        <v>8.99999999999999E-2</v>
      </c>
      <c r="X6">
        <v>62.040000000000902</v>
      </c>
      <c r="Y6">
        <v>4986</v>
      </c>
    </row>
    <row r="7" spans="1:25" x14ac:dyDescent="0.45">
      <c r="Q7">
        <v>3</v>
      </c>
      <c r="R7" t="s">
        <v>50</v>
      </c>
      <c r="S7">
        <v>16.720685613178301</v>
      </c>
      <c r="T7">
        <v>0.99638895082401502</v>
      </c>
      <c r="U7">
        <v>10.571836433222501</v>
      </c>
      <c r="V7">
        <v>29.66</v>
      </c>
      <c r="W7">
        <v>0.109999999999999</v>
      </c>
      <c r="X7">
        <v>171.849999999999</v>
      </c>
      <c r="Y7">
        <v>4995</v>
      </c>
    </row>
    <row r="8" spans="1:25" x14ac:dyDescent="0.45">
      <c r="Q8">
        <v>1</v>
      </c>
      <c r="R8" t="s">
        <v>51</v>
      </c>
      <c r="S8">
        <v>2.9202830797438901</v>
      </c>
      <c r="T8">
        <v>0.99945733448929097</v>
      </c>
      <c r="U8">
        <v>0.92682219071316696</v>
      </c>
      <c r="V8">
        <v>3.98000000000002</v>
      </c>
      <c r="W8">
        <v>0.110000000000003</v>
      </c>
      <c r="X8">
        <v>24.609999999998799</v>
      </c>
      <c r="Y8">
        <v>4992</v>
      </c>
    </row>
    <row r="9" spans="1:25" x14ac:dyDescent="0.45">
      <c r="Q9">
        <v>2</v>
      </c>
      <c r="R9" t="s">
        <v>52</v>
      </c>
      <c r="S9">
        <v>5.5084935316538397</v>
      </c>
      <c r="T9">
        <v>0.99853393711891403</v>
      </c>
      <c r="U9">
        <v>1.17684391267762</v>
      </c>
      <c r="V9">
        <v>10.77</v>
      </c>
      <c r="W9">
        <v>0.109999999999999</v>
      </c>
      <c r="X9">
        <v>65.159999999999897</v>
      </c>
      <c r="Y9">
        <v>4997</v>
      </c>
    </row>
    <row r="10" spans="1:25" x14ac:dyDescent="0.45">
      <c r="Q10">
        <v>3</v>
      </c>
      <c r="R10" t="s">
        <v>53</v>
      </c>
      <c r="S10">
        <v>5.5580829256089199</v>
      </c>
      <c r="T10">
        <v>0.99924944939622895</v>
      </c>
      <c r="U10">
        <v>1.4049862063002201</v>
      </c>
      <c r="V10">
        <v>30.91</v>
      </c>
      <c r="W10">
        <v>0.19999999999999901</v>
      </c>
      <c r="X10">
        <v>196.52</v>
      </c>
      <c r="Y10">
        <v>5000</v>
      </c>
    </row>
    <row r="11" spans="1:25" x14ac:dyDescent="0.45">
      <c r="Q11">
        <v>1</v>
      </c>
      <c r="R11" t="s">
        <v>54</v>
      </c>
      <c r="S11">
        <v>180.032797243537</v>
      </c>
      <c r="T11">
        <v>0.99282990932085502</v>
      </c>
      <c r="U11">
        <v>3.3776377506670299</v>
      </c>
      <c r="V11">
        <v>6.08000000000004</v>
      </c>
      <c r="W11">
        <v>0.17000000000000201</v>
      </c>
      <c r="X11">
        <v>36.060000000001303</v>
      </c>
      <c r="Y11">
        <v>4998</v>
      </c>
    </row>
    <row r="12" spans="1:25" x14ac:dyDescent="0.45">
      <c r="Q12">
        <v>2</v>
      </c>
      <c r="R12" t="s">
        <v>55</v>
      </c>
      <c r="S12">
        <v>196.49807827206601</v>
      </c>
      <c r="T12">
        <v>0.99499442293449003</v>
      </c>
      <c r="U12">
        <v>4.28522270841649</v>
      </c>
      <c r="V12">
        <v>11.97</v>
      </c>
      <c r="W12">
        <v>0.25</v>
      </c>
      <c r="X12">
        <v>84.580000000001704</v>
      </c>
      <c r="Y12">
        <v>5000</v>
      </c>
    </row>
    <row r="13" spans="1:25" x14ac:dyDescent="0.45">
      <c r="Q13">
        <v>3</v>
      </c>
      <c r="R13" t="s">
        <v>56</v>
      </c>
      <c r="S13">
        <v>181.193519608977</v>
      </c>
      <c r="T13">
        <v>0.99679961510835102</v>
      </c>
      <c r="U13">
        <v>4.1620950970742898</v>
      </c>
      <c r="V13">
        <v>35.28</v>
      </c>
      <c r="W13">
        <v>7.0000000000000298E-2</v>
      </c>
      <c r="X13">
        <v>190.55999999999901</v>
      </c>
      <c r="Y13">
        <v>4999</v>
      </c>
    </row>
    <row r="23" spans="8:14" x14ac:dyDescent="0.45">
      <c r="H23" s="6" t="s">
        <v>31</v>
      </c>
      <c r="I23" s="6" t="s">
        <v>26</v>
      </c>
      <c r="J23" s="6" t="s">
        <v>30</v>
      </c>
      <c r="L23" s="6" t="s">
        <v>31</v>
      </c>
      <c r="M23" s="6" t="s">
        <v>26</v>
      </c>
      <c r="N23" s="6" t="s">
        <v>30</v>
      </c>
    </row>
    <row r="24" spans="8:14" ht="58.05" customHeight="1" x14ac:dyDescent="0.45">
      <c r="H24" s="9" t="s">
        <v>22</v>
      </c>
      <c r="I24" s="10">
        <v>3.4550179999999999</v>
      </c>
      <c r="J24" s="10">
        <v>7.2863629999999997</v>
      </c>
      <c r="L24" s="9" t="s">
        <v>22</v>
      </c>
      <c r="M24" s="1">
        <v>5.9379540000000004</v>
      </c>
      <c r="N24" s="3">
        <v>8.0770549999999997</v>
      </c>
    </row>
    <row r="25" spans="8:14" x14ac:dyDescent="0.45">
      <c r="H25" s="9" t="s">
        <v>21</v>
      </c>
      <c r="I25" s="10">
        <v>4.3212859999999997</v>
      </c>
      <c r="J25" s="10">
        <v>6.3338140000000003</v>
      </c>
      <c r="L25" s="9" t="s">
        <v>21</v>
      </c>
      <c r="M25" s="1">
        <v>4.309234</v>
      </c>
      <c r="N25" s="3">
        <v>7.121181</v>
      </c>
    </row>
    <row r="26" spans="8:14" ht="43.5" customHeight="1" x14ac:dyDescent="0.45">
      <c r="H26" s="9" t="s">
        <v>20</v>
      </c>
      <c r="I26" s="11">
        <v>5.7896057452285303</v>
      </c>
      <c r="J26" s="10">
        <v>4.5932620000000002</v>
      </c>
      <c r="L26" s="9" t="s">
        <v>20</v>
      </c>
      <c r="M26" s="1">
        <v>3.0777860000000001</v>
      </c>
      <c r="N26" s="3">
        <v>4.5227139999999997</v>
      </c>
    </row>
  </sheetData>
  <mergeCells count="2">
    <mergeCell ref="B1:D1"/>
    <mergeCell ref="I1:K1"/>
  </mergeCells>
  <pageMargins left="0.7" right="0.7" top="0.75" bottom="0.75" header="0.3" footer="0.3"/>
  <pageSetup orientation="portrait" r:id="rId1"/>
  <drawing r:id="rId2"/>
  <tableParts count="4">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100</vt:lpstr>
      <vt:lpstr>1000</vt:lpstr>
      <vt:lpstr>10k</vt:lpstr>
      <vt:lpstr>Results</vt:lpstr>
      <vt:lpstr>Results-FinalData</vt:lpstr>
      <vt:lpstr>Results-FeatSel-FinalData</vt:lpstr>
      <vt:lpstr>Results-FeatSel-Linear</vt:lpstr>
      <vt:lpstr>Results-1k3k9k</vt:lpstr>
      <vt:lpstr>Results-1k3k9k (GBM)</vt:lpstr>
      <vt:lpstr>Compare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Adriano</dc:creator>
  <cp:lastModifiedBy>Chris</cp:lastModifiedBy>
  <dcterms:created xsi:type="dcterms:W3CDTF">2018-01-02T12:35:05Z</dcterms:created>
  <dcterms:modified xsi:type="dcterms:W3CDTF">2018-04-05T13:15:07Z</dcterms:modified>
</cp:coreProperties>
</file>