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chris\OneDrive\Documentos\GitHub\ML_VotingAggregation\"/>
    </mc:Choice>
  </mc:AlternateContent>
  <bookViews>
    <workbookView xWindow="0" yWindow="0" windowWidth="19200" windowHeight="7990" xr2:uid="{11D3DAA1-BD6D-43CE-B66A-90E4F359C9CA}"/>
  </bookViews>
  <sheets>
    <sheet name="models" sheetId="7" r:id="rId1"/>
    <sheet name="knn class" sheetId="1" r:id="rId2"/>
    <sheet name="caret" sheetId="2" r:id="rId3"/>
    <sheet name="kfold-knn" sheetId="3" r:id="rId4"/>
    <sheet name="kfold-rf" sheetId="4" r:id="rId5"/>
    <sheet name="kfold-glm" sheetId="5" r:id="rId6"/>
    <sheet name="kfold-svm" sheetId="6"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1" l="1"/>
  <c r="D30" i="1"/>
  <c r="D31" i="1"/>
  <c r="C26" i="1"/>
  <c r="C25" i="1"/>
  <c r="C24" i="1"/>
  <c r="C23" i="1"/>
  <c r="C21" i="1" s="1"/>
  <c r="C17" i="1"/>
  <c r="C18" i="1"/>
  <c r="C16" i="1"/>
  <c r="C15" i="1"/>
  <c r="C13" i="1" s="1"/>
  <c r="C9" i="1"/>
  <c r="C8" i="1"/>
  <c r="C5" i="1"/>
  <c r="C6" i="1"/>
  <c r="C7" i="1"/>
  <c r="C10" i="1"/>
  <c r="C4" i="1"/>
  <c r="D2" i="1" s="1"/>
</calcChain>
</file>

<file path=xl/sharedStrings.xml><?xml version="1.0" encoding="utf-8"?>
<sst xmlns="http://schemas.openxmlformats.org/spreadsheetml/2006/main" count="128" uniqueCount="67">
  <si>
    <t>Sensitivity Rate of True Positives</t>
  </si>
  <si>
    <t>Sensibility Rate of True Negatives</t>
  </si>
  <si>
    <t>model</t>
  </si>
  <si>
    <t>ROC AUC (Receiver Operator Curve Area Under the Curve)</t>
  </si>
  <si>
    <t>GLM</t>
  </si>
  <si>
    <t>number of folds (k)</t>
  </si>
  <si>
    <t>Samples and sizes</t>
  </si>
  <si>
    <t xml:space="preserve">6, 6, 3 </t>
  </si>
  <si>
    <t xml:space="preserve">8, 7 </t>
  </si>
  <si>
    <t>3, 4, 5, 3</t>
  </si>
  <si>
    <t xml:space="preserve">3, 3, 3, 3, 3 </t>
  </si>
  <si>
    <t>3, 3, 3, 2, 2, 2</t>
  </si>
  <si>
    <t>2, 3, 2, 2, 2, 2</t>
  </si>
  <si>
    <t>True Positives</t>
  </si>
  <si>
    <t>False Positives</t>
  </si>
  <si>
    <t>False Negatives</t>
  </si>
  <si>
    <t>True Negatives</t>
  </si>
  <si>
    <t>K-Nearest Neighbor with leave-one-out cross validation</t>
  </si>
  <si>
    <t>accuracy</t>
  </si>
  <si>
    <t>Ranking</t>
  </si>
  <si>
    <t>Threshold</t>
  </si>
  <si>
    <t>error</t>
  </si>
  <si>
    <t>k</t>
  </si>
  <si>
    <t>cross-validation error</t>
  </si>
  <si>
    <t>Aggregation mechanism</t>
  </si>
  <si>
    <t>n</t>
  </si>
  <si>
    <t>AM.1</t>
  </si>
  <si>
    <t>AM.2</t>
  </si>
  <si>
    <t>AM.3</t>
  </si>
  <si>
    <t>AM.3 RANKING</t>
  </si>
  <si>
    <t>AM.1 THRESHOLD</t>
  </si>
  <si>
    <t>AM.2 MAJORITY VOTE</t>
  </si>
  <si>
    <t>generalization error</t>
  </si>
  <si>
    <t>knn</t>
  </si>
  <si>
    <t>kfold</t>
  </si>
  <si>
    <t>ROC</t>
  </si>
  <si>
    <t>Sens</t>
  </si>
  <si>
    <t>Spec</t>
  </si>
  <si>
    <t>True positive rate (recall)</t>
  </si>
  <si>
    <t>True negative rate</t>
  </si>
  <si>
    <t>TP/ (TP+FN)</t>
  </si>
  <si>
    <t>TN/ (TN +FP)</t>
  </si>
  <si>
    <t>True positive rate x False positive rate</t>
  </si>
  <si>
    <t>As folds increase, the false positives decrease, which is overfitting, because the algorithm took False as the positive class</t>
  </si>
  <si>
    <t>AUC</t>
  </si>
  <si>
    <t>specificity</t>
  </si>
  <si>
    <t>sensitivity</t>
  </si>
  <si>
    <t>10-fold cross-validation</t>
  </si>
  <si>
    <t>bayes GLM</t>
  </si>
  <si>
    <t>SVM Linear2</t>
  </si>
  <si>
    <t>glm</t>
  </si>
  <si>
    <t>naïve bayes</t>
  </si>
  <si>
    <t>random forest</t>
  </si>
  <si>
    <t>Training Error</t>
  </si>
  <si>
    <t>Accuracy</t>
  </si>
  <si>
    <t>Precision</t>
  </si>
  <si>
    <t>Recall</t>
  </si>
  <si>
    <t>Model name</t>
  </si>
  <si>
    <t>svm linear</t>
  </si>
  <si>
    <t>svm linear weights</t>
  </si>
  <si>
    <t>Training error consists of the complement of the accuracy, which was obtained during training, i.e., it did not use a third data set. That would be the validation error.</t>
  </si>
  <si>
    <t xml:space="preserve">The table is sorted in descending order of Precision, which ranked random forest at top. This choice prioritizes the minimization of false positives. </t>
  </si>
  <si>
    <t>If we would like to minimize the number of false negatives, we would chose svm linear weights instead. That could be the case when we are more concerned with  locating all faults, regardless of the cost of having to inspect false positives.</t>
  </si>
  <si>
    <t>All models however, gave the same predictions with regards to value of n for each of the three aggregation methods.</t>
  </si>
  <si>
    <t>The value of n is computed by looking at the predictions and observing the value of their aggregation metrics.</t>
  </si>
  <si>
    <t xml:space="preserve">No difference in AUC (area under the curve), which means that all methods produced equivalent predictions in terms of AUC equally.  </t>
  </si>
  <si>
    <t xml:space="preserve">That was expected beause the methods were executed to optimize for Sensitivity (True Positives / (True Positives + False Negatives))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</si>
</sst>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rgb="FF000000"/>
      <name val="Lucida Console"/>
      <family val="3"/>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10">
    <border>
      <left/>
      <right/>
      <top/>
      <bottom/>
      <diagonal/>
    </border>
    <border>
      <left/>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xf numFmtId="0" fontId="0" fillId="0" borderId="0" xfId="0" applyAlignment="1">
      <alignment horizontal="center" wrapText="1"/>
    </xf>
    <xf numFmtId="0" fontId="2" fillId="0" borderId="0" xfId="0" applyFont="1" applyAlignment="1"/>
    <xf numFmtId="9" fontId="0" fillId="0" borderId="0" xfId="1" applyFont="1" applyAlignment="1">
      <alignment wrapText="1"/>
    </xf>
    <xf numFmtId="0" fontId="2" fillId="0" borderId="0" xfId="0" applyFont="1" applyAlignment="1">
      <alignment wrapText="1"/>
    </xf>
    <xf numFmtId="164" fontId="0" fillId="0" borderId="0" xfId="1" applyNumberFormat="1" applyFont="1" applyAlignment="1">
      <alignment wrapText="1"/>
    </xf>
    <xf numFmtId="164" fontId="0" fillId="0" borderId="0" xfId="0" applyNumberFormat="1" applyAlignment="1">
      <alignment horizontal="center" wrapText="1"/>
    </xf>
    <xf numFmtId="0" fontId="3" fillId="0" borderId="0" xfId="0" applyFont="1" applyAlignment="1">
      <alignment vertical="center"/>
    </xf>
    <xf numFmtId="2" fontId="0" fillId="0" borderId="0" xfId="0" applyNumberFormat="1" applyAlignment="1">
      <alignment horizontal="center"/>
    </xf>
    <xf numFmtId="2" fontId="0" fillId="0" borderId="0" xfId="0" applyNumberFormat="1"/>
    <xf numFmtId="2" fontId="3" fillId="0" borderId="0" xfId="0" applyNumberFormat="1" applyFont="1" applyAlignment="1">
      <alignment vertical="center"/>
    </xf>
    <xf numFmtId="0" fontId="4" fillId="2" borderId="1" xfId="0" applyFont="1" applyFill="1" applyBorder="1" applyAlignment="1">
      <alignment horizontal="center" vertical="center" wrapText="1"/>
    </xf>
    <xf numFmtId="10" fontId="0" fillId="0" borderId="0" xfId="1" applyNumberFormat="1" applyFo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5" xfId="0" applyFont="1" applyBorder="1" applyAlignment="1">
      <alignment horizontal="left"/>
    </xf>
    <xf numFmtId="10" fontId="0" fillId="0" borderId="0" xfId="1" applyNumberFormat="1" applyFont="1" applyBorder="1" applyAlignment="1">
      <alignment horizontal="center"/>
    </xf>
    <xf numFmtId="0" fontId="0" fillId="0" borderId="0" xfId="0" applyBorder="1" applyAlignment="1">
      <alignment horizontal="center"/>
    </xf>
    <xf numFmtId="10" fontId="0" fillId="0" borderId="6" xfId="1" applyNumberFormat="1" applyFont="1" applyBorder="1" applyAlignment="1">
      <alignment horizontal="center"/>
    </xf>
    <xf numFmtId="0" fontId="2" fillId="0" borderId="7" xfId="0" applyFont="1" applyBorder="1" applyAlignment="1">
      <alignment horizontal="left"/>
    </xf>
    <xf numFmtId="10" fontId="0" fillId="0" borderId="8" xfId="1" applyNumberFormat="1" applyFont="1" applyBorder="1" applyAlignment="1">
      <alignment horizontal="center"/>
    </xf>
    <xf numFmtId="0" fontId="0" fillId="0" borderId="8" xfId="0" applyBorder="1" applyAlignment="1">
      <alignment horizontal="center"/>
    </xf>
    <xf numFmtId="10" fontId="0" fillId="0" borderId="9" xfId="1" applyNumberFormat="1" applyFont="1" applyBorder="1" applyAlignment="1">
      <alignment horizontal="center"/>
    </xf>
  </cellXfs>
  <cellStyles count="2">
    <cellStyle name="Normal" xfId="0" builtinId="0"/>
    <cellStyle name="Percent" xfId="1" builtinId="5"/>
  </cellStyles>
  <dxfs count="54">
    <dxf>
      <numFmt numFmtId="14" formatCode="0.00%"/>
    </dxf>
    <dxf>
      <numFmt numFmtId="14" formatCode="0.00%"/>
    </dxf>
    <dxf>
      <numFmt numFmtId="14" formatCode="0.00%"/>
      <alignment horizontal="center" vertical="bottom" textRotation="0" wrapText="0" indent="0" justifyLastLine="0" shrinkToFit="0" readingOrder="0"/>
      <border diagonalUp="0" diagonalDown="0">
        <left/>
        <right style="medium">
          <color indexed="64"/>
        </right>
        <top/>
        <bottom/>
        <vertical/>
        <horizontal/>
      </border>
    </dxf>
    <dxf>
      <numFmt numFmtId="14"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font>
        <b/>
      </font>
      <alignment horizontal="left" vertical="bottom" textRotation="0" wrapText="0" indent="0" justifyLastLine="0" shrinkToFit="0" readingOrder="0"/>
      <border diagonalUp="0" diagonalDown="0">
        <left style="medium">
          <color indexed="64"/>
        </left>
        <right/>
        <top/>
        <bottom/>
        <vertical/>
        <horizontal/>
      </border>
    </dxf>
    <dxf>
      <alignment horizontal="center" vertical="center"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numFmt numFmtId="164" formatCode="0.0%"/>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a:t>
            </a:r>
            <a:r>
              <a:rPr lang="en-US" baseline="0"/>
              <a:t> by k-fold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'kfold-knn'!$D$3</c:f>
              <c:strCache>
                <c:ptCount val="1"/>
                <c:pt idx="0">
                  <c:v>ROC</c:v>
                </c:pt>
              </c:strCache>
            </c:strRef>
          </c:tx>
          <c:spPr>
            <a:ln w="28575" cap="rnd">
              <a:solidFill>
                <a:schemeClr val="accent2"/>
              </a:solidFill>
              <a:round/>
            </a:ln>
            <a:effectLst/>
          </c:spPr>
          <c:marker>
            <c:symbol val="none"/>
          </c:marker>
          <c:cat>
            <c:numRef>
              <c:f>'kfold-knn'!$C$4:$C$17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'kfold-knn'!$D$4:$D$17</c:f>
              <c:numCache>
                <c:formatCode>0.00</c:formatCode>
                <c:ptCount val="14"/>
                <c:pt idx="0">
                  <c:v>0.85106490000000001</c:v>
                </c:pt>
                <c:pt idx="1">
                  <c:v>0.82679550000000002</c:v>
                </c:pt>
                <c:pt idx="2">
                  <c:v>0.84907699999999997</c:v>
                </c:pt>
                <c:pt idx="3">
                  <c:v>0.80423140000000004</c:v>
                </c:pt>
                <c:pt idx="4">
                  <c:v>0.84389670000000006</c:v>
                </c:pt>
                <c:pt idx="5">
                  <c:v>0.84189650000000005</c:v>
                </c:pt>
                <c:pt idx="6">
                  <c:v>0.83036960000000004</c:v>
                </c:pt>
                <c:pt idx="7">
                  <c:v>0.8237601</c:v>
                </c:pt>
                <c:pt idx="8">
                  <c:v>0.81444919999999998</c:v>
                </c:pt>
                <c:pt idx="9">
                  <c:v>0.83117870000000005</c:v>
                </c:pt>
                <c:pt idx="10">
                  <c:v>0.75794379999999995</c:v>
                </c:pt>
                <c:pt idx="11">
                  <c:v>0.79266420000000004</c:v>
                </c:pt>
                <c:pt idx="12">
                  <c:v>0.77711149999999996</c:v>
                </c:pt>
                <c:pt idx="13">
                  <c:v>0.75690230000000003</c:v>
                </c:pt>
              </c:numCache>
            </c:numRef>
          </c:val>
          <c:smooth val="0"/>
          <c:extLst>
            <c:ext xmlns:c16="http://schemas.microsoft.com/office/drawing/2014/chart" uri="{C3380CC4-5D6E-409C-BE32-E72D297353CC}">
              <c16:uniqueId val="{00000001-EC7F-46CB-A8D4-B5BB9FDF7659}"/>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501521127672"/>
          <c:y val="0.59157008546411383"/>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k-fold</a:t>
            </a:r>
            <a:r>
              <a:rPr lang="en-US" baseline="0"/>
              <a:t> cross-validation outcomes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'kfold-svm'!$C$3</c:f>
              <c:strCache>
                <c:ptCount val="1"/>
                <c:pt idx="0">
                  <c:v>ROC</c:v>
                </c:pt>
              </c:strCache>
            </c:strRef>
          </c:tx>
          <c:spPr>
            <a:ln w="28575" cap="rnd">
              <a:solidFill>
                <a:schemeClr val="accent2"/>
              </a:solidFill>
              <a:round/>
            </a:ln>
            <a:effectLst/>
          </c:spPr>
          <c:marker>
            <c:symbol val="none"/>
          </c:marker>
          <c:cat>
            <c:numRef>
              <c:f>'kfold-svm'!$B$4:$B$25</c:f>
              <c:numCache>
                <c:formatCode>0.00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30</c:v>
                </c:pt>
                <c:pt idx="15">
                  <c:v>45</c:v>
                </c:pt>
                <c:pt idx="16">
                  <c:v>60</c:v>
                </c:pt>
                <c:pt idx="17">
                  <c:v>70</c:v>
                </c:pt>
                <c:pt idx="18">
                  <c:v>75</c:v>
                </c:pt>
                <c:pt idx="19">
                  <c:v>90</c:v>
                </c:pt>
                <c:pt idx="20">
                  <c:v>100</c:v>
                </c:pt>
                <c:pt idx="21">
                  <c:v>115</c:v>
                </c:pt>
              </c:numCache>
            </c:numRef>
          </c:cat>
          <c:val>
            <c:numRef>
              <c:f>'kfold-svm'!$C$4:$C$25</c:f>
              <c:numCache>
                <c:formatCode>0.00</c:formatCode>
                <c:ptCount val="22"/>
                <c:pt idx="0">
                  <c:v>0.86281620000000003</c:v>
                </c:pt>
                <c:pt idx="1">
                  <c:v>0.87910100000000002</c:v>
                </c:pt>
                <c:pt idx="2">
                  <c:v>0.88049520000000003</c:v>
                </c:pt>
                <c:pt idx="3">
                  <c:v>0.88013949999999996</c:v>
                </c:pt>
                <c:pt idx="4">
                  <c:v>0.81593300000000002</c:v>
                </c:pt>
                <c:pt idx="5">
                  <c:v>0.76579370000000002</c:v>
                </c:pt>
                <c:pt idx="6">
                  <c:v>0.87977689999999997</c:v>
                </c:pt>
                <c:pt idx="7">
                  <c:v>0.87914950000000003</c:v>
                </c:pt>
                <c:pt idx="8">
                  <c:v>0.80243929999999997</c:v>
                </c:pt>
                <c:pt idx="9">
                  <c:v>0.76842290000000002</c:v>
                </c:pt>
                <c:pt idx="10">
                  <c:v>0.71822549999999996</c:v>
                </c:pt>
                <c:pt idx="11">
                  <c:v>0.60912549999999999</c:v>
                </c:pt>
                <c:pt idx="12">
                  <c:v>0.73733839999999995</c:v>
                </c:pt>
                <c:pt idx="13">
                  <c:v>0.74891350000000001</c:v>
                </c:pt>
                <c:pt idx="14">
                  <c:v>0.61255190000000004</c:v>
                </c:pt>
                <c:pt idx="15">
                  <c:v>0.44231110000000001</c:v>
                </c:pt>
                <c:pt idx="16">
                  <c:v>0.41639979999999999</c:v>
                </c:pt>
                <c:pt idx="17">
                  <c:v>0.36906610000000001</c:v>
                </c:pt>
                <c:pt idx="18">
                  <c:v>0.42305809999999999</c:v>
                </c:pt>
                <c:pt idx="19">
                  <c:v>0.41728539999999997</c:v>
                </c:pt>
                <c:pt idx="20">
                  <c:v>0.43499539999999998</c:v>
                </c:pt>
                <c:pt idx="21">
                  <c:v>0.4523182</c:v>
                </c:pt>
              </c:numCache>
            </c:numRef>
          </c:val>
          <c:smooth val="0"/>
          <c:extLst>
            <c:ext xmlns:c16="http://schemas.microsoft.com/office/drawing/2014/chart" uri="{C3380CC4-5D6E-409C-BE32-E72D297353CC}">
              <c16:uniqueId val="{00000000-A016-4E79-A419-3B03B7AC02E3}"/>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496403317219"/>
          <c:y val="0.56821923470252667"/>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k-fold</a:t>
            </a:r>
            <a:r>
              <a:rPr lang="en-US" baseline="0"/>
              <a:t> cross-validation outcomes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'kfold-svm'!$E$3</c:f>
              <c:strCache>
                <c:ptCount val="1"/>
                <c:pt idx="0">
                  <c:v>Spec</c:v>
                </c:pt>
              </c:strCache>
            </c:strRef>
          </c:tx>
          <c:spPr>
            <a:ln w="28575" cap="rnd">
              <a:solidFill>
                <a:schemeClr val="accent4"/>
              </a:solidFill>
              <a:round/>
            </a:ln>
            <a:effectLst/>
          </c:spPr>
          <c:marker>
            <c:symbol val="none"/>
          </c:marker>
          <c:cat>
            <c:numRef>
              <c:f>'kfold-svm'!$B$4:$B$25</c:f>
              <c:numCache>
                <c:formatCode>0.00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30</c:v>
                </c:pt>
                <c:pt idx="15">
                  <c:v>45</c:v>
                </c:pt>
                <c:pt idx="16">
                  <c:v>60</c:v>
                </c:pt>
                <c:pt idx="17">
                  <c:v>70</c:v>
                </c:pt>
                <c:pt idx="18">
                  <c:v>75</c:v>
                </c:pt>
                <c:pt idx="19">
                  <c:v>90</c:v>
                </c:pt>
                <c:pt idx="20">
                  <c:v>100</c:v>
                </c:pt>
                <c:pt idx="21">
                  <c:v>115</c:v>
                </c:pt>
              </c:numCache>
            </c:numRef>
          </c:cat>
          <c:val>
            <c:numRef>
              <c:f>'kfold-svm'!$E$4:$E$25</c:f>
              <c:numCache>
                <c:formatCode>0.00</c:formatCode>
                <c:ptCount val="22"/>
                <c:pt idx="0">
                  <c:v>0.3333333</c:v>
                </c:pt>
                <c:pt idx="1">
                  <c:v>0.2</c:v>
                </c:pt>
                <c:pt idx="2">
                  <c:v>0.20789469999999999</c:v>
                </c:pt>
                <c:pt idx="3">
                  <c:v>0.72245610000000005</c:v>
                </c:pt>
                <c:pt idx="4">
                  <c:v>0.42902709999999999</c:v>
                </c:pt>
                <c:pt idx="5">
                  <c:v>0.53821892000000005</c:v>
                </c:pt>
                <c:pt idx="6">
                  <c:v>0.25085809999999997</c:v>
                </c:pt>
                <c:pt idx="7">
                  <c:v>0.54287178000000003</c:v>
                </c:pt>
                <c:pt idx="8">
                  <c:v>0.24783549999999999</c:v>
                </c:pt>
                <c:pt idx="9">
                  <c:v>0.34288540000000001</c:v>
                </c:pt>
                <c:pt idx="10">
                  <c:v>0.29262700000000003</c:v>
                </c:pt>
                <c:pt idx="11">
                  <c:v>0.20521793999999999</c:v>
                </c:pt>
                <c:pt idx="12">
                  <c:v>0.37009730000000002</c:v>
                </c:pt>
                <c:pt idx="13">
                  <c:v>0.63246990000000003</c:v>
                </c:pt>
                <c:pt idx="14">
                  <c:v>0.72826089999999999</c:v>
                </c:pt>
                <c:pt idx="15">
                  <c:v>0.497807</c:v>
                </c:pt>
                <c:pt idx="16">
                  <c:v>0.62639990000000001</c:v>
                </c:pt>
                <c:pt idx="17">
                  <c:v>0.69246030000000003</c:v>
                </c:pt>
                <c:pt idx="18">
                  <c:v>0.61979169999999995</c:v>
                </c:pt>
                <c:pt idx="19">
                  <c:v>0.76515149999999998</c:v>
                </c:pt>
                <c:pt idx="20">
                  <c:v>0.80952380000000002</c:v>
                </c:pt>
                <c:pt idx="21">
                  <c:v>0.83333330000000005</c:v>
                </c:pt>
              </c:numCache>
            </c:numRef>
          </c:val>
          <c:smooth val="0"/>
          <c:extLst>
            <c:ext xmlns:c16="http://schemas.microsoft.com/office/drawing/2014/chart" uri="{C3380CC4-5D6E-409C-BE32-E72D297353CC}">
              <c16:uniqueId val="{00000000-76F0-400B-8E09-43C4196CF8AC}"/>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9729799315399652"/>
          <c:y val="0.64752597873923867"/>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k-fold</a:t>
            </a:r>
            <a:r>
              <a:rPr lang="en-US" baseline="0"/>
              <a:t> cross-validation outcomes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'kfold-svm'!$D$3</c:f>
              <c:strCache>
                <c:ptCount val="1"/>
                <c:pt idx="0">
                  <c:v>Sens</c:v>
                </c:pt>
              </c:strCache>
            </c:strRef>
          </c:tx>
          <c:spPr>
            <a:ln w="28575" cap="rnd">
              <a:solidFill>
                <a:schemeClr val="accent3"/>
              </a:solidFill>
              <a:round/>
            </a:ln>
            <a:effectLst/>
          </c:spPr>
          <c:marker>
            <c:symbol val="none"/>
          </c:marker>
          <c:cat>
            <c:numRef>
              <c:f>'kfold-svm'!$B$4:$B$25</c:f>
              <c:numCache>
                <c:formatCode>0.00</c:formatCode>
                <c:ptCount val="22"/>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30</c:v>
                </c:pt>
                <c:pt idx="15">
                  <c:v>45</c:v>
                </c:pt>
                <c:pt idx="16">
                  <c:v>60</c:v>
                </c:pt>
                <c:pt idx="17">
                  <c:v>70</c:v>
                </c:pt>
                <c:pt idx="18">
                  <c:v>75</c:v>
                </c:pt>
                <c:pt idx="19">
                  <c:v>90</c:v>
                </c:pt>
                <c:pt idx="20">
                  <c:v>100</c:v>
                </c:pt>
                <c:pt idx="21">
                  <c:v>115</c:v>
                </c:pt>
              </c:numCache>
            </c:numRef>
          </c:cat>
          <c:val>
            <c:numRef>
              <c:f>'kfold-svm'!$D$4:$D$25</c:f>
              <c:numCache>
                <c:formatCode>0.00</c:formatCode>
                <c:ptCount val="22"/>
                <c:pt idx="0">
                  <c:v>0.90178570000000002</c:v>
                </c:pt>
                <c:pt idx="1">
                  <c:v>0.96149070000000003</c:v>
                </c:pt>
                <c:pt idx="2">
                  <c:v>0.97090410000000005</c:v>
                </c:pt>
                <c:pt idx="3">
                  <c:v>0.86846380000000001</c:v>
                </c:pt>
                <c:pt idx="4">
                  <c:v>0.92035140000000004</c:v>
                </c:pt>
                <c:pt idx="5">
                  <c:v>0.92676179999999997</c:v>
                </c:pt>
                <c:pt idx="6">
                  <c:v>0.96064119999999997</c:v>
                </c:pt>
                <c:pt idx="7">
                  <c:v>0.92926920000000002</c:v>
                </c:pt>
                <c:pt idx="8">
                  <c:v>0.96422969999999997</c:v>
                </c:pt>
                <c:pt idx="9">
                  <c:v>0.95046620000000004</c:v>
                </c:pt>
                <c:pt idx="10">
                  <c:v>0.95950930000000001</c:v>
                </c:pt>
                <c:pt idx="11">
                  <c:v>0.97319650000000002</c:v>
                </c:pt>
                <c:pt idx="12">
                  <c:v>0.93075390000000002</c:v>
                </c:pt>
                <c:pt idx="13">
                  <c:v>0.79243169999999996</c:v>
                </c:pt>
                <c:pt idx="14">
                  <c:v>0.70052959999999997</c:v>
                </c:pt>
                <c:pt idx="15">
                  <c:v>0.80730809999999997</c:v>
                </c:pt>
                <c:pt idx="16">
                  <c:v>0.67998369999999997</c:v>
                </c:pt>
                <c:pt idx="17">
                  <c:v>0.79657880000000003</c:v>
                </c:pt>
                <c:pt idx="18">
                  <c:v>0.67293689000000001</c:v>
                </c:pt>
                <c:pt idx="19">
                  <c:v>0.77228600000000003</c:v>
                </c:pt>
                <c:pt idx="20">
                  <c:v>0.7337032</c:v>
                </c:pt>
                <c:pt idx="21">
                  <c:v>0.71359220000000001</c:v>
                </c:pt>
              </c:numCache>
            </c:numRef>
          </c:val>
          <c:smooth val="0"/>
          <c:extLst>
            <c:ext xmlns:c16="http://schemas.microsoft.com/office/drawing/2014/chart" uri="{C3380CC4-5D6E-409C-BE32-E72D297353CC}">
              <c16:uniqueId val="{00000000-1B92-4319-8F09-9C03EDDFE241}"/>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Specificity</a:t>
            </a:r>
            <a:r>
              <a:rPr lang="en-US" baseline="0"/>
              <a:t> by k-fold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'kfold-knn'!$F$3</c:f>
              <c:strCache>
                <c:ptCount val="1"/>
                <c:pt idx="0">
                  <c:v>Spec</c:v>
                </c:pt>
              </c:strCache>
            </c:strRef>
          </c:tx>
          <c:spPr>
            <a:ln w="28575" cap="rnd">
              <a:solidFill>
                <a:schemeClr val="accent4"/>
              </a:solidFill>
              <a:round/>
            </a:ln>
            <a:effectLst/>
          </c:spPr>
          <c:marker>
            <c:symbol val="none"/>
          </c:marker>
          <c:cat>
            <c:numRef>
              <c:f>'kfold-knn'!$C$4:$C$17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'kfold-knn'!$F$4:$F$17</c:f>
              <c:numCache>
                <c:formatCode>0.00</c:formatCode>
                <c:ptCount val="14"/>
                <c:pt idx="0">
                  <c:v>0.57638889999999998</c:v>
                </c:pt>
                <c:pt idx="1">
                  <c:v>0.44675930000000003</c:v>
                </c:pt>
                <c:pt idx="2">
                  <c:v>0.29970760000000002</c:v>
                </c:pt>
                <c:pt idx="3">
                  <c:v>0.26941179999999998</c:v>
                </c:pt>
                <c:pt idx="4">
                  <c:v>0.1140351</c:v>
                </c:pt>
                <c:pt idx="5">
                  <c:v>0.1111111</c:v>
                </c:pt>
                <c:pt idx="6">
                  <c:v>0</c:v>
                </c:pt>
                <c:pt idx="7">
                  <c:v>6.6666669999999997E-2</c:v>
                </c:pt>
                <c:pt idx="8">
                  <c:v>6.1904760000000003E-2</c:v>
                </c:pt>
                <c:pt idx="9">
                  <c:v>0.15210546999999999</c:v>
                </c:pt>
                <c:pt idx="10">
                  <c:v>0</c:v>
                </c:pt>
                <c:pt idx="11">
                  <c:v>0.1433566</c:v>
                </c:pt>
                <c:pt idx="12">
                  <c:v>0.19109461999999999</c:v>
                </c:pt>
                <c:pt idx="13">
                  <c:v>0.15122654999999999</c:v>
                </c:pt>
              </c:numCache>
            </c:numRef>
          </c:val>
          <c:smooth val="0"/>
          <c:extLst>
            <c:ext xmlns:c16="http://schemas.microsoft.com/office/drawing/2014/chart" uri="{C3380CC4-5D6E-409C-BE32-E72D297353CC}">
              <c16:uniqueId val="{00000002-492D-4EC4-ACBD-F4621CD3BCAB}"/>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8621386817213545"/>
          <c:y val="0.25079318994110567"/>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by k-fold</a:t>
            </a:r>
            <a:r>
              <a:rPr lang="en-US" baseline="0"/>
              <a:t>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'kfold-knn'!$E$3</c:f>
              <c:strCache>
                <c:ptCount val="1"/>
                <c:pt idx="0">
                  <c:v>Sens</c:v>
                </c:pt>
              </c:strCache>
            </c:strRef>
          </c:tx>
          <c:spPr>
            <a:ln w="28575" cap="rnd">
              <a:solidFill>
                <a:schemeClr val="accent3"/>
              </a:solidFill>
              <a:round/>
            </a:ln>
            <a:effectLst/>
          </c:spPr>
          <c:marker>
            <c:symbol val="none"/>
          </c:marker>
          <c:cat>
            <c:numRef>
              <c:f>'kfold-knn'!$C$4:$C$17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'kfold-knn'!$E$4:$E$17</c:f>
              <c:numCache>
                <c:formatCode>0.00</c:formatCode>
                <c:ptCount val="14"/>
                <c:pt idx="0">
                  <c:v>0.93413729999999995</c:v>
                </c:pt>
                <c:pt idx="1">
                  <c:v>0.93309609999999998</c:v>
                </c:pt>
                <c:pt idx="2">
                  <c:v>0.95836560000000004</c:v>
                </c:pt>
                <c:pt idx="3">
                  <c:v>0.9648525</c:v>
                </c:pt>
                <c:pt idx="4">
                  <c:v>0.98876399999999998</c:v>
                </c:pt>
                <c:pt idx="5">
                  <c:v>0.97826089999999999</c:v>
                </c:pt>
                <c:pt idx="6">
                  <c:v>1</c:v>
                </c:pt>
                <c:pt idx="7">
                  <c:v>0.99532160000000003</c:v>
                </c:pt>
                <c:pt idx="8">
                  <c:v>0.99148939999999997</c:v>
                </c:pt>
                <c:pt idx="9">
                  <c:v>0.97525850000000003</c:v>
                </c:pt>
                <c:pt idx="10">
                  <c:v>1</c:v>
                </c:pt>
                <c:pt idx="11">
                  <c:v>0.98242960000000001</c:v>
                </c:pt>
                <c:pt idx="12">
                  <c:v>0.95703039999999995</c:v>
                </c:pt>
                <c:pt idx="13">
                  <c:v>0.96269269999999996</c:v>
                </c:pt>
              </c:numCache>
            </c:numRef>
          </c:val>
          <c:smooth val="0"/>
          <c:extLst>
            <c:ext xmlns:c16="http://schemas.microsoft.com/office/drawing/2014/chart" uri="{C3380CC4-5D6E-409C-BE32-E72D297353CC}">
              <c16:uniqueId val="{00000001-311C-469A-97ED-F1AA1415683F}"/>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ROC by k-fold values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'kfold-rf'!$C$3</c:f>
              <c:strCache>
                <c:ptCount val="1"/>
                <c:pt idx="0">
                  <c:v>ROC</c:v>
                </c:pt>
              </c:strCache>
            </c:strRef>
          </c:tx>
          <c:spPr>
            <a:ln w="28575" cap="rnd">
              <a:solidFill>
                <a:schemeClr val="accent2"/>
              </a:solidFill>
              <a:round/>
            </a:ln>
            <a:effectLst/>
          </c:spPr>
          <c:marker>
            <c:symbol val="none"/>
          </c:marker>
          <c:cat>
            <c:numRef>
              <c:f>'kfold-rf'!$B$4:$B$17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'kfold-rf'!$C$4:$C$17</c:f>
              <c:numCache>
                <c:formatCode>0.00</c:formatCode>
                <c:ptCount val="14"/>
                <c:pt idx="0">
                  <c:v>0.74426559999999997</c:v>
                </c:pt>
                <c:pt idx="1">
                  <c:v>0.74897760000000002</c:v>
                </c:pt>
                <c:pt idx="2">
                  <c:v>0.79843169999999997</c:v>
                </c:pt>
                <c:pt idx="3">
                  <c:v>0.79373950000000004</c:v>
                </c:pt>
                <c:pt idx="4">
                  <c:v>0.78321600000000002</c:v>
                </c:pt>
                <c:pt idx="5">
                  <c:v>0.74757709999999999</c:v>
                </c:pt>
                <c:pt idx="6">
                  <c:v>0.78290780000000004</c:v>
                </c:pt>
                <c:pt idx="7">
                  <c:v>0.75931309999999996</c:v>
                </c:pt>
                <c:pt idx="8">
                  <c:v>0.79550209999999999</c:v>
                </c:pt>
                <c:pt idx="9">
                  <c:v>0.78559120000000005</c:v>
                </c:pt>
                <c:pt idx="10">
                  <c:v>0.79879560000000005</c:v>
                </c:pt>
                <c:pt idx="11">
                  <c:v>0.79263499999999998</c:v>
                </c:pt>
                <c:pt idx="12">
                  <c:v>0.76653179999999999</c:v>
                </c:pt>
                <c:pt idx="13">
                  <c:v>0.76647030000000005</c:v>
                </c:pt>
              </c:numCache>
            </c:numRef>
          </c:val>
          <c:smooth val="0"/>
          <c:extLst>
            <c:ext xmlns:c16="http://schemas.microsoft.com/office/drawing/2014/chart" uri="{C3380CC4-5D6E-409C-BE32-E72D297353CC}">
              <c16:uniqueId val="{00000000-8DA1-46F7-8CD1-060305253A66}"/>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496403317219"/>
          <c:y val="0.56821923470252667"/>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Specificity by k-fold values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'kfold-rf'!$E$3</c:f>
              <c:strCache>
                <c:ptCount val="1"/>
                <c:pt idx="0">
                  <c:v>Spec</c:v>
                </c:pt>
              </c:strCache>
            </c:strRef>
          </c:tx>
          <c:spPr>
            <a:ln w="28575" cap="rnd">
              <a:solidFill>
                <a:schemeClr val="accent4"/>
              </a:solidFill>
              <a:round/>
            </a:ln>
            <a:effectLst/>
          </c:spPr>
          <c:marker>
            <c:symbol val="none"/>
          </c:marker>
          <c:cat>
            <c:numRef>
              <c:f>'kfold-rf'!$B$4:$B$17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'kfold-rf'!$E$4:$E$17</c:f>
              <c:numCache>
                <c:formatCode>0.00</c:formatCode>
                <c:ptCount val="14"/>
                <c:pt idx="0">
                  <c:v>0.39743590000000001</c:v>
                </c:pt>
                <c:pt idx="1">
                  <c:v>0.36797390000000002</c:v>
                </c:pt>
                <c:pt idx="2">
                  <c:v>0.50481149999999997</c:v>
                </c:pt>
                <c:pt idx="3">
                  <c:v>0.44262629999999997</c:v>
                </c:pt>
                <c:pt idx="4">
                  <c:v>0.45287840000000001</c:v>
                </c:pt>
                <c:pt idx="5">
                  <c:v>0.48282829999999999</c:v>
                </c:pt>
                <c:pt idx="6">
                  <c:v>0.52457589999999998</c:v>
                </c:pt>
                <c:pt idx="7">
                  <c:v>0.43992720000000002</c:v>
                </c:pt>
                <c:pt idx="8">
                  <c:v>0.47679510000000003</c:v>
                </c:pt>
                <c:pt idx="9">
                  <c:v>0.48625580000000002</c:v>
                </c:pt>
                <c:pt idx="10">
                  <c:v>0.42298570000000002</c:v>
                </c:pt>
                <c:pt idx="11">
                  <c:v>0.43476989999999999</c:v>
                </c:pt>
                <c:pt idx="12">
                  <c:v>0.44531009999999999</c:v>
                </c:pt>
                <c:pt idx="13">
                  <c:v>0.52724230000000005</c:v>
                </c:pt>
              </c:numCache>
            </c:numRef>
          </c:val>
          <c:smooth val="0"/>
          <c:extLst>
            <c:ext xmlns:c16="http://schemas.microsoft.com/office/drawing/2014/chart" uri="{C3380CC4-5D6E-409C-BE32-E72D297353CC}">
              <c16:uniqueId val="{00000000-D4A2-47F5-A7DD-B5C201261EA4}"/>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8067173571145543"/>
          <c:y val="0.61485386672056896"/>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Sensitivity by k-fold values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'kfold-rf'!$D$3</c:f>
              <c:strCache>
                <c:ptCount val="1"/>
                <c:pt idx="0">
                  <c:v>Sens</c:v>
                </c:pt>
              </c:strCache>
            </c:strRef>
          </c:tx>
          <c:spPr>
            <a:ln w="28575" cap="rnd">
              <a:solidFill>
                <a:schemeClr val="accent3"/>
              </a:solidFill>
              <a:round/>
            </a:ln>
            <a:effectLst/>
          </c:spPr>
          <c:marker>
            <c:symbol val="none"/>
          </c:marker>
          <c:cat>
            <c:numRef>
              <c:f>'kfold-rf'!$B$4:$B$17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'kfold-rf'!$D$4:$D$17</c:f>
              <c:numCache>
                <c:formatCode>0.00</c:formatCode>
                <c:ptCount val="14"/>
                <c:pt idx="0">
                  <c:v>0.88420270000000001</c:v>
                </c:pt>
                <c:pt idx="1">
                  <c:v>0.88501399999999997</c:v>
                </c:pt>
                <c:pt idx="2">
                  <c:v>0.90111189999999997</c:v>
                </c:pt>
                <c:pt idx="3">
                  <c:v>0.89502559999999998</c:v>
                </c:pt>
                <c:pt idx="4">
                  <c:v>0.87937900000000002</c:v>
                </c:pt>
                <c:pt idx="5">
                  <c:v>0.88080170000000002</c:v>
                </c:pt>
                <c:pt idx="6">
                  <c:v>0.89143660000000002</c:v>
                </c:pt>
                <c:pt idx="7">
                  <c:v>0.85155139999999996</c:v>
                </c:pt>
                <c:pt idx="8">
                  <c:v>0.88832580000000005</c:v>
                </c:pt>
                <c:pt idx="9">
                  <c:v>0.88347010000000004</c:v>
                </c:pt>
                <c:pt idx="10">
                  <c:v>0.91136539999999999</c:v>
                </c:pt>
                <c:pt idx="11">
                  <c:v>0.88334979999999996</c:v>
                </c:pt>
                <c:pt idx="12">
                  <c:v>0.86783449999999995</c:v>
                </c:pt>
                <c:pt idx="13">
                  <c:v>0.83289279999999999</c:v>
                </c:pt>
              </c:numCache>
            </c:numRef>
          </c:val>
          <c:smooth val="0"/>
          <c:extLst>
            <c:ext xmlns:c16="http://schemas.microsoft.com/office/drawing/2014/chart" uri="{C3380CC4-5D6E-409C-BE32-E72D297353CC}">
              <c16:uniqueId val="{00000000-B270-41C6-AA95-F00A31EBFEEE}"/>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 by number</a:t>
            </a:r>
            <a:r>
              <a:rPr lang="en-US" baseline="0"/>
              <a:t> of folds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21661094945295"/>
          <c:w val="0.77097553562393073"/>
          <c:h val="0.56670823240678869"/>
        </c:manualLayout>
      </c:layout>
      <c:lineChart>
        <c:grouping val="standard"/>
        <c:varyColors val="0"/>
        <c:ser>
          <c:idx val="1"/>
          <c:order val="0"/>
          <c:tx>
            <c:strRef>
              <c:f>'kfold-glm'!$C$3</c:f>
              <c:strCache>
                <c:ptCount val="1"/>
                <c:pt idx="0">
                  <c:v>ROC</c:v>
                </c:pt>
              </c:strCache>
            </c:strRef>
          </c:tx>
          <c:spPr>
            <a:ln w="28575" cap="rnd">
              <a:solidFill>
                <a:schemeClr val="accent2"/>
              </a:solidFill>
              <a:round/>
            </a:ln>
            <a:effectLst/>
          </c:spPr>
          <c:marker>
            <c:symbol val="none"/>
          </c:marker>
          <c:cat>
            <c:numRef>
              <c:f>'kfold-glm'!$B$4:$B$17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'kfold-glm'!$C$4:$C$17</c:f>
              <c:numCache>
                <c:formatCode>General</c:formatCode>
                <c:ptCount val="14"/>
                <c:pt idx="0">
                  <c:v>0.9426563</c:v>
                </c:pt>
                <c:pt idx="1">
                  <c:v>0.87959220000000005</c:v>
                </c:pt>
                <c:pt idx="2">
                  <c:v>0.87870119999999996</c:v>
                </c:pt>
                <c:pt idx="3">
                  <c:v>0.87955559999999999</c:v>
                </c:pt>
                <c:pt idx="4">
                  <c:v>0.88117140000000005</c:v>
                </c:pt>
                <c:pt idx="5">
                  <c:v>0.87983339999999999</c:v>
                </c:pt>
                <c:pt idx="6">
                  <c:v>0.87945989999999996</c:v>
                </c:pt>
                <c:pt idx="7">
                  <c:v>0.87965579999999999</c:v>
                </c:pt>
                <c:pt idx="8">
                  <c:v>0.87925469999999994</c:v>
                </c:pt>
                <c:pt idx="9">
                  <c:v>0.87910889999999997</c:v>
                </c:pt>
                <c:pt idx="10">
                  <c:v>0.87934000000000001</c:v>
                </c:pt>
                <c:pt idx="11">
                  <c:v>0.87934009999999996</c:v>
                </c:pt>
                <c:pt idx="12">
                  <c:v>0.85163390000000005</c:v>
                </c:pt>
                <c:pt idx="13">
                  <c:v>0.82778890000000005</c:v>
                </c:pt>
              </c:numCache>
            </c:numRef>
          </c:val>
          <c:smooth val="0"/>
          <c:extLst>
            <c:ext xmlns:c16="http://schemas.microsoft.com/office/drawing/2014/chart" uri="{C3380CC4-5D6E-409C-BE32-E72D297353CC}">
              <c16:uniqueId val="{00000000-2F4D-4DA5-81B4-A04CB5475E93}"/>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6544496403317219"/>
          <c:y val="0.56821923470252667"/>
          <c:w val="0.12648433499239492"/>
          <c:h val="7.88096729152562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Specificity by number of folds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9174438858478946"/>
          <c:h val="0.56696110769117691"/>
        </c:manualLayout>
      </c:layout>
      <c:lineChart>
        <c:grouping val="standard"/>
        <c:varyColors val="0"/>
        <c:ser>
          <c:idx val="3"/>
          <c:order val="0"/>
          <c:tx>
            <c:strRef>
              <c:f>'kfold-glm'!$E$3</c:f>
              <c:strCache>
                <c:ptCount val="1"/>
                <c:pt idx="0">
                  <c:v>Spec</c:v>
                </c:pt>
              </c:strCache>
            </c:strRef>
          </c:tx>
          <c:spPr>
            <a:ln w="28575" cap="rnd">
              <a:solidFill>
                <a:schemeClr val="accent4"/>
              </a:solidFill>
              <a:round/>
            </a:ln>
            <a:effectLst/>
          </c:spPr>
          <c:marker>
            <c:symbol val="none"/>
          </c:marker>
          <c:cat>
            <c:numRef>
              <c:f>'kfold-glm'!$B$4:$B$17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'kfold-glm'!$E$4:$E$17</c:f>
              <c:numCache>
                <c:formatCode>0.00</c:formatCode>
                <c:ptCount val="14"/>
                <c:pt idx="0">
                  <c:v>0.51923079999999999</c:v>
                </c:pt>
                <c:pt idx="1">
                  <c:v>0.45955879999999999</c:v>
                </c:pt>
                <c:pt idx="2">
                  <c:v>0.48369879999999998</c:v>
                </c:pt>
                <c:pt idx="3">
                  <c:v>0.51846890000000001</c:v>
                </c:pt>
                <c:pt idx="4">
                  <c:v>0.4854427</c:v>
                </c:pt>
                <c:pt idx="5">
                  <c:v>0.45571080000000003</c:v>
                </c:pt>
                <c:pt idx="6">
                  <c:v>0.45945619999999998</c:v>
                </c:pt>
                <c:pt idx="7">
                  <c:v>0.4622985</c:v>
                </c:pt>
                <c:pt idx="8">
                  <c:v>0.41729719999999998</c:v>
                </c:pt>
                <c:pt idx="9">
                  <c:v>0.44673439999999998</c:v>
                </c:pt>
                <c:pt idx="10">
                  <c:v>0.46603260000000002</c:v>
                </c:pt>
                <c:pt idx="11">
                  <c:v>0.46362330000000002</c:v>
                </c:pt>
                <c:pt idx="12">
                  <c:v>0.45166339999999999</c:v>
                </c:pt>
                <c:pt idx="13">
                  <c:v>0.48937199999999997</c:v>
                </c:pt>
              </c:numCache>
            </c:numRef>
          </c:val>
          <c:smooth val="0"/>
          <c:extLst>
            <c:ext xmlns:c16="http://schemas.microsoft.com/office/drawing/2014/chart" uri="{C3380CC4-5D6E-409C-BE32-E72D297353CC}">
              <c16:uniqueId val="{00000000-D903-482D-8BA7-A3ACDDF2920B}"/>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9452695024690645"/>
          <c:y val="0.4608281957754114"/>
          <c:w val="0.13065486275376584"/>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Sensitivity by number</a:t>
            </a:r>
            <a:r>
              <a:rPr lang="en-US" baseline="0"/>
              <a:t> folds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410576392072375"/>
          <c:y val="0.17311551925320887"/>
          <c:w val="0.77313694861985738"/>
          <c:h val="0.56696110769117691"/>
        </c:manualLayout>
      </c:layout>
      <c:lineChart>
        <c:grouping val="standard"/>
        <c:varyColors val="0"/>
        <c:ser>
          <c:idx val="2"/>
          <c:order val="0"/>
          <c:tx>
            <c:strRef>
              <c:f>'kfold-glm'!$D$3</c:f>
              <c:strCache>
                <c:ptCount val="1"/>
                <c:pt idx="0">
                  <c:v>Sens</c:v>
                </c:pt>
              </c:strCache>
            </c:strRef>
          </c:tx>
          <c:spPr>
            <a:ln w="28575" cap="rnd">
              <a:solidFill>
                <a:schemeClr val="accent3"/>
              </a:solidFill>
              <a:round/>
            </a:ln>
            <a:effectLst/>
          </c:spPr>
          <c:marker>
            <c:symbol val="none"/>
          </c:marker>
          <c:cat>
            <c:numRef>
              <c:f>'kfold-glm'!$B$4:$B$17</c:f>
              <c:numCache>
                <c:formatCode>0.00</c:formatCode>
                <c:ptCount val="14"/>
                <c:pt idx="0">
                  <c:v>2</c:v>
                </c:pt>
                <c:pt idx="1">
                  <c:v>3</c:v>
                </c:pt>
                <c:pt idx="2">
                  <c:v>4</c:v>
                </c:pt>
                <c:pt idx="3">
                  <c:v>5</c:v>
                </c:pt>
                <c:pt idx="4">
                  <c:v>6</c:v>
                </c:pt>
                <c:pt idx="5">
                  <c:v>7</c:v>
                </c:pt>
                <c:pt idx="6">
                  <c:v>8</c:v>
                </c:pt>
                <c:pt idx="7">
                  <c:v>9</c:v>
                </c:pt>
                <c:pt idx="8">
                  <c:v>10</c:v>
                </c:pt>
                <c:pt idx="9">
                  <c:v>11</c:v>
                </c:pt>
                <c:pt idx="10">
                  <c:v>12</c:v>
                </c:pt>
                <c:pt idx="11">
                  <c:v>13</c:v>
                </c:pt>
                <c:pt idx="12">
                  <c:v>14</c:v>
                </c:pt>
                <c:pt idx="13">
                  <c:v>15</c:v>
                </c:pt>
              </c:numCache>
            </c:numRef>
          </c:cat>
          <c:val>
            <c:numRef>
              <c:f>'kfold-glm'!$D$4:$D$17</c:f>
              <c:numCache>
                <c:formatCode>0.00</c:formatCode>
                <c:ptCount val="14"/>
                <c:pt idx="0">
                  <c:v>0.87938079999999996</c:v>
                </c:pt>
                <c:pt idx="1">
                  <c:v>0.93761209999999995</c:v>
                </c:pt>
                <c:pt idx="2">
                  <c:v>0.94546699999999995</c:v>
                </c:pt>
                <c:pt idx="3">
                  <c:v>0.94278039999999996</c:v>
                </c:pt>
                <c:pt idx="4">
                  <c:v>0.92817450000000001</c:v>
                </c:pt>
                <c:pt idx="5">
                  <c:v>0.94267970000000001</c:v>
                </c:pt>
                <c:pt idx="6">
                  <c:v>0.93582390000000004</c:v>
                </c:pt>
                <c:pt idx="7">
                  <c:v>0.93382869999999996</c:v>
                </c:pt>
                <c:pt idx="8">
                  <c:v>0.93309830000000005</c:v>
                </c:pt>
                <c:pt idx="9">
                  <c:v>0.93691630000000004</c:v>
                </c:pt>
                <c:pt idx="10">
                  <c:v>0.94082200000000005</c:v>
                </c:pt>
                <c:pt idx="11">
                  <c:v>0.92233050000000005</c:v>
                </c:pt>
                <c:pt idx="12">
                  <c:v>0.91542869999999998</c:v>
                </c:pt>
                <c:pt idx="13">
                  <c:v>0.91993599999999998</c:v>
                </c:pt>
              </c:numCache>
            </c:numRef>
          </c:val>
          <c:smooth val="0"/>
          <c:extLst>
            <c:ext xmlns:c16="http://schemas.microsoft.com/office/drawing/2014/chart" uri="{C3380CC4-5D6E-409C-BE32-E72D297353CC}">
              <c16:uniqueId val="{00000000-4A92-4698-9EB6-69626BEDEC9E}"/>
            </c:ext>
          </c:extLst>
        </c:ser>
        <c:dLbls>
          <c:showLegendKey val="0"/>
          <c:showVal val="0"/>
          <c:showCatName val="0"/>
          <c:showSerName val="0"/>
          <c:showPercent val="0"/>
          <c:showBubbleSize val="0"/>
        </c:dLbls>
        <c:smooth val="0"/>
        <c:axId val="276317040"/>
        <c:axId val="276316056"/>
      </c:lineChart>
      <c:catAx>
        <c:axId val="276317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k-fold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6056"/>
        <c:crosses val="autoZero"/>
        <c:auto val="1"/>
        <c:lblAlgn val="ctr"/>
        <c:lblOffset val="100"/>
        <c:noMultiLvlLbl val="0"/>
      </c:catAx>
      <c:valAx>
        <c:axId val="27631605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17040"/>
        <c:crosses val="autoZero"/>
        <c:crossBetween val="between"/>
      </c:valAx>
      <c:spPr>
        <a:noFill/>
        <a:ln>
          <a:noFill/>
        </a:ln>
        <a:effectLst/>
      </c:spPr>
    </c:plotArea>
    <c:legend>
      <c:legendPos val="r"/>
      <c:layout>
        <c:manualLayout>
          <c:xMode val="edge"/>
          <c:yMode val="edge"/>
          <c:x val="0.77314851281214314"/>
          <c:y val="0.57751431012780341"/>
          <c:w val="0.12986500660140826"/>
          <c:h val="7.87636784608458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79375</xdr:colOff>
      <xdr:row>1</xdr:row>
      <xdr:rowOff>180975</xdr:rowOff>
    </xdr:from>
    <xdr:to>
      <xdr:col>13</xdr:col>
      <xdr:colOff>384175</xdr:colOff>
      <xdr:row>16</xdr:row>
      <xdr:rowOff>161925</xdr:rowOff>
    </xdr:to>
    <xdr:graphicFrame macro="">
      <xdr:nvGraphicFramePr>
        <xdr:cNvPr id="2" name="Chart 1">
          <a:extLst>
            <a:ext uri="{FF2B5EF4-FFF2-40B4-BE49-F238E27FC236}">
              <a16:creationId xmlns:a16="http://schemas.microsoft.com/office/drawing/2014/main" id="{8C90A190-ACE2-4882-9C07-24E29C795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2</xdr:row>
      <xdr:rowOff>0</xdr:rowOff>
    </xdr:from>
    <xdr:to>
      <xdr:col>21</xdr:col>
      <xdr:colOff>304800</xdr:colOff>
      <xdr:row>16</xdr:row>
      <xdr:rowOff>165100</xdr:rowOff>
    </xdr:to>
    <xdr:graphicFrame macro="">
      <xdr:nvGraphicFramePr>
        <xdr:cNvPr id="3" name="Chart 2">
          <a:extLst>
            <a:ext uri="{FF2B5EF4-FFF2-40B4-BE49-F238E27FC236}">
              <a16:creationId xmlns:a16="http://schemas.microsoft.com/office/drawing/2014/main" id="{6009D502-C466-4160-A239-B7E0C7842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87313</xdr:colOff>
      <xdr:row>17</xdr:row>
      <xdr:rowOff>31750</xdr:rowOff>
    </xdr:from>
    <xdr:to>
      <xdr:col>13</xdr:col>
      <xdr:colOff>392113</xdr:colOff>
      <xdr:row>32</xdr:row>
      <xdr:rowOff>14288</xdr:rowOff>
    </xdr:to>
    <xdr:graphicFrame macro="">
      <xdr:nvGraphicFramePr>
        <xdr:cNvPr id="4" name="Chart 3">
          <a:extLst>
            <a:ext uri="{FF2B5EF4-FFF2-40B4-BE49-F238E27FC236}">
              <a16:creationId xmlns:a16="http://schemas.microsoft.com/office/drawing/2014/main" id="{FA143CBA-2958-4423-9094-BBB73404F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79375</xdr:colOff>
      <xdr:row>1</xdr:row>
      <xdr:rowOff>180975</xdr:rowOff>
    </xdr:from>
    <xdr:to>
      <xdr:col>12</xdr:col>
      <xdr:colOff>384175</xdr:colOff>
      <xdr:row>16</xdr:row>
      <xdr:rowOff>161925</xdr:rowOff>
    </xdr:to>
    <xdr:graphicFrame macro="">
      <xdr:nvGraphicFramePr>
        <xdr:cNvPr id="2" name="Chart 1">
          <a:extLst>
            <a:ext uri="{FF2B5EF4-FFF2-40B4-BE49-F238E27FC236}">
              <a16:creationId xmlns:a16="http://schemas.microsoft.com/office/drawing/2014/main" id="{913BF7AC-36CB-49CB-9307-17A86F7E6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0</xdr:rowOff>
    </xdr:from>
    <xdr:to>
      <xdr:col>20</xdr:col>
      <xdr:colOff>304800</xdr:colOff>
      <xdr:row>16</xdr:row>
      <xdr:rowOff>165100</xdr:rowOff>
    </xdr:to>
    <xdr:graphicFrame macro="">
      <xdr:nvGraphicFramePr>
        <xdr:cNvPr id="3" name="Chart 2">
          <a:extLst>
            <a:ext uri="{FF2B5EF4-FFF2-40B4-BE49-F238E27FC236}">
              <a16:creationId xmlns:a16="http://schemas.microsoft.com/office/drawing/2014/main" id="{5ECD1BF3-D320-4BD9-8A51-2964C4445B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87313</xdr:colOff>
      <xdr:row>17</xdr:row>
      <xdr:rowOff>31750</xdr:rowOff>
    </xdr:from>
    <xdr:to>
      <xdr:col>12</xdr:col>
      <xdr:colOff>392113</xdr:colOff>
      <xdr:row>32</xdr:row>
      <xdr:rowOff>14288</xdr:rowOff>
    </xdr:to>
    <xdr:graphicFrame macro="">
      <xdr:nvGraphicFramePr>
        <xdr:cNvPr id="4" name="Chart 3">
          <a:extLst>
            <a:ext uri="{FF2B5EF4-FFF2-40B4-BE49-F238E27FC236}">
              <a16:creationId xmlns:a16="http://schemas.microsoft.com/office/drawing/2014/main" id="{80057739-1BAD-4009-AD11-B634B40DD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79375</xdr:colOff>
      <xdr:row>1</xdr:row>
      <xdr:rowOff>180975</xdr:rowOff>
    </xdr:from>
    <xdr:to>
      <xdr:col>12</xdr:col>
      <xdr:colOff>384175</xdr:colOff>
      <xdr:row>16</xdr:row>
      <xdr:rowOff>161925</xdr:rowOff>
    </xdr:to>
    <xdr:graphicFrame macro="">
      <xdr:nvGraphicFramePr>
        <xdr:cNvPr id="2" name="Chart 1">
          <a:extLst>
            <a:ext uri="{FF2B5EF4-FFF2-40B4-BE49-F238E27FC236}">
              <a16:creationId xmlns:a16="http://schemas.microsoft.com/office/drawing/2014/main" id="{0747AA2B-7338-401E-8927-37C9B3502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2</xdr:row>
      <xdr:rowOff>0</xdr:rowOff>
    </xdr:from>
    <xdr:to>
      <xdr:col>20</xdr:col>
      <xdr:colOff>304800</xdr:colOff>
      <xdr:row>16</xdr:row>
      <xdr:rowOff>165100</xdr:rowOff>
    </xdr:to>
    <xdr:graphicFrame macro="">
      <xdr:nvGraphicFramePr>
        <xdr:cNvPr id="3" name="Chart 2">
          <a:extLst>
            <a:ext uri="{FF2B5EF4-FFF2-40B4-BE49-F238E27FC236}">
              <a16:creationId xmlns:a16="http://schemas.microsoft.com/office/drawing/2014/main" id="{864DCB33-714C-421E-8134-376E0E023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87313</xdr:colOff>
      <xdr:row>17</xdr:row>
      <xdr:rowOff>31750</xdr:rowOff>
    </xdr:from>
    <xdr:to>
      <xdr:col>12</xdr:col>
      <xdr:colOff>392113</xdr:colOff>
      <xdr:row>32</xdr:row>
      <xdr:rowOff>14288</xdr:rowOff>
    </xdr:to>
    <xdr:graphicFrame macro="">
      <xdr:nvGraphicFramePr>
        <xdr:cNvPr id="4" name="Chart 3">
          <a:extLst>
            <a:ext uri="{FF2B5EF4-FFF2-40B4-BE49-F238E27FC236}">
              <a16:creationId xmlns:a16="http://schemas.microsoft.com/office/drawing/2014/main" id="{9A871842-E46E-4BED-8CC1-AE803ABC8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182563</xdr:colOff>
      <xdr:row>2</xdr:row>
      <xdr:rowOff>53976</xdr:rowOff>
    </xdr:from>
    <xdr:to>
      <xdr:col>12</xdr:col>
      <xdr:colOff>487363</xdr:colOff>
      <xdr:row>17</xdr:row>
      <xdr:rowOff>34925</xdr:rowOff>
    </xdr:to>
    <xdr:graphicFrame macro="">
      <xdr:nvGraphicFramePr>
        <xdr:cNvPr id="2" name="Chart 1">
          <a:extLst>
            <a:ext uri="{FF2B5EF4-FFF2-40B4-BE49-F238E27FC236}">
              <a16:creationId xmlns:a16="http://schemas.microsoft.com/office/drawing/2014/main" id="{F0405D4C-20E0-4459-A4D4-79A370F3B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xdr:colOff>
      <xdr:row>2</xdr:row>
      <xdr:rowOff>0</xdr:rowOff>
    </xdr:from>
    <xdr:to>
      <xdr:col>20</xdr:col>
      <xdr:colOff>328612</xdr:colOff>
      <xdr:row>16</xdr:row>
      <xdr:rowOff>165100</xdr:rowOff>
    </xdr:to>
    <xdr:graphicFrame macro="">
      <xdr:nvGraphicFramePr>
        <xdr:cNvPr id="3" name="Chart 2">
          <a:extLst>
            <a:ext uri="{FF2B5EF4-FFF2-40B4-BE49-F238E27FC236}">
              <a16:creationId xmlns:a16="http://schemas.microsoft.com/office/drawing/2014/main" id="{4527B660-4DAD-47D5-A7D1-733A2938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166688</xdr:colOff>
      <xdr:row>17</xdr:row>
      <xdr:rowOff>55563</xdr:rowOff>
    </xdr:from>
    <xdr:to>
      <xdr:col>12</xdr:col>
      <xdr:colOff>471488</xdr:colOff>
      <xdr:row>32</xdr:row>
      <xdr:rowOff>38101</xdr:rowOff>
    </xdr:to>
    <xdr:graphicFrame macro="">
      <xdr:nvGraphicFramePr>
        <xdr:cNvPr id="4" name="Chart 3">
          <a:extLst>
            <a:ext uri="{FF2B5EF4-FFF2-40B4-BE49-F238E27FC236}">
              <a16:creationId xmlns:a16="http://schemas.microsoft.com/office/drawing/2014/main" id="{6805FF01-2061-4F4A-835D-FE497E6C0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861009-02DA-4F10-9354-6FB82FA7E3A1}" name="Table6" displayName="Table6" ref="B3:M11" totalsRowShown="0" headerRowDxfId="12">
  <sortState ref="B4:M11">
    <sortCondition descending="1" ref="J3:J11"/>
  </sortState>
  <tableColumns count="12">
    <tableColumn id="1" xr3:uid="{203ECC0F-E73C-455A-AE43-F8C71E1AAB51}" name="Model name" dataDxfId="11"/>
    <tableColumn id="2" xr3:uid="{7F4C0035-DB0E-4BDB-AB53-7DC05AFC56E9}" name="Training Error" dataDxfId="10" dataCellStyle="Percent"/>
    <tableColumn id="3" xr3:uid="{3058EC86-C0D2-41AB-AAD9-A8654349141C}" name="AUC" dataDxfId="9" dataCellStyle="Percent"/>
    <tableColumn id="4" xr3:uid="{09FE4FFB-B0F3-4560-B423-B6137B7BBD5C}" name="Accuracy" dataDxfId="8" dataCellStyle="Percent"/>
    <tableColumn id="5" xr3:uid="{39F4951B-3426-4CAF-B951-7DC084CFC23C}" name="True Negatives" dataDxfId="7"/>
    <tableColumn id="6" xr3:uid="{B777A813-AC3C-4CA9-97EF-83A2A334B803}" name="True Positives" dataDxfId="6"/>
    <tableColumn id="7" xr3:uid="{A615AD21-BD62-4889-95F8-15AE55E53A02}" name="False Negatives" dataDxfId="5"/>
    <tableColumn id="8" xr3:uid="{C37DC8B5-BC5C-4804-B4AF-7AA5D271729C}" name="False Positives" dataDxfId="4"/>
    <tableColumn id="9" xr3:uid="{38245A90-7AA1-4017-AECC-A6E96FE092EB}" name="Precision" dataDxfId="3" dataCellStyle="Percent"/>
    <tableColumn id="10" xr3:uid="{F7ACD116-5F1D-4E6B-8A4C-907FD0AE87C5}" name="Recall" dataDxfId="2" dataCellStyle="Percent"/>
    <tableColumn id="11" xr3:uid="{CEE2D274-96C5-4E30-98FF-849C8CB34662}" name="sensitivity" dataDxfId="1" dataCellStyle="Percent"/>
    <tableColumn id="12" xr3:uid="{F41DF220-52BF-4A14-82C0-B3F43CBF5545}" name="specificity" dataDxfId="0" dataCellStyle="Percent"/>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070705-A123-4DA7-96C0-32A5815261E3}" name="Table1" displayName="Table1" ref="B3:H10" totalsRowShown="0" headerRowDxfId="53" dataDxfId="52">
  <autoFilter ref="B3:H10" xr:uid="{A438C972-3F10-41AC-9D4F-3C567B3CDCDC}"/>
  <sortState ref="B4:G10">
    <sortCondition ref="C3:C10"/>
  </sortState>
  <tableColumns count="7">
    <tableColumn id="1" xr3:uid="{BA26ADEE-92F6-4283-84A8-2EBE482B549A}" name="model" dataDxfId="51"/>
    <tableColumn id="6" xr3:uid="{ABE7CF55-0C6C-4D4C-A2E3-374E40F23289}" name="accuracy" dataDxfId="50"/>
    <tableColumn id="3" xr3:uid="{60495A30-3957-41A1-963D-2FA95354A629}" name="True Positives" dataDxfId="49"/>
    <tableColumn id="4" xr3:uid="{2323F2B2-90F6-4C03-9AA7-176E30E5EA99}" name="True Negatives" dataDxfId="48"/>
    <tableColumn id="5" xr3:uid="{3A32E282-2981-4384-AAB1-D3BBC6636D3B}" name="False Positives" dataDxfId="47"/>
    <tableColumn id="7" xr3:uid="{9CD4AB14-A737-46B6-9617-891C27247FFB}" name="False Negatives" dataDxfId="46"/>
    <tableColumn id="8" xr3:uid="{16FF2B99-8F06-4611-9A48-1C7FCDC36F95}" name="Ranking" dataDxfId="45"/>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5B3029-2E91-41C9-BD8D-DF96ACD38759}" name="Table14" displayName="Table14" ref="B14:H18" totalsRowShown="0" headerRowDxfId="44" dataDxfId="43">
  <autoFilter ref="B14:H18" xr:uid="{E4FE1238-E632-4650-8E8F-A11930E40BBF}"/>
  <sortState ref="B15:G18">
    <sortCondition ref="C3:C10"/>
  </sortState>
  <tableColumns count="7">
    <tableColumn id="1" xr3:uid="{1E735F1D-CDF3-40FD-AE1D-382DD93495CB}" name="model" dataDxfId="42"/>
    <tableColumn id="6" xr3:uid="{1763246E-7C47-47DE-A72B-D1EA8634513C}" name="accuracy" dataDxfId="41">
      <calculatedColumnFormula>SUM(Table14[[#This Row],[True Positives]:[True Negatives]])/SUM(Table14[[#This Row],[True Positives]:[False Negatives]])</calculatedColumnFormula>
    </tableColumn>
    <tableColumn id="3" xr3:uid="{54093B99-6537-40A4-B903-C0A753464B04}" name="True Positives" dataDxfId="40"/>
    <tableColumn id="4" xr3:uid="{4C3E7059-3322-4869-BBB9-285761E56FE2}" name="True Negatives" dataDxfId="39"/>
    <tableColumn id="5" xr3:uid="{CD18F6DE-FF92-4534-B41A-292D55A4207C}" name="False Positives" dataDxfId="38"/>
    <tableColumn id="7" xr3:uid="{0669E59D-03FB-4922-BE05-208C9221EDD0}" name="False Negatives" dataDxfId="37"/>
    <tableColumn id="8" xr3:uid="{1E4BF6AD-99C2-479B-9F80-DDB3CB63314C}" name="Threshold" dataDxfId="36"/>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8D58E5-800D-4FD4-9E2F-BE951676B373}" name="Table145" displayName="Table145" ref="B22:H26" totalsRowShown="0" headerRowDxfId="35" dataDxfId="34">
  <autoFilter ref="B22:H26" xr:uid="{80AEDBD2-DBB0-45F9-9D36-2E600C16E540}"/>
  <sortState ref="B23:G26">
    <sortCondition ref="C3:C10"/>
  </sortState>
  <tableColumns count="7">
    <tableColumn id="1" xr3:uid="{AC864E6D-8E88-44B1-B2CD-078850D9C0C2}" name="model" dataDxfId="33"/>
    <tableColumn id="6" xr3:uid="{F1A902D5-5525-4F6B-BB51-B577BC3BD560}" name="accuracy" dataDxfId="32">
      <calculatedColumnFormula>SUM(Table145[[#This Row],[True Positives]:[True Negatives]])/SUM(Table145[[#This Row],[True Positives]:[False Negatives]])</calculatedColumnFormula>
    </tableColumn>
    <tableColumn id="3" xr3:uid="{D8E42556-2752-4020-A5A2-C34F1B365E5B}" name="True Positives" dataDxfId="31"/>
    <tableColumn id="4" xr3:uid="{7A2BA5DC-5762-4069-ABAF-1548014E1D14}" name="True Negatives" dataDxfId="30"/>
    <tableColumn id="5" xr3:uid="{22FBECAE-4DDE-4AFA-9C3F-DB9E683A9A2B}" name="False Positives" dataDxfId="29"/>
    <tableColumn id="7" xr3:uid="{CB14F0E6-2F97-4C94-907D-5B473F04B319}" name="False Negatives" dataDxfId="28"/>
    <tableColumn id="8" xr3:uid="{2B947D44-3F7F-46B9-887B-B617634ADD7E}" name="Threshold" dataDxfId="2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BD5F80-DC43-4179-B4CA-F459FC673450}" name="Table5" displayName="Table5" ref="B29:F32" totalsRowShown="0" headerRowDxfId="26" dataDxfId="25">
  <autoFilter ref="B29:F32" xr:uid="{2E41160F-3EAF-48EF-A1E5-3A508AB6C2B6}"/>
  <tableColumns count="5">
    <tableColumn id="1" xr3:uid="{89CDDEF4-2006-4CC2-8702-01D97ECD9FFE}" name="Aggregation mechanism" dataDxfId="24"/>
    <tableColumn id="2" xr3:uid="{6F94AF4C-FE23-48EC-9CA2-82AD7DA29C2D}" name="k" dataDxfId="23"/>
    <tableColumn id="3" xr3:uid="{1933BB4F-EFD7-44A6-A26C-AA85293D75AB}" name="cross-validation error" dataDxfId="22"/>
    <tableColumn id="4" xr3:uid="{BE494206-5029-4AF8-8FF9-0751AB91C87B}" name="n" dataDxfId="21"/>
    <tableColumn id="5" xr3:uid="{348B0B88-6665-4983-BAB7-C91E9E335308}" name="generalization error" dataDxfId="20"/>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483E7F-88A1-4D45-A3DB-8811E9379E40}" name="Table13" displayName="Table13" ref="B3:F9" totalsRowShown="0" headerRowDxfId="19" dataDxfId="18">
  <autoFilter ref="B3:F9" xr:uid="{4EE24B2E-1496-4E1A-AD27-C2647F430286}"/>
  <sortState ref="B4:F9">
    <sortCondition ref="E3:E9"/>
  </sortState>
  <tableColumns count="5">
    <tableColumn id="6" xr3:uid="{74D2DE9A-B30C-484D-BE41-296992A34AA9}" name="number of folds (k)" dataDxfId="17"/>
    <tableColumn id="1" xr3:uid="{601B47CC-1D66-4216-BF9B-E9E4FF81F454}" name="Samples and sizes" dataDxfId="16"/>
    <tableColumn id="3" xr3:uid="{3B6C7B2A-86F8-4582-9227-83370F3B25F7}" name="ROC AUC (Receiver Operator Curve Area Under the Curve)" dataDxfId="15"/>
    <tableColumn id="4" xr3:uid="{D4A7C258-516A-4C68-B14F-A507710EFE7B}" name="Sensitivity Rate of True Positives" dataDxfId="14"/>
    <tableColumn id="5" xr3:uid="{2FF3F640-5070-4972-B3F6-0ACEF875EE92}" name="Sensibility Rate of True Negatives" dataDxf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3DC8-F219-4A35-9322-7470EB6D3D5C}">
  <dimension ref="B2:M20"/>
  <sheetViews>
    <sheetView tabSelected="1" workbookViewId="0">
      <selection activeCell="I21" sqref="H21:I21"/>
    </sheetView>
  </sheetViews>
  <sheetFormatPr defaultRowHeight="14.5" x14ac:dyDescent="0.35"/>
  <cols>
    <col min="2" max="2" width="19.54296875" customWidth="1"/>
    <col min="3" max="3" width="13.54296875" customWidth="1"/>
    <col min="5" max="5" width="10" customWidth="1"/>
    <col min="6" max="6" width="10.36328125" customWidth="1"/>
    <col min="7" max="7" width="10.453125" customWidth="1"/>
    <col min="8" max="8" width="11.90625" customWidth="1"/>
    <col min="9" max="9" width="10" customWidth="1"/>
    <col min="10" max="10" width="10.36328125" customWidth="1"/>
    <col min="12" max="12" width="11" customWidth="1"/>
    <col min="13" max="13" width="11.1796875" customWidth="1"/>
  </cols>
  <sheetData>
    <row r="2" spans="2:13" ht="15" thickBot="1" x14ac:dyDescent="0.4">
      <c r="B2" t="s">
        <v>47</v>
      </c>
    </row>
    <row r="3" spans="2:13" ht="29" x14ac:dyDescent="0.35">
      <c r="B3" s="16" t="s">
        <v>57</v>
      </c>
      <c r="C3" s="17" t="s">
        <v>53</v>
      </c>
      <c r="D3" s="17" t="s">
        <v>44</v>
      </c>
      <c r="E3" s="17" t="s">
        <v>54</v>
      </c>
      <c r="F3" s="17" t="s">
        <v>16</v>
      </c>
      <c r="G3" s="17" t="s">
        <v>13</v>
      </c>
      <c r="H3" s="17" t="s">
        <v>15</v>
      </c>
      <c r="I3" s="17" t="s">
        <v>14</v>
      </c>
      <c r="J3" s="17" t="s">
        <v>55</v>
      </c>
      <c r="K3" s="18" t="s">
        <v>56</v>
      </c>
      <c r="L3" s="2" t="s">
        <v>46</v>
      </c>
      <c r="M3" s="14" t="s">
        <v>45</v>
      </c>
    </row>
    <row r="4" spans="2:13" x14ac:dyDescent="0.35">
      <c r="B4" s="19" t="s">
        <v>52</v>
      </c>
      <c r="C4" s="20">
        <v>0.124031007751938</v>
      </c>
      <c r="D4" s="20">
        <v>0.74076923076923096</v>
      </c>
      <c r="E4" s="20">
        <v>0.87596899224806202</v>
      </c>
      <c r="F4" s="21">
        <v>100</v>
      </c>
      <c r="G4" s="21">
        <v>13</v>
      </c>
      <c r="H4" s="21">
        <v>12</v>
      </c>
      <c r="I4" s="21">
        <v>4</v>
      </c>
      <c r="J4" s="20">
        <v>0.76470588235294101</v>
      </c>
      <c r="K4" s="22">
        <v>0.52</v>
      </c>
      <c r="L4" s="15">
        <v>0.52</v>
      </c>
      <c r="M4" s="15">
        <v>0.96153846153846201</v>
      </c>
    </row>
    <row r="5" spans="2:13" x14ac:dyDescent="0.35">
      <c r="B5" s="19" t="s">
        <v>33</v>
      </c>
      <c r="C5" s="20">
        <v>0.124031007751938</v>
      </c>
      <c r="D5" s="20">
        <v>0.74076923076923096</v>
      </c>
      <c r="E5" s="20">
        <v>0.87596899224806202</v>
      </c>
      <c r="F5" s="21">
        <v>99</v>
      </c>
      <c r="G5" s="21">
        <v>14</v>
      </c>
      <c r="H5" s="21">
        <v>11</v>
      </c>
      <c r="I5" s="21">
        <v>5</v>
      </c>
      <c r="J5" s="20">
        <v>0.73684210526315796</v>
      </c>
      <c r="K5" s="22">
        <v>0.56000000000000005</v>
      </c>
      <c r="L5" s="15">
        <v>0.56000000000000005</v>
      </c>
      <c r="M5" s="15">
        <v>0.95192307692307698</v>
      </c>
    </row>
    <row r="6" spans="2:13" x14ac:dyDescent="0.35">
      <c r="B6" s="19" t="s">
        <v>48</v>
      </c>
      <c r="C6" s="20">
        <v>0.13953488372093001</v>
      </c>
      <c r="D6" s="20">
        <v>0.74076923076923096</v>
      </c>
      <c r="E6" s="20">
        <v>0.86046511627906996</v>
      </c>
      <c r="F6" s="21">
        <v>98</v>
      </c>
      <c r="G6" s="21">
        <v>13</v>
      </c>
      <c r="H6" s="21">
        <v>12</v>
      </c>
      <c r="I6" s="21">
        <v>6</v>
      </c>
      <c r="J6" s="20">
        <v>0.68421052631578905</v>
      </c>
      <c r="K6" s="22">
        <v>0.52</v>
      </c>
      <c r="L6" s="15">
        <v>0.52</v>
      </c>
      <c r="M6" s="15">
        <v>0.94230769230769196</v>
      </c>
    </row>
    <row r="7" spans="2:13" x14ac:dyDescent="0.35">
      <c r="B7" s="19" t="s">
        <v>49</v>
      </c>
      <c r="C7" s="20">
        <v>0.13953488372093001</v>
      </c>
      <c r="D7" s="20">
        <v>0.74076923076923096</v>
      </c>
      <c r="E7" s="20">
        <v>0.86046511627906996</v>
      </c>
      <c r="F7" s="21">
        <v>98</v>
      </c>
      <c r="G7" s="21">
        <v>13</v>
      </c>
      <c r="H7" s="21">
        <v>12</v>
      </c>
      <c r="I7" s="21">
        <v>6</v>
      </c>
      <c r="J7" s="20">
        <v>0.68421052631578905</v>
      </c>
      <c r="K7" s="22">
        <v>0.52</v>
      </c>
      <c r="L7" s="15">
        <v>0.52</v>
      </c>
      <c r="M7" s="15">
        <v>0.94230769230769196</v>
      </c>
    </row>
    <row r="8" spans="2:13" x14ac:dyDescent="0.35">
      <c r="B8" s="19" t="s">
        <v>50</v>
      </c>
      <c r="C8" s="20">
        <v>0.13953488372093001</v>
      </c>
      <c r="D8" s="20">
        <v>0.74076923076923096</v>
      </c>
      <c r="E8" s="20">
        <v>0.86046511627906996</v>
      </c>
      <c r="F8" s="21">
        <v>98</v>
      </c>
      <c r="G8" s="21">
        <v>13</v>
      </c>
      <c r="H8" s="21">
        <v>12</v>
      </c>
      <c r="I8" s="21">
        <v>6</v>
      </c>
      <c r="J8" s="20">
        <v>0.68421052631578905</v>
      </c>
      <c r="K8" s="22">
        <v>0.52</v>
      </c>
      <c r="L8" s="15">
        <v>0.52</v>
      </c>
      <c r="M8" s="15">
        <v>0.94230769230769196</v>
      </c>
    </row>
    <row r="9" spans="2:13" x14ac:dyDescent="0.35">
      <c r="B9" s="19" t="s">
        <v>51</v>
      </c>
      <c r="C9" s="20">
        <v>0.13953488372093001</v>
      </c>
      <c r="D9" s="20">
        <v>0.74076923076923096</v>
      </c>
      <c r="E9" s="20">
        <v>0.86046511627906996</v>
      </c>
      <c r="F9" s="21">
        <v>98</v>
      </c>
      <c r="G9" s="21">
        <v>13</v>
      </c>
      <c r="H9" s="21">
        <v>12</v>
      </c>
      <c r="I9" s="21">
        <v>6</v>
      </c>
      <c r="J9" s="20">
        <v>0.68421052631578905</v>
      </c>
      <c r="K9" s="22">
        <v>0.52</v>
      </c>
      <c r="L9" s="15">
        <v>0.52</v>
      </c>
      <c r="M9" s="15">
        <v>0.94230769230769196</v>
      </c>
    </row>
    <row r="10" spans="2:13" x14ac:dyDescent="0.35">
      <c r="B10" s="19" t="s">
        <v>58</v>
      </c>
      <c r="C10" s="20">
        <v>0.162790697674419</v>
      </c>
      <c r="D10" s="20">
        <v>0.74076923076923096</v>
      </c>
      <c r="E10" s="20">
        <v>0.837209302325581</v>
      </c>
      <c r="F10" s="21">
        <v>98</v>
      </c>
      <c r="G10" s="21">
        <v>10</v>
      </c>
      <c r="H10" s="21">
        <v>15</v>
      </c>
      <c r="I10" s="21">
        <v>6</v>
      </c>
      <c r="J10" s="20">
        <v>0.625</v>
      </c>
      <c r="K10" s="22">
        <v>0.4</v>
      </c>
      <c r="L10" s="15">
        <v>0.4</v>
      </c>
      <c r="M10" s="15">
        <v>0.94230769230769196</v>
      </c>
    </row>
    <row r="11" spans="2:13" ht="15" thickBot="1" x14ac:dyDescent="0.4">
      <c r="B11" s="23" t="s">
        <v>59</v>
      </c>
      <c r="C11" s="24">
        <v>0.15503875968992301</v>
      </c>
      <c r="D11" s="24">
        <v>0.74076923076923096</v>
      </c>
      <c r="E11" s="24">
        <v>0.84496124031007702</v>
      </c>
      <c r="F11" s="25">
        <v>90</v>
      </c>
      <c r="G11" s="25">
        <v>19</v>
      </c>
      <c r="H11" s="25">
        <v>6</v>
      </c>
      <c r="I11" s="25">
        <v>14</v>
      </c>
      <c r="J11" s="24">
        <v>0.57575757575757602</v>
      </c>
      <c r="K11" s="26">
        <v>0.76</v>
      </c>
      <c r="L11" s="15">
        <v>0.76</v>
      </c>
      <c r="M11" s="15">
        <v>0.86538461538461497</v>
      </c>
    </row>
    <row r="13" spans="2:13" x14ac:dyDescent="0.35">
      <c r="B13" t="s">
        <v>65</v>
      </c>
    </row>
    <row r="14" spans="2:13" x14ac:dyDescent="0.35">
      <c r="B14" t="s">
        <v>66</v>
      </c>
    </row>
    <row r="15" spans="2:13" x14ac:dyDescent="0.35">
      <c r="B15" t="s">
        <v>60</v>
      </c>
    </row>
    <row r="16" spans="2:13" x14ac:dyDescent="0.35">
      <c r="B16" t="s">
        <v>61</v>
      </c>
    </row>
    <row r="17" spans="2:2" x14ac:dyDescent="0.35">
      <c r="B17" t="s">
        <v>62</v>
      </c>
    </row>
    <row r="19" spans="2:2" x14ac:dyDescent="0.35">
      <c r="B19" t="s">
        <v>63</v>
      </c>
    </row>
    <row r="20" spans="2:2" x14ac:dyDescent="0.35">
      <c r="B20" t="s">
        <v>64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5E9D4-D440-4A8A-92B2-D022498CC8E2}">
  <dimension ref="B1:H32"/>
  <sheetViews>
    <sheetView workbookViewId="0">
      <selection activeCell="D37" sqref="D37:D38"/>
    </sheetView>
  </sheetViews>
  <sheetFormatPr defaultColWidth="17.90625" defaultRowHeight="14.5" x14ac:dyDescent="0.35"/>
  <cols>
    <col min="1" max="1" width="3.36328125" style="1" customWidth="1"/>
    <col min="2" max="2" width="23.54296875" style="1" customWidth="1"/>
    <col min="3" max="3" width="17.90625" style="1"/>
    <col min="4" max="4" width="20.7265625" style="1" customWidth="1"/>
    <col min="5" max="16384" width="17.90625" style="1"/>
  </cols>
  <sheetData>
    <row r="1" spans="2:8" x14ac:dyDescent="0.35">
      <c r="B1" s="5" t="s">
        <v>17</v>
      </c>
    </row>
    <row r="2" spans="2:8" x14ac:dyDescent="0.35">
      <c r="B2" s="7" t="s">
        <v>29</v>
      </c>
      <c r="C2" s="1" t="s">
        <v>21</v>
      </c>
      <c r="D2" s="8">
        <f>1-C4</f>
        <v>6.2015503875968991E-2</v>
      </c>
    </row>
    <row r="3" spans="2:8" x14ac:dyDescent="0.35">
      <c r="B3" s="2" t="s">
        <v>2</v>
      </c>
      <c r="C3" s="2" t="s">
        <v>18</v>
      </c>
      <c r="D3" s="2" t="s">
        <v>13</v>
      </c>
      <c r="E3" s="2" t="s">
        <v>16</v>
      </c>
      <c r="F3" s="2" t="s">
        <v>14</v>
      </c>
      <c r="G3" s="2" t="s">
        <v>15</v>
      </c>
      <c r="H3" s="2" t="s">
        <v>19</v>
      </c>
    </row>
    <row r="4" spans="2:8" ht="23" customHeight="1" x14ac:dyDescent="0.35">
      <c r="B4" s="1">
        <v>3</v>
      </c>
      <c r="C4" s="1">
        <f>SUM(Table1[[#This Row],[True Positives]:[True Negatives]])/SUM(Table1[[#This Row],[True Positives]:[False Negatives]])</f>
        <v>0.93798449612403101</v>
      </c>
      <c r="D4" s="1">
        <v>102</v>
      </c>
      <c r="E4" s="1">
        <v>19</v>
      </c>
      <c r="F4" s="1">
        <v>2</v>
      </c>
      <c r="G4" s="1">
        <v>6</v>
      </c>
      <c r="H4" s="1">
        <v>3</v>
      </c>
    </row>
    <row r="5" spans="2:8" x14ac:dyDescent="0.35">
      <c r="B5" s="1">
        <v>5</v>
      </c>
      <c r="C5" s="1">
        <f>SUM(Table1[[#This Row],[True Positives]:[True Negatives]])/SUM(Table1[[#This Row],[True Positives]:[False Negatives]])</f>
        <v>0.93798449612403101</v>
      </c>
      <c r="D5" s="1">
        <v>102</v>
      </c>
      <c r="E5" s="1">
        <v>19</v>
      </c>
      <c r="F5" s="1">
        <v>2</v>
      </c>
      <c r="G5" s="1">
        <v>6</v>
      </c>
      <c r="H5" s="1">
        <v>3</v>
      </c>
    </row>
    <row r="6" spans="2:8" x14ac:dyDescent="0.35">
      <c r="B6" s="1">
        <v>7</v>
      </c>
      <c r="C6" s="1">
        <f>SUM(Table1[[#This Row],[True Positives]:[True Negatives]])/SUM(Table1[[#This Row],[True Positives]:[False Negatives]])</f>
        <v>0.93798449612403101</v>
      </c>
      <c r="D6" s="1">
        <v>102</v>
      </c>
      <c r="E6" s="1">
        <v>19</v>
      </c>
      <c r="F6" s="1">
        <v>2</v>
      </c>
      <c r="G6" s="1">
        <v>6</v>
      </c>
      <c r="H6" s="1">
        <v>3</v>
      </c>
    </row>
    <row r="7" spans="2:8" x14ac:dyDescent="0.35">
      <c r="B7" s="1">
        <v>9</v>
      </c>
      <c r="C7" s="1">
        <f>SUM(Table1[[#This Row],[True Positives]:[True Negatives]])/SUM(Table1[[#This Row],[True Positives]:[False Negatives]])</f>
        <v>0.93798449612403101</v>
      </c>
      <c r="D7" s="1">
        <v>102</v>
      </c>
      <c r="E7" s="1">
        <v>19</v>
      </c>
      <c r="F7" s="1">
        <v>2</v>
      </c>
      <c r="G7" s="1">
        <v>6</v>
      </c>
      <c r="H7" s="1">
        <v>3</v>
      </c>
    </row>
    <row r="8" spans="2:8" x14ac:dyDescent="0.35">
      <c r="B8" s="1">
        <v>4</v>
      </c>
      <c r="C8" s="1">
        <f>SUM(Table1[[#This Row],[True Positives]:[True Negatives]])/SUM(Table1[[#This Row],[True Positives]:[False Negatives]])</f>
        <v>0.93798449612403101</v>
      </c>
      <c r="D8" s="1">
        <v>102</v>
      </c>
      <c r="E8" s="1">
        <v>19</v>
      </c>
      <c r="F8" s="1">
        <v>2</v>
      </c>
      <c r="G8" s="1">
        <v>6</v>
      </c>
      <c r="H8" s="1">
        <v>3</v>
      </c>
    </row>
    <row r="9" spans="2:8" x14ac:dyDescent="0.35">
      <c r="B9" s="1">
        <v>2</v>
      </c>
      <c r="C9" s="1">
        <f>SUM(Table1[[#This Row],[True Positives]:[True Negatives]])/SUM(Table1[[#This Row],[True Positives]:[False Negatives]])</f>
        <v>0.96124031007751942</v>
      </c>
      <c r="D9" s="1">
        <v>102</v>
      </c>
      <c r="E9" s="1">
        <v>22</v>
      </c>
      <c r="F9" s="1">
        <v>2</v>
      </c>
      <c r="G9" s="1">
        <v>3</v>
      </c>
      <c r="H9" s="1">
        <v>4</v>
      </c>
    </row>
    <row r="10" spans="2:8" x14ac:dyDescent="0.35">
      <c r="B10" s="1">
        <v>1</v>
      </c>
      <c r="C10" s="1">
        <f>SUM(Table1[[#This Row],[True Positives]:[True Negatives]])/SUM(Table1[[#This Row],[True Positives]:[False Negatives]])</f>
        <v>0.99224806201550386</v>
      </c>
      <c r="D10" s="1">
        <v>104</v>
      </c>
      <c r="E10" s="1">
        <v>24</v>
      </c>
      <c r="F10" s="1">
        <v>0</v>
      </c>
      <c r="G10" s="1">
        <v>1</v>
      </c>
      <c r="H10" s="1">
        <v>6</v>
      </c>
    </row>
    <row r="11" spans="2:8" x14ac:dyDescent="0.35">
      <c r="B11" s="3"/>
    </row>
    <row r="12" spans="2:8" x14ac:dyDescent="0.35">
      <c r="B12" s="5" t="s">
        <v>30</v>
      </c>
    </row>
    <row r="13" spans="2:8" x14ac:dyDescent="0.35">
      <c r="B13" s="3" t="s">
        <v>21</v>
      </c>
      <c r="C13" s="6">
        <f>1-C15</f>
        <v>2.3255813953488413E-2</v>
      </c>
    </row>
    <row r="14" spans="2:8" x14ac:dyDescent="0.35">
      <c r="B14" s="2" t="s">
        <v>2</v>
      </c>
      <c r="C14" s="2" t="s">
        <v>18</v>
      </c>
      <c r="D14" s="2" t="s">
        <v>13</v>
      </c>
      <c r="E14" s="2" t="s">
        <v>16</v>
      </c>
      <c r="F14" s="2" t="s">
        <v>14</v>
      </c>
      <c r="G14" s="2" t="s">
        <v>15</v>
      </c>
      <c r="H14" s="2" t="s">
        <v>20</v>
      </c>
    </row>
    <row r="15" spans="2:8" x14ac:dyDescent="0.35">
      <c r="B15" s="1">
        <v>3</v>
      </c>
      <c r="C15" s="1">
        <f>SUM(Table14[[#This Row],[True Positives]:[True Negatives]])/SUM(Table14[[#This Row],[True Positives]:[False Negatives]])</f>
        <v>0.97674418604651159</v>
      </c>
      <c r="D15" s="1">
        <v>103</v>
      </c>
      <c r="E15" s="1">
        <v>23</v>
      </c>
      <c r="F15" s="1">
        <v>1</v>
      </c>
      <c r="G15" s="1">
        <v>2</v>
      </c>
      <c r="H15" s="1">
        <v>6</v>
      </c>
    </row>
    <row r="16" spans="2:8" x14ac:dyDescent="0.35">
      <c r="B16" s="1">
        <v>5</v>
      </c>
      <c r="C16" s="1">
        <f>SUM(Table14[[#This Row],[True Positives]:[True Negatives]])/SUM(Table14[[#This Row],[True Positives]:[False Negatives]])</f>
        <v>0.93023255813953487</v>
      </c>
      <c r="D16" s="1">
        <v>103</v>
      </c>
      <c r="E16" s="1">
        <v>17</v>
      </c>
      <c r="F16" s="1">
        <v>1</v>
      </c>
      <c r="G16" s="1">
        <v>8</v>
      </c>
      <c r="H16" s="1">
        <v>7</v>
      </c>
    </row>
    <row r="17" spans="2:8" x14ac:dyDescent="0.35">
      <c r="B17" s="1">
        <v>7</v>
      </c>
      <c r="C17" s="1">
        <f>SUM(Table14[[#This Row],[True Positives]:[True Negatives]])/SUM(Table14[[#This Row],[True Positives]:[False Negatives]])</f>
        <v>0.93023255813953487</v>
      </c>
      <c r="D17" s="1">
        <v>103</v>
      </c>
      <c r="E17" s="1">
        <v>17</v>
      </c>
      <c r="F17" s="1">
        <v>1</v>
      </c>
      <c r="G17" s="1">
        <v>8</v>
      </c>
      <c r="H17" s="1">
        <v>7</v>
      </c>
    </row>
    <row r="18" spans="2:8" x14ac:dyDescent="0.35">
      <c r="B18" s="1">
        <v>9</v>
      </c>
      <c r="C18" s="1">
        <f>SUM(Table14[[#This Row],[True Positives]:[True Negatives]])/SUM(Table14[[#This Row],[True Positives]:[False Negatives]])</f>
        <v>0.9147286821705426</v>
      </c>
      <c r="D18" s="1">
        <v>99</v>
      </c>
      <c r="E18" s="1">
        <v>19</v>
      </c>
      <c r="F18" s="1">
        <v>5</v>
      </c>
      <c r="G18" s="1">
        <v>6</v>
      </c>
      <c r="H18" s="1">
        <v>7</v>
      </c>
    </row>
    <row r="20" spans="2:8" x14ac:dyDescent="0.35">
      <c r="B20" s="5" t="s">
        <v>31</v>
      </c>
    </row>
    <row r="21" spans="2:8" x14ac:dyDescent="0.35">
      <c r="B21" s="3" t="s">
        <v>21</v>
      </c>
      <c r="C21" s="8">
        <f>1-C23</f>
        <v>0.12403100775193798</v>
      </c>
    </row>
    <row r="22" spans="2:8" x14ac:dyDescent="0.35">
      <c r="B22" s="2" t="s">
        <v>2</v>
      </c>
      <c r="C22" s="2" t="s">
        <v>18</v>
      </c>
      <c r="D22" s="2" t="s">
        <v>13</v>
      </c>
      <c r="E22" s="2" t="s">
        <v>16</v>
      </c>
      <c r="F22" s="2" t="s">
        <v>14</v>
      </c>
      <c r="G22" s="2" t="s">
        <v>15</v>
      </c>
      <c r="H22" s="2" t="s">
        <v>20</v>
      </c>
    </row>
    <row r="23" spans="2:8" x14ac:dyDescent="0.35">
      <c r="B23" s="1">
        <v>3</v>
      </c>
      <c r="C23" s="1">
        <f>SUM(Table145[[#This Row],[True Positives]:[True Negatives]])/SUM(Table145[[#This Row],[True Positives]:[False Negatives]])</f>
        <v>0.87596899224806202</v>
      </c>
      <c r="D23" s="1">
        <v>98</v>
      </c>
      <c r="E23" s="1">
        <v>15</v>
      </c>
      <c r="F23" s="1">
        <v>6</v>
      </c>
      <c r="G23" s="1">
        <v>10</v>
      </c>
      <c r="H23" s="1">
        <v>-2</v>
      </c>
    </row>
    <row r="24" spans="2:8" x14ac:dyDescent="0.35">
      <c r="B24" s="1">
        <v>5</v>
      </c>
      <c r="C24" s="1">
        <f>SUM(Table145[[#This Row],[True Positives]:[True Negatives]])/SUM(Table145[[#This Row],[True Positives]:[False Negatives]])</f>
        <v>0.87596899224806202</v>
      </c>
      <c r="D24" s="1">
        <v>98</v>
      </c>
      <c r="E24" s="1">
        <v>15</v>
      </c>
      <c r="F24" s="1">
        <v>6</v>
      </c>
      <c r="G24" s="1">
        <v>10</v>
      </c>
      <c r="H24" s="1">
        <v>-1</v>
      </c>
    </row>
    <row r="25" spans="2:8" x14ac:dyDescent="0.35">
      <c r="B25" s="1">
        <v>7</v>
      </c>
      <c r="C25" s="1">
        <f>SUM(Table145[[#This Row],[True Positives]:[True Negatives]])/SUM(Table145[[#This Row],[True Positives]:[False Negatives]])</f>
        <v>0.87596899224806202</v>
      </c>
      <c r="D25" s="1">
        <v>98</v>
      </c>
      <c r="E25" s="1">
        <v>15</v>
      </c>
      <c r="F25" s="1">
        <v>6</v>
      </c>
      <c r="G25" s="1">
        <v>10</v>
      </c>
      <c r="H25" s="1">
        <v>-1</v>
      </c>
    </row>
    <row r="26" spans="2:8" x14ac:dyDescent="0.35">
      <c r="B26" s="1">
        <v>9</v>
      </c>
      <c r="C26" s="1">
        <f>SUM(Table145[[#This Row],[True Positives]:[True Negatives]])/SUM(Table145[[#This Row],[True Positives]:[False Negatives]])</f>
        <v>0.87596899224806202</v>
      </c>
      <c r="D26" s="1">
        <v>98</v>
      </c>
      <c r="E26" s="1">
        <v>15</v>
      </c>
      <c r="F26" s="1">
        <v>6</v>
      </c>
      <c r="G26" s="1">
        <v>10</v>
      </c>
      <c r="H26" s="1">
        <v>-1</v>
      </c>
    </row>
    <row r="29" spans="2:8" x14ac:dyDescent="0.35">
      <c r="B29" s="2" t="s">
        <v>24</v>
      </c>
      <c r="C29" s="2" t="s">
        <v>22</v>
      </c>
      <c r="D29" s="2" t="s">
        <v>23</v>
      </c>
      <c r="E29" s="2" t="s">
        <v>25</v>
      </c>
      <c r="F29" s="2" t="s">
        <v>32</v>
      </c>
    </row>
    <row r="30" spans="2:8" x14ac:dyDescent="0.35">
      <c r="B30" s="4" t="s">
        <v>26</v>
      </c>
      <c r="C30" s="4">
        <v>3</v>
      </c>
      <c r="D30" s="9">
        <f>C13</f>
        <v>2.3255813953488413E-2</v>
      </c>
      <c r="E30" s="4">
        <v>6</v>
      </c>
      <c r="F30" s="4"/>
    </row>
    <row r="31" spans="2:8" x14ac:dyDescent="0.35">
      <c r="B31" s="4" t="s">
        <v>27</v>
      </c>
      <c r="C31" s="4">
        <v>3</v>
      </c>
      <c r="D31" s="9">
        <f>C21</f>
        <v>0.12403100775193798</v>
      </c>
      <c r="E31" s="4">
        <v>-2</v>
      </c>
      <c r="F31" s="4"/>
    </row>
    <row r="32" spans="2:8" x14ac:dyDescent="0.35">
      <c r="B32" s="4" t="s">
        <v>28</v>
      </c>
      <c r="C32" s="4">
        <v>3</v>
      </c>
      <c r="D32" s="9">
        <f>D2</f>
        <v>6.2015503875968991E-2</v>
      </c>
      <c r="E32" s="4">
        <v>3</v>
      </c>
      <c r="F32" s="4"/>
    </row>
  </sheetData>
  <pageMargins left="0.7" right="0.7" top="0.75" bottom="0.75" header="0.3" footer="0.3"/>
  <pageSetup orientation="portrait" r:id="rId1"/>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C3932-7911-4558-8622-359D7BC2E5F7}">
  <dimension ref="B2:F13"/>
  <sheetViews>
    <sheetView workbookViewId="0">
      <selection activeCell="C18" sqref="C18"/>
    </sheetView>
  </sheetViews>
  <sheetFormatPr defaultColWidth="17.90625" defaultRowHeight="14.5" x14ac:dyDescent="0.35"/>
  <cols>
    <col min="1" max="1" width="3.36328125" style="1" customWidth="1"/>
    <col min="2" max="2" width="11.90625" style="1" customWidth="1"/>
    <col min="3" max="3" width="26.08984375" style="1" customWidth="1"/>
    <col min="4" max="4" width="20.54296875" style="1" customWidth="1"/>
    <col min="5" max="5" width="21" style="1" customWidth="1"/>
    <col min="6" max="16384" width="17.90625" style="1"/>
  </cols>
  <sheetData>
    <row r="2" spans="2:6" x14ac:dyDescent="0.35">
      <c r="B2" s="1" t="s">
        <v>4</v>
      </c>
    </row>
    <row r="3" spans="2:6" ht="43.5" x14ac:dyDescent="0.35">
      <c r="B3" s="2" t="s">
        <v>5</v>
      </c>
      <c r="C3" s="2" t="s">
        <v>6</v>
      </c>
      <c r="D3" s="2" t="s">
        <v>3</v>
      </c>
      <c r="E3" s="2" t="s">
        <v>0</v>
      </c>
      <c r="F3" s="2" t="s">
        <v>1</v>
      </c>
    </row>
    <row r="4" spans="2:6" ht="23" customHeight="1" x14ac:dyDescent="0.35">
      <c r="B4" s="4">
        <v>6</v>
      </c>
      <c r="C4" s="4" t="s">
        <v>11</v>
      </c>
      <c r="D4" s="4">
        <v>0.59894179999999997</v>
      </c>
      <c r="E4" s="4">
        <v>0.57142859999999995</v>
      </c>
      <c r="F4" s="4">
        <v>0.66666669999999995</v>
      </c>
    </row>
    <row r="5" spans="2:6" x14ac:dyDescent="0.35">
      <c r="B5" s="4">
        <v>7</v>
      </c>
      <c r="C5" s="4" t="s">
        <v>12</v>
      </c>
      <c r="D5" s="4">
        <v>0.59659859999999998</v>
      </c>
      <c r="E5" s="4">
        <v>0.71428570000000002</v>
      </c>
      <c r="F5" s="4">
        <v>0.40476190000000001</v>
      </c>
    </row>
    <row r="6" spans="2:6" x14ac:dyDescent="0.35">
      <c r="B6" s="4">
        <v>4</v>
      </c>
      <c r="C6" s="4" t="s">
        <v>9</v>
      </c>
      <c r="D6" s="4">
        <v>0.78854170000000001</v>
      </c>
      <c r="E6" s="4">
        <v>0.72619049999999996</v>
      </c>
      <c r="F6" s="4">
        <v>0.7</v>
      </c>
    </row>
    <row r="7" spans="2:6" x14ac:dyDescent="0.35">
      <c r="B7" s="4">
        <v>3</v>
      </c>
      <c r="C7" s="4" t="s">
        <v>7</v>
      </c>
      <c r="D7" s="4">
        <v>0.89880950000000004</v>
      </c>
      <c r="E7" s="4">
        <v>0.74285710000000005</v>
      </c>
      <c r="F7" s="4">
        <v>0.78333330000000001</v>
      </c>
    </row>
    <row r="8" spans="2:6" x14ac:dyDescent="0.35">
      <c r="B8" s="4">
        <v>5</v>
      </c>
      <c r="C8" s="4" t="s">
        <v>10</v>
      </c>
      <c r="D8" s="4">
        <v>0.88452379999999997</v>
      </c>
      <c r="E8" s="4">
        <v>0.79047619999999996</v>
      </c>
      <c r="F8" s="4">
        <v>0.69333330000000004</v>
      </c>
    </row>
    <row r="9" spans="2:6" x14ac:dyDescent="0.35">
      <c r="B9" s="4">
        <v>2</v>
      </c>
      <c r="C9" s="4" t="s">
        <v>8</v>
      </c>
      <c r="D9" s="4">
        <v>0.95</v>
      </c>
      <c r="E9" s="4">
        <v>0.8</v>
      </c>
      <c r="F9" s="4">
        <v>0.7</v>
      </c>
    </row>
    <row r="12" spans="2:6" x14ac:dyDescent="0.35">
      <c r="B12" s="3"/>
    </row>
    <row r="13" spans="2:6" x14ac:dyDescent="0.35">
      <c r="B13"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EB740-6AE2-4FAF-80AD-192013CED4F1}">
  <dimension ref="B3:F23"/>
  <sheetViews>
    <sheetView zoomScale="80" zoomScaleNormal="80" workbookViewId="0">
      <selection activeCell="P24" sqref="P24"/>
    </sheetView>
  </sheetViews>
  <sheetFormatPr defaultRowHeight="14.5" x14ac:dyDescent="0.35"/>
  <cols>
    <col min="5" max="5" width="10.36328125" customWidth="1"/>
  </cols>
  <sheetData>
    <row r="3" spans="2:6" x14ac:dyDescent="0.35">
      <c r="B3" s="11" t="s">
        <v>33</v>
      </c>
      <c r="C3" s="11" t="s">
        <v>34</v>
      </c>
      <c r="D3" s="11" t="s">
        <v>35</v>
      </c>
      <c r="E3" s="11" t="s">
        <v>36</v>
      </c>
      <c r="F3" s="11" t="s">
        <v>37</v>
      </c>
    </row>
    <row r="4" spans="2:6" x14ac:dyDescent="0.35">
      <c r="B4" s="11">
        <v>9</v>
      </c>
      <c r="C4" s="11">
        <v>2</v>
      </c>
      <c r="D4" s="13">
        <v>0.85106490000000001</v>
      </c>
      <c r="E4" s="12">
        <v>0.93413729999999995</v>
      </c>
      <c r="F4" s="12">
        <v>0.57638889999999998</v>
      </c>
    </row>
    <row r="5" spans="2:6" x14ac:dyDescent="0.35">
      <c r="B5" s="11">
        <v>7</v>
      </c>
      <c r="C5" s="11">
        <v>3</v>
      </c>
      <c r="D5" s="13">
        <v>0.82679550000000002</v>
      </c>
      <c r="E5" s="12">
        <v>0.93309609999999998</v>
      </c>
      <c r="F5" s="12">
        <v>0.44675930000000003</v>
      </c>
    </row>
    <row r="6" spans="2:6" x14ac:dyDescent="0.35">
      <c r="B6" s="11">
        <v>9</v>
      </c>
      <c r="C6" s="11">
        <v>4</v>
      </c>
      <c r="D6" s="13">
        <v>0.84907699999999997</v>
      </c>
      <c r="E6" s="12">
        <v>0.95836560000000004</v>
      </c>
      <c r="F6" s="12">
        <v>0.29970760000000002</v>
      </c>
    </row>
    <row r="7" spans="2:6" x14ac:dyDescent="0.35">
      <c r="B7" s="11">
        <v>9</v>
      </c>
      <c r="C7" s="11">
        <v>5</v>
      </c>
      <c r="D7" s="13">
        <v>0.80423140000000004</v>
      </c>
      <c r="E7" s="12">
        <v>0.9648525</v>
      </c>
      <c r="F7" s="12">
        <v>0.26941179999999998</v>
      </c>
    </row>
    <row r="8" spans="2:6" x14ac:dyDescent="0.35">
      <c r="B8" s="11">
        <v>9</v>
      </c>
      <c r="C8" s="11">
        <v>6</v>
      </c>
      <c r="D8" s="13">
        <v>0.84389670000000006</v>
      </c>
      <c r="E8" s="12">
        <v>0.98876399999999998</v>
      </c>
      <c r="F8" s="12">
        <v>0.1140351</v>
      </c>
    </row>
    <row r="9" spans="2:6" x14ac:dyDescent="0.35">
      <c r="B9" s="11">
        <v>9</v>
      </c>
      <c r="C9" s="11">
        <v>7</v>
      </c>
      <c r="D9" s="13">
        <v>0.84189650000000005</v>
      </c>
      <c r="E9" s="12">
        <v>0.97826089999999999</v>
      </c>
      <c r="F9" s="12">
        <v>0.1111111</v>
      </c>
    </row>
    <row r="10" spans="2:6" x14ac:dyDescent="0.35">
      <c r="B10" s="11">
        <v>9</v>
      </c>
      <c r="C10" s="11">
        <v>8</v>
      </c>
      <c r="D10" s="13">
        <v>0.83036960000000004</v>
      </c>
      <c r="E10" s="12">
        <v>1</v>
      </c>
      <c r="F10" s="12">
        <v>0</v>
      </c>
    </row>
    <row r="11" spans="2:6" x14ac:dyDescent="0.35">
      <c r="B11" s="11">
        <v>9</v>
      </c>
      <c r="C11" s="11">
        <v>9</v>
      </c>
      <c r="D11" s="13">
        <v>0.8237601</v>
      </c>
      <c r="E11" s="12">
        <v>0.99532160000000003</v>
      </c>
      <c r="F11" s="12">
        <v>6.6666669999999997E-2</v>
      </c>
    </row>
    <row r="12" spans="2:6" x14ac:dyDescent="0.35">
      <c r="B12" s="11">
        <v>7</v>
      </c>
      <c r="C12" s="11">
        <v>10</v>
      </c>
      <c r="D12" s="13">
        <v>0.81444919999999998</v>
      </c>
      <c r="E12" s="12">
        <v>0.99148939999999997</v>
      </c>
      <c r="F12" s="12">
        <v>6.1904760000000003E-2</v>
      </c>
    </row>
    <row r="13" spans="2:6" x14ac:dyDescent="0.35">
      <c r="B13" s="11">
        <v>5</v>
      </c>
      <c r="C13" s="11">
        <v>11</v>
      </c>
      <c r="D13" s="13">
        <v>0.83117870000000005</v>
      </c>
      <c r="E13" s="12">
        <v>0.97525850000000003</v>
      </c>
      <c r="F13" s="12">
        <v>0.15210546999999999</v>
      </c>
    </row>
    <row r="14" spans="2:6" x14ac:dyDescent="0.35">
      <c r="B14" s="11">
        <v>7</v>
      </c>
      <c r="C14" s="11">
        <v>12</v>
      </c>
      <c r="D14" s="13">
        <v>0.75794379999999995</v>
      </c>
      <c r="E14" s="12">
        <v>1</v>
      </c>
      <c r="F14" s="12">
        <v>0</v>
      </c>
    </row>
    <row r="15" spans="2:6" x14ac:dyDescent="0.35">
      <c r="B15" s="11">
        <v>5</v>
      </c>
      <c r="C15" s="11">
        <v>13</v>
      </c>
      <c r="D15" s="13">
        <v>0.79266420000000004</v>
      </c>
      <c r="E15" s="12">
        <v>0.98242960000000001</v>
      </c>
      <c r="F15" s="12">
        <v>0.1433566</v>
      </c>
    </row>
    <row r="16" spans="2:6" x14ac:dyDescent="0.35">
      <c r="B16" s="11">
        <v>5</v>
      </c>
      <c r="C16" s="11">
        <v>14</v>
      </c>
      <c r="D16" s="13">
        <v>0.77711149999999996</v>
      </c>
      <c r="E16" s="12">
        <v>0.95703039999999995</v>
      </c>
      <c r="F16" s="12">
        <v>0.19109461999999999</v>
      </c>
    </row>
    <row r="17" spans="2:6" x14ac:dyDescent="0.35">
      <c r="B17" s="11">
        <v>5</v>
      </c>
      <c r="C17" s="11">
        <v>15</v>
      </c>
      <c r="D17" s="13">
        <v>0.75690230000000003</v>
      </c>
      <c r="E17" s="12">
        <v>0.96269269999999996</v>
      </c>
      <c r="F17" s="12">
        <v>0.15122654999999999</v>
      </c>
    </row>
    <row r="19" spans="2:6" x14ac:dyDescent="0.35">
      <c r="C19" t="s">
        <v>36</v>
      </c>
      <c r="D19" t="s">
        <v>38</v>
      </c>
    </row>
    <row r="20" spans="2:6" x14ac:dyDescent="0.35">
      <c r="C20" t="s">
        <v>37</v>
      </c>
      <c r="D20" t="s">
        <v>39</v>
      </c>
    </row>
    <row r="22" spans="2:6" x14ac:dyDescent="0.35">
      <c r="C22" t="s">
        <v>36</v>
      </c>
      <c r="D22" t="s">
        <v>40</v>
      </c>
    </row>
    <row r="23" spans="2:6" x14ac:dyDescent="0.35">
      <c r="C23" t="s">
        <v>37</v>
      </c>
      <c r="D23" t="s">
        <v>41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8D7A9-E1B8-40BF-BA41-272A23CF726B}">
  <dimension ref="B3:E26"/>
  <sheetViews>
    <sheetView topLeftCell="A2" zoomScale="80" zoomScaleNormal="80" workbookViewId="0">
      <selection activeCell="B22" sqref="B22:C26"/>
    </sheetView>
  </sheetViews>
  <sheetFormatPr defaultRowHeight="14.5" x14ac:dyDescent="0.35"/>
  <cols>
    <col min="4" max="4" width="10.36328125" customWidth="1"/>
  </cols>
  <sheetData>
    <row r="3" spans="2:5" x14ac:dyDescent="0.35">
      <c r="B3" s="11" t="s">
        <v>34</v>
      </c>
      <c r="C3" s="11" t="s">
        <v>35</v>
      </c>
      <c r="D3" s="11" t="s">
        <v>36</v>
      </c>
      <c r="E3" s="11" t="s">
        <v>37</v>
      </c>
    </row>
    <row r="4" spans="2:5" x14ac:dyDescent="0.35">
      <c r="B4" s="11">
        <v>2</v>
      </c>
      <c r="C4" s="13">
        <v>0.74426559999999997</v>
      </c>
      <c r="D4" s="12">
        <v>0.88420270000000001</v>
      </c>
      <c r="E4" s="12">
        <v>0.39743590000000001</v>
      </c>
    </row>
    <row r="5" spans="2:5" x14ac:dyDescent="0.35">
      <c r="B5" s="11">
        <v>3</v>
      </c>
      <c r="C5" s="13">
        <v>0.74897760000000002</v>
      </c>
      <c r="D5" s="12">
        <v>0.88501399999999997</v>
      </c>
      <c r="E5" s="12">
        <v>0.36797390000000002</v>
      </c>
    </row>
    <row r="6" spans="2:5" x14ac:dyDescent="0.35">
      <c r="B6" s="11">
        <v>4</v>
      </c>
      <c r="C6" s="13">
        <v>0.79843169999999997</v>
      </c>
      <c r="D6" s="12">
        <v>0.90111189999999997</v>
      </c>
      <c r="E6" s="12">
        <v>0.50481149999999997</v>
      </c>
    </row>
    <row r="7" spans="2:5" x14ac:dyDescent="0.35">
      <c r="B7" s="11">
        <v>5</v>
      </c>
      <c r="C7" s="13">
        <v>0.79373950000000004</v>
      </c>
      <c r="D7" s="12">
        <v>0.89502559999999998</v>
      </c>
      <c r="E7" s="12">
        <v>0.44262629999999997</v>
      </c>
    </row>
    <row r="8" spans="2:5" x14ac:dyDescent="0.35">
      <c r="B8" s="11">
        <v>6</v>
      </c>
      <c r="C8" s="13">
        <v>0.78321600000000002</v>
      </c>
      <c r="D8" s="12">
        <v>0.87937900000000002</v>
      </c>
      <c r="E8" s="12">
        <v>0.45287840000000001</v>
      </c>
    </row>
    <row r="9" spans="2:5" x14ac:dyDescent="0.35">
      <c r="B9" s="11">
        <v>7</v>
      </c>
      <c r="C9" s="13">
        <v>0.74757709999999999</v>
      </c>
      <c r="D9" s="12">
        <v>0.88080170000000002</v>
      </c>
      <c r="E9" s="12">
        <v>0.48282829999999999</v>
      </c>
    </row>
    <row r="10" spans="2:5" x14ac:dyDescent="0.35">
      <c r="B10" s="11">
        <v>8</v>
      </c>
      <c r="C10" s="13">
        <v>0.78290780000000004</v>
      </c>
      <c r="D10" s="12">
        <v>0.89143660000000002</v>
      </c>
      <c r="E10" s="12">
        <v>0.52457589999999998</v>
      </c>
    </row>
    <row r="11" spans="2:5" x14ac:dyDescent="0.35">
      <c r="B11" s="11">
        <v>9</v>
      </c>
      <c r="C11" s="13">
        <v>0.75931309999999996</v>
      </c>
      <c r="D11" s="12">
        <v>0.85155139999999996</v>
      </c>
      <c r="E11" s="12">
        <v>0.43992720000000002</v>
      </c>
    </row>
    <row r="12" spans="2:5" x14ac:dyDescent="0.35">
      <c r="B12" s="11">
        <v>10</v>
      </c>
      <c r="C12" s="13">
        <v>0.79550209999999999</v>
      </c>
      <c r="D12" s="12">
        <v>0.88832580000000005</v>
      </c>
      <c r="E12" s="12">
        <v>0.47679510000000003</v>
      </c>
    </row>
    <row r="13" spans="2:5" x14ac:dyDescent="0.35">
      <c r="B13" s="11">
        <v>11</v>
      </c>
      <c r="C13" s="13">
        <v>0.78559120000000005</v>
      </c>
      <c r="D13" s="12">
        <v>0.88347010000000004</v>
      </c>
      <c r="E13" s="12">
        <v>0.48625580000000002</v>
      </c>
    </row>
    <row r="14" spans="2:5" x14ac:dyDescent="0.35">
      <c r="B14" s="11">
        <v>12</v>
      </c>
      <c r="C14" s="13">
        <v>0.79879560000000005</v>
      </c>
      <c r="D14" s="12">
        <v>0.91136539999999999</v>
      </c>
      <c r="E14" s="12">
        <v>0.42298570000000002</v>
      </c>
    </row>
    <row r="15" spans="2:5" x14ac:dyDescent="0.35">
      <c r="B15" s="11">
        <v>13</v>
      </c>
      <c r="C15" s="13">
        <v>0.79263499999999998</v>
      </c>
      <c r="D15" s="12">
        <v>0.88334979999999996</v>
      </c>
      <c r="E15" s="12">
        <v>0.43476989999999999</v>
      </c>
    </row>
    <row r="16" spans="2:5" x14ac:dyDescent="0.35">
      <c r="B16" s="11">
        <v>14</v>
      </c>
      <c r="C16" s="13">
        <v>0.76653179999999999</v>
      </c>
      <c r="D16" s="12">
        <v>0.86783449999999995</v>
      </c>
      <c r="E16" s="12">
        <v>0.44531009999999999</v>
      </c>
    </row>
    <row r="17" spans="2:5" x14ac:dyDescent="0.35">
      <c r="B17" s="11">
        <v>15</v>
      </c>
      <c r="C17" s="13">
        <v>0.76647030000000005</v>
      </c>
      <c r="D17" s="12">
        <v>0.83289279999999999</v>
      </c>
      <c r="E17" s="12">
        <v>0.52724230000000005</v>
      </c>
    </row>
    <row r="22" spans="2:5" x14ac:dyDescent="0.35">
      <c r="B22" t="s">
        <v>36</v>
      </c>
      <c r="C22" t="s">
        <v>38</v>
      </c>
    </row>
    <row r="23" spans="2:5" x14ac:dyDescent="0.35">
      <c r="B23" t="s">
        <v>37</v>
      </c>
      <c r="C23" t="s">
        <v>39</v>
      </c>
    </row>
    <row r="25" spans="2:5" x14ac:dyDescent="0.35">
      <c r="B25" t="s">
        <v>36</v>
      </c>
      <c r="C25" t="s">
        <v>40</v>
      </c>
    </row>
    <row r="26" spans="2:5" x14ac:dyDescent="0.35">
      <c r="B26" t="s">
        <v>37</v>
      </c>
      <c r="C26" t="s">
        <v>41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83C2D-EDF0-42FD-AA00-4CF79188BCEB}">
  <dimension ref="B3:E23"/>
  <sheetViews>
    <sheetView zoomScale="80" zoomScaleNormal="80" workbookViewId="0">
      <selection activeCell="B19" sqref="B19:C23"/>
    </sheetView>
  </sheetViews>
  <sheetFormatPr defaultRowHeight="14.5" x14ac:dyDescent="0.35"/>
  <cols>
    <col min="4" max="4" width="10.36328125" customWidth="1"/>
  </cols>
  <sheetData>
    <row r="3" spans="2:5" x14ac:dyDescent="0.35">
      <c r="B3" s="11" t="s">
        <v>34</v>
      </c>
      <c r="C3" s="11" t="s">
        <v>35</v>
      </c>
      <c r="D3" s="11" t="s">
        <v>36</v>
      </c>
      <c r="E3" s="11" t="s">
        <v>37</v>
      </c>
    </row>
    <row r="4" spans="2:5" x14ac:dyDescent="0.35">
      <c r="B4" s="11">
        <v>2</v>
      </c>
      <c r="C4" s="10">
        <v>0.9426563</v>
      </c>
      <c r="D4" s="12">
        <v>0.87938079999999996</v>
      </c>
      <c r="E4" s="12">
        <v>0.51923079999999999</v>
      </c>
    </row>
    <row r="5" spans="2:5" x14ac:dyDescent="0.35">
      <c r="B5" s="11">
        <v>3</v>
      </c>
      <c r="C5" s="10">
        <v>0.87959220000000005</v>
      </c>
      <c r="D5" s="12">
        <v>0.93761209999999995</v>
      </c>
      <c r="E5" s="12">
        <v>0.45955879999999999</v>
      </c>
    </row>
    <row r="6" spans="2:5" x14ac:dyDescent="0.35">
      <c r="B6" s="11">
        <v>4</v>
      </c>
      <c r="C6" s="10">
        <v>0.87870119999999996</v>
      </c>
      <c r="D6" s="12">
        <v>0.94546699999999995</v>
      </c>
      <c r="E6" s="12">
        <v>0.48369879999999998</v>
      </c>
    </row>
    <row r="7" spans="2:5" x14ac:dyDescent="0.35">
      <c r="B7" s="11">
        <v>5</v>
      </c>
      <c r="C7" s="10">
        <v>0.87955559999999999</v>
      </c>
      <c r="D7" s="12">
        <v>0.94278039999999996</v>
      </c>
      <c r="E7" s="12">
        <v>0.51846890000000001</v>
      </c>
    </row>
    <row r="8" spans="2:5" x14ac:dyDescent="0.35">
      <c r="B8" s="11">
        <v>6</v>
      </c>
      <c r="C8" s="10">
        <v>0.88117140000000005</v>
      </c>
      <c r="D8" s="12">
        <v>0.92817450000000001</v>
      </c>
      <c r="E8" s="12">
        <v>0.4854427</v>
      </c>
    </row>
    <row r="9" spans="2:5" x14ac:dyDescent="0.35">
      <c r="B9" s="11">
        <v>7</v>
      </c>
      <c r="C9" s="10">
        <v>0.87983339999999999</v>
      </c>
      <c r="D9" s="12">
        <v>0.94267970000000001</v>
      </c>
      <c r="E9" s="12">
        <v>0.45571080000000003</v>
      </c>
    </row>
    <row r="10" spans="2:5" x14ac:dyDescent="0.35">
      <c r="B10" s="11">
        <v>8</v>
      </c>
      <c r="C10" s="10">
        <v>0.87945989999999996</v>
      </c>
      <c r="D10" s="12">
        <v>0.93582390000000004</v>
      </c>
      <c r="E10" s="12">
        <v>0.45945619999999998</v>
      </c>
    </row>
    <row r="11" spans="2:5" x14ac:dyDescent="0.35">
      <c r="B11" s="11">
        <v>9</v>
      </c>
      <c r="C11" s="10">
        <v>0.87965579999999999</v>
      </c>
      <c r="D11" s="12">
        <v>0.93382869999999996</v>
      </c>
      <c r="E11" s="12">
        <v>0.4622985</v>
      </c>
    </row>
    <row r="12" spans="2:5" x14ac:dyDescent="0.35">
      <c r="B12" s="11">
        <v>10</v>
      </c>
      <c r="C12" s="10">
        <v>0.87925469999999994</v>
      </c>
      <c r="D12" s="12">
        <v>0.93309830000000005</v>
      </c>
      <c r="E12" s="12">
        <v>0.41729719999999998</v>
      </c>
    </row>
    <row r="13" spans="2:5" x14ac:dyDescent="0.35">
      <c r="B13" s="11">
        <v>11</v>
      </c>
      <c r="C13" s="10">
        <v>0.87910889999999997</v>
      </c>
      <c r="D13" s="12">
        <v>0.93691630000000004</v>
      </c>
      <c r="E13" s="12">
        <v>0.44673439999999998</v>
      </c>
    </row>
    <row r="14" spans="2:5" x14ac:dyDescent="0.35">
      <c r="B14" s="11">
        <v>12</v>
      </c>
      <c r="C14" s="10">
        <v>0.87934000000000001</v>
      </c>
      <c r="D14" s="12">
        <v>0.94082200000000005</v>
      </c>
      <c r="E14" s="12">
        <v>0.46603260000000002</v>
      </c>
    </row>
    <row r="15" spans="2:5" x14ac:dyDescent="0.35">
      <c r="B15" s="11">
        <v>13</v>
      </c>
      <c r="C15" s="10">
        <v>0.87934009999999996</v>
      </c>
      <c r="D15" s="12">
        <v>0.92233050000000005</v>
      </c>
      <c r="E15" s="12">
        <v>0.46362330000000002</v>
      </c>
    </row>
    <row r="16" spans="2:5" x14ac:dyDescent="0.35">
      <c r="B16" s="11">
        <v>14</v>
      </c>
      <c r="C16" s="10">
        <v>0.85163390000000005</v>
      </c>
      <c r="D16" s="12">
        <v>0.91542869999999998</v>
      </c>
      <c r="E16" s="12">
        <v>0.45166339999999999</v>
      </c>
    </row>
    <row r="17" spans="2:5" x14ac:dyDescent="0.35">
      <c r="B17" s="11">
        <v>15</v>
      </c>
      <c r="C17" s="10">
        <v>0.82778890000000005</v>
      </c>
      <c r="D17" s="12">
        <v>0.91993599999999998</v>
      </c>
      <c r="E17" s="12">
        <v>0.48937199999999997</v>
      </c>
    </row>
    <row r="19" spans="2:5" x14ac:dyDescent="0.35">
      <c r="B19" t="s">
        <v>36</v>
      </c>
      <c r="C19" t="s">
        <v>38</v>
      </c>
    </row>
    <row r="20" spans="2:5" x14ac:dyDescent="0.35">
      <c r="B20" t="s">
        <v>37</v>
      </c>
      <c r="C20" t="s">
        <v>39</v>
      </c>
    </row>
    <row r="22" spans="2:5" x14ac:dyDescent="0.35">
      <c r="B22" t="s">
        <v>36</v>
      </c>
      <c r="C22" t="s">
        <v>40</v>
      </c>
    </row>
    <row r="23" spans="2:5" x14ac:dyDescent="0.35">
      <c r="B23" t="s">
        <v>37</v>
      </c>
      <c r="C23" t="s">
        <v>41</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E95F2-2905-4F40-965A-C017CDB146E7}">
  <dimension ref="B3:O32"/>
  <sheetViews>
    <sheetView zoomScale="70" zoomScaleNormal="70" workbookViewId="0">
      <selection activeCell="P25" sqref="P25"/>
    </sheetView>
  </sheetViews>
  <sheetFormatPr defaultRowHeight="14.5" x14ac:dyDescent="0.35"/>
  <cols>
    <col min="1" max="1" width="8.7265625" customWidth="1"/>
    <col min="4" max="4" width="10.36328125" customWidth="1"/>
  </cols>
  <sheetData>
    <row r="3" spans="2:5" x14ac:dyDescent="0.35">
      <c r="B3" s="11" t="s">
        <v>34</v>
      </c>
      <c r="C3" s="11" t="s">
        <v>35</v>
      </c>
      <c r="D3" s="11" t="s">
        <v>36</v>
      </c>
      <c r="E3" s="11" t="s">
        <v>37</v>
      </c>
    </row>
    <row r="4" spans="2:5" x14ac:dyDescent="0.35">
      <c r="B4" s="11">
        <v>2</v>
      </c>
      <c r="C4" s="13">
        <v>0.86281620000000003</v>
      </c>
      <c r="D4" s="13">
        <v>0.90178570000000002</v>
      </c>
      <c r="E4" s="13">
        <v>0.3333333</v>
      </c>
    </row>
    <row r="5" spans="2:5" x14ac:dyDescent="0.35">
      <c r="B5" s="11">
        <v>3</v>
      </c>
      <c r="C5" s="13">
        <v>0.87910100000000002</v>
      </c>
      <c r="D5" s="13">
        <v>0.96149070000000003</v>
      </c>
      <c r="E5" s="13">
        <v>0.2</v>
      </c>
    </row>
    <row r="6" spans="2:5" x14ac:dyDescent="0.35">
      <c r="B6" s="11">
        <v>4</v>
      </c>
      <c r="C6" s="13">
        <v>0.88049520000000003</v>
      </c>
      <c r="D6" s="13">
        <v>0.97090410000000005</v>
      </c>
      <c r="E6" s="13">
        <v>0.20789469999999999</v>
      </c>
    </row>
    <row r="7" spans="2:5" x14ac:dyDescent="0.35">
      <c r="B7" s="11">
        <v>5</v>
      </c>
      <c r="C7" s="13">
        <v>0.88013949999999996</v>
      </c>
      <c r="D7" s="13">
        <v>0.86846380000000001</v>
      </c>
      <c r="E7" s="13">
        <v>0.72245610000000005</v>
      </c>
    </row>
    <row r="8" spans="2:5" x14ac:dyDescent="0.35">
      <c r="B8" s="11">
        <v>6</v>
      </c>
      <c r="C8" s="13">
        <v>0.81593300000000002</v>
      </c>
      <c r="D8" s="13">
        <v>0.92035140000000004</v>
      </c>
      <c r="E8" s="13">
        <v>0.42902709999999999</v>
      </c>
    </row>
    <row r="9" spans="2:5" x14ac:dyDescent="0.35">
      <c r="B9" s="11">
        <v>7</v>
      </c>
      <c r="C9" s="13">
        <v>0.76579370000000002</v>
      </c>
      <c r="D9" s="13">
        <v>0.92676179999999997</v>
      </c>
      <c r="E9" s="13">
        <v>0.53821892000000005</v>
      </c>
    </row>
    <row r="10" spans="2:5" x14ac:dyDescent="0.35">
      <c r="B10" s="11">
        <v>8</v>
      </c>
      <c r="C10" s="13">
        <v>0.87977689999999997</v>
      </c>
      <c r="D10" s="13">
        <v>0.96064119999999997</v>
      </c>
      <c r="E10" s="13">
        <v>0.25085809999999997</v>
      </c>
    </row>
    <row r="11" spans="2:5" x14ac:dyDescent="0.35">
      <c r="B11" s="11">
        <v>9</v>
      </c>
      <c r="C11" s="13">
        <v>0.87914950000000003</v>
      </c>
      <c r="D11" s="13">
        <v>0.92926920000000002</v>
      </c>
      <c r="E11" s="13">
        <v>0.54287178000000003</v>
      </c>
    </row>
    <row r="12" spans="2:5" x14ac:dyDescent="0.35">
      <c r="B12" s="11">
        <v>10</v>
      </c>
      <c r="C12" s="13">
        <v>0.80243929999999997</v>
      </c>
      <c r="D12" s="13">
        <v>0.96422969999999997</v>
      </c>
      <c r="E12" s="13">
        <v>0.24783549999999999</v>
      </c>
    </row>
    <row r="13" spans="2:5" x14ac:dyDescent="0.35">
      <c r="B13" s="11">
        <v>11</v>
      </c>
      <c r="C13" s="13">
        <v>0.76842290000000002</v>
      </c>
      <c r="D13" s="13">
        <v>0.95046620000000004</v>
      </c>
      <c r="E13" s="13">
        <v>0.34288540000000001</v>
      </c>
    </row>
    <row r="14" spans="2:5" x14ac:dyDescent="0.35">
      <c r="B14" s="11">
        <v>12</v>
      </c>
      <c r="C14" s="13">
        <v>0.71822549999999996</v>
      </c>
      <c r="D14" s="13">
        <v>0.95950930000000001</v>
      </c>
      <c r="E14" s="13">
        <v>0.29262700000000003</v>
      </c>
    </row>
    <row r="15" spans="2:5" x14ac:dyDescent="0.35">
      <c r="B15" s="11">
        <v>13</v>
      </c>
      <c r="C15" s="13">
        <v>0.60912549999999999</v>
      </c>
      <c r="D15" s="13">
        <v>0.97319650000000002</v>
      </c>
      <c r="E15" s="13">
        <v>0.20521793999999999</v>
      </c>
    </row>
    <row r="16" spans="2:5" x14ac:dyDescent="0.35">
      <c r="B16" s="11">
        <v>14</v>
      </c>
      <c r="C16" s="13">
        <v>0.73733839999999995</v>
      </c>
      <c r="D16" s="13">
        <v>0.93075390000000002</v>
      </c>
      <c r="E16" s="13">
        <v>0.37009730000000002</v>
      </c>
    </row>
    <row r="17" spans="2:15" x14ac:dyDescent="0.35">
      <c r="B17" s="11">
        <v>15</v>
      </c>
      <c r="C17" s="13">
        <v>0.74891350000000001</v>
      </c>
      <c r="D17" s="13">
        <v>0.79243169999999996</v>
      </c>
      <c r="E17" s="13">
        <v>0.63246990000000003</v>
      </c>
    </row>
    <row r="18" spans="2:15" x14ac:dyDescent="0.35">
      <c r="B18" s="11">
        <v>30</v>
      </c>
      <c r="C18" s="13">
        <v>0.61255190000000004</v>
      </c>
      <c r="D18" s="13">
        <v>0.70052959999999997</v>
      </c>
      <c r="E18" s="13">
        <v>0.72826089999999999</v>
      </c>
    </row>
    <row r="19" spans="2:15" x14ac:dyDescent="0.35">
      <c r="B19" s="11">
        <v>45</v>
      </c>
      <c r="C19" s="13">
        <v>0.44231110000000001</v>
      </c>
      <c r="D19" s="13">
        <v>0.80730809999999997</v>
      </c>
      <c r="E19" s="13">
        <v>0.497807</v>
      </c>
    </row>
    <row r="20" spans="2:15" x14ac:dyDescent="0.35">
      <c r="B20" s="11">
        <v>60</v>
      </c>
      <c r="C20" s="13">
        <v>0.41639979999999999</v>
      </c>
      <c r="D20" s="13">
        <v>0.67998369999999997</v>
      </c>
      <c r="E20" s="13">
        <v>0.62639990000000001</v>
      </c>
      <c r="O20" t="s">
        <v>43</v>
      </c>
    </row>
    <row r="21" spans="2:15" x14ac:dyDescent="0.35">
      <c r="B21" s="11">
        <v>70</v>
      </c>
      <c r="C21" s="13">
        <v>0.36906610000000001</v>
      </c>
      <c r="D21" s="13">
        <v>0.79657880000000003</v>
      </c>
      <c r="E21" s="13">
        <v>0.69246030000000003</v>
      </c>
    </row>
    <row r="22" spans="2:15" x14ac:dyDescent="0.35">
      <c r="B22" s="11">
        <v>75</v>
      </c>
      <c r="C22" s="13">
        <v>0.42305809999999999</v>
      </c>
      <c r="D22" s="13">
        <v>0.67293689000000001</v>
      </c>
      <c r="E22" s="13">
        <v>0.61979169999999995</v>
      </c>
    </row>
    <row r="23" spans="2:15" x14ac:dyDescent="0.35">
      <c r="B23" s="11">
        <v>90</v>
      </c>
      <c r="C23" s="13">
        <v>0.41728539999999997</v>
      </c>
      <c r="D23" s="13">
        <v>0.77228600000000003</v>
      </c>
      <c r="E23" s="13">
        <v>0.76515149999999998</v>
      </c>
    </row>
    <row r="24" spans="2:15" x14ac:dyDescent="0.35">
      <c r="B24" s="11">
        <v>100</v>
      </c>
      <c r="C24" s="13">
        <v>0.43499539999999998</v>
      </c>
      <c r="D24" s="13">
        <v>0.7337032</v>
      </c>
      <c r="E24" s="13">
        <v>0.80952380000000002</v>
      </c>
    </row>
    <row r="25" spans="2:15" x14ac:dyDescent="0.35">
      <c r="B25" s="11">
        <v>115</v>
      </c>
      <c r="C25" s="13">
        <v>0.4523182</v>
      </c>
      <c r="D25" s="13">
        <v>0.71359220000000001</v>
      </c>
      <c r="E25" s="13">
        <v>0.83333330000000005</v>
      </c>
    </row>
    <row r="27" spans="2:15" x14ac:dyDescent="0.35">
      <c r="B27" t="s">
        <v>35</v>
      </c>
      <c r="C27" t="s">
        <v>42</v>
      </c>
    </row>
    <row r="28" spans="2:15" x14ac:dyDescent="0.35">
      <c r="B28" t="s">
        <v>36</v>
      </c>
      <c r="C28" t="s">
        <v>38</v>
      </c>
    </row>
    <row r="29" spans="2:15" x14ac:dyDescent="0.35">
      <c r="B29" t="s">
        <v>37</v>
      </c>
      <c r="C29" t="s">
        <v>39</v>
      </c>
    </row>
    <row r="31" spans="2:15" x14ac:dyDescent="0.35">
      <c r="B31" t="s">
        <v>36</v>
      </c>
      <c r="C31" t="s">
        <v>40</v>
      </c>
    </row>
    <row r="32" spans="2:15" x14ac:dyDescent="0.35">
      <c r="B32" t="s">
        <v>37</v>
      </c>
      <c r="C32" t="s">
        <v>41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models</vt:lpstr>
      <vt:lpstr>knn class</vt:lpstr>
      <vt:lpstr>caret</vt:lpstr>
      <vt:lpstr>kfold-knn</vt:lpstr>
      <vt:lpstr>kfold-rf</vt:lpstr>
      <vt:lpstr>kfold-glm</vt:lpstr>
      <vt:lpstr>kfold-svm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Adriano</dc:creator>
  <cp:lastModifiedBy>Christian Adriano</cp:lastModifiedBy>
  <dcterms:created xsi:type="dcterms:W3CDTF">2017-08-29T12:04:47Z</dcterms:created>
  <dcterms:modified xsi:type="dcterms:W3CDTF">2017-10-12T20:46:38Z</dcterms:modified>
</cp:coreProperties>
</file>