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VotingAggregation\"/>
    </mc:Choice>
  </mc:AlternateContent>
  <bookViews>
    <workbookView xWindow="0" yWindow="0" windowWidth="19200" windowHeight="7990" xr2:uid="{11D3DAA1-BD6D-43CE-B66A-90E4F359C9CA}"/>
  </bookViews>
  <sheets>
    <sheet name="knn class" sheetId="1" r:id="rId1"/>
    <sheet name="car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0" i="1"/>
  <c r="D31" i="1"/>
  <c r="C26" i="1"/>
  <c r="C25" i="1"/>
  <c r="C24" i="1"/>
  <c r="C23" i="1"/>
  <c r="C21" i="1" s="1"/>
  <c r="C17" i="1"/>
  <c r="C18" i="1"/>
  <c r="C16" i="1"/>
  <c r="C15" i="1"/>
  <c r="C13" i="1" s="1"/>
  <c r="C9" i="1"/>
  <c r="C8" i="1"/>
  <c r="C5" i="1"/>
  <c r="C6" i="1"/>
  <c r="C7" i="1"/>
  <c r="C10" i="1"/>
  <c r="C4" i="1"/>
  <c r="D2" i="1" s="1"/>
</calcChain>
</file>

<file path=xl/sharedStrings.xml><?xml version="1.0" encoding="utf-8"?>
<sst xmlns="http://schemas.openxmlformats.org/spreadsheetml/2006/main" count="48" uniqueCount="33">
  <si>
    <t>Sensitivity Rate of True Positives</t>
  </si>
  <si>
    <t>Sensibility Rate of True Negatives</t>
  </si>
  <si>
    <t>model</t>
  </si>
  <si>
    <t>ROC AUC (Receiver Operator Curve Area Under the Curve)</t>
  </si>
  <si>
    <t>GLM</t>
  </si>
  <si>
    <t>number of folds (k)</t>
  </si>
  <si>
    <t>Samples and sizes</t>
  </si>
  <si>
    <t xml:space="preserve">6, 6, 3 </t>
  </si>
  <si>
    <t xml:space="preserve">8, 7 </t>
  </si>
  <si>
    <t>3, 4, 5, 3</t>
  </si>
  <si>
    <t xml:space="preserve">3, 3, 3, 3, 3 </t>
  </si>
  <si>
    <t>3, 3, 3, 2, 2, 2</t>
  </si>
  <si>
    <t>2, 3, 2, 2, 2, 2</t>
  </si>
  <si>
    <t>True Positives</t>
  </si>
  <si>
    <t>False Positives</t>
  </si>
  <si>
    <t>False Negatives</t>
  </si>
  <si>
    <t>True Negatives</t>
  </si>
  <si>
    <t>K-Nearest Neighbor with leave-one-out cross validation</t>
  </si>
  <si>
    <t>accuracy</t>
  </si>
  <si>
    <t>Ranking</t>
  </si>
  <si>
    <t>Threshold</t>
  </si>
  <si>
    <t>error</t>
  </si>
  <si>
    <t>k</t>
  </si>
  <si>
    <t>cross-validation error</t>
  </si>
  <si>
    <t>Aggregation mechanism</t>
  </si>
  <si>
    <t>n</t>
  </si>
  <si>
    <t>AM.1</t>
  </si>
  <si>
    <t>AM.2</t>
  </si>
  <si>
    <t>AM.3</t>
  </si>
  <si>
    <t>AM.3 RANKING</t>
  </si>
  <si>
    <t>AM.1 THRESHOLD</t>
  </si>
  <si>
    <t>AM.2 MAJORITY VOTE</t>
  </si>
  <si>
    <t>generalization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</si>
</sst>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2" fillId="0" borderId="0" xfId="0" applyFont="1" applyAlignment="1"/>
    <xf numFmtId="9" fontId="0" fillId="0" borderId="0" xfId="1" applyFont="1" applyAlignment="1">
      <alignment wrapText="1"/>
    </xf>
    <xf numFmtId="0" fontId="2" fillId="0" borderId="0" xfId="0" applyFont="1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 applyAlignment="1">
      <alignment horizontal="center" wrapText="1"/>
    </xf>
  </cellXfs>
  <cellStyles count="2">
    <cellStyle name="Normal" xfId="0" builtinId="0"/>
    <cellStyle name="Percent" xfId="1" builtinId="5"/>
  </cellStyles>
  <dxfs count="41"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70705-A123-4DA7-96C0-32A5815261E3}" name="Table1" displayName="Table1" ref="B3:H10" totalsRowShown="0" headerRowDxfId="24" dataDxfId="23">
  <autoFilter ref="B3:H10" xr:uid="{A438C972-3F10-41AC-9D4F-3C567B3CDCDC}"/>
  <sortState ref="B4:G10">
    <sortCondition ref="C3:C10"/>
  </sortState>
  <tableColumns count="7">
    <tableColumn id="1" xr3:uid="{BA26ADEE-92F6-4283-84A8-2EBE482B549A}" name="model" dataDxfId="22"/>
    <tableColumn id="6" xr3:uid="{ABE7CF55-0C6C-4D4C-A2E3-374E40F23289}" name="accuracy" dataDxfId="21"/>
    <tableColumn id="3" xr3:uid="{60495A30-3957-41A1-963D-2FA95354A629}" name="True Positives" dataDxfId="20"/>
    <tableColumn id="4" xr3:uid="{2323F2B2-90F6-4C03-9AA7-176E30E5EA99}" name="True Negatives" dataDxfId="19"/>
    <tableColumn id="5" xr3:uid="{3A32E282-2981-4384-AAB1-D3BBC6636D3B}" name="False Positives" dataDxfId="18"/>
    <tableColumn id="7" xr3:uid="{9CD4AB14-A737-46B6-9617-891C27247FFB}" name="False Negatives" dataDxfId="17"/>
    <tableColumn id="8" xr3:uid="{16FF2B99-8F06-4611-9A48-1C7FCDC36F95}" name="Ranking" dataDxfId="1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B3029-2E91-41C9-BD8D-DF96ACD38759}" name="Table14" displayName="Table14" ref="B14:H18" totalsRowShown="0" headerRowDxfId="33" dataDxfId="32">
  <autoFilter ref="B14:H18" xr:uid="{E4FE1238-E632-4650-8E8F-A11930E40BBF}"/>
  <sortState ref="B15:G18">
    <sortCondition ref="C3:C10"/>
  </sortState>
  <tableColumns count="7">
    <tableColumn id="1" xr3:uid="{1E735F1D-CDF3-40FD-AE1D-382DD93495CB}" name="model" dataDxfId="31"/>
    <tableColumn id="6" xr3:uid="{1763246E-7C47-47DE-A72B-D1EA8634513C}" name="accuracy" dataDxfId="30">
      <calculatedColumnFormula>SUM(Table14[[#This Row],[True Positives]:[True Negatives]])/SUM(Table14[[#This Row],[True Positives]:[False Negatives]])</calculatedColumnFormula>
    </tableColumn>
    <tableColumn id="3" xr3:uid="{54093B99-6537-40A4-B903-C0A753464B04}" name="True Positives" dataDxfId="29"/>
    <tableColumn id="4" xr3:uid="{4C3E7059-3322-4869-BBB9-285761E56FE2}" name="True Negatives" dataDxfId="28"/>
    <tableColumn id="5" xr3:uid="{CD18F6DE-FF92-4534-B41A-292D55A4207C}" name="False Positives" dataDxfId="27"/>
    <tableColumn id="7" xr3:uid="{0669E59D-03FB-4922-BE05-208C9221EDD0}" name="False Negatives" dataDxfId="26"/>
    <tableColumn id="8" xr3:uid="{1E4BF6AD-99C2-479B-9F80-DDB3CB63314C}" name="Threshold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8D58E5-800D-4FD4-9E2F-BE951676B373}" name="Table145" displayName="Table145" ref="B22:H26" totalsRowShown="0" headerRowDxfId="15" dataDxfId="14">
  <autoFilter ref="B22:H26" xr:uid="{80AEDBD2-DBB0-45F9-9D36-2E600C16E540}"/>
  <sortState ref="B23:G26">
    <sortCondition ref="C3:C10"/>
  </sortState>
  <tableColumns count="7">
    <tableColumn id="1" xr3:uid="{AC864E6D-8E88-44B1-B2CD-078850D9C0C2}" name="model" dataDxfId="13"/>
    <tableColumn id="6" xr3:uid="{F1A902D5-5525-4F6B-BB51-B577BC3BD560}" name="accuracy" dataDxfId="12">
      <calculatedColumnFormula>SUM(Table145[[#This Row],[True Positives]:[True Negatives]])/SUM(Table145[[#This Row],[True Positives]:[False Negatives]])</calculatedColumnFormula>
    </tableColumn>
    <tableColumn id="3" xr3:uid="{D8E42556-2752-4020-A5A2-C34F1B365E5B}" name="True Positives" dataDxfId="11"/>
    <tableColumn id="4" xr3:uid="{7A2BA5DC-5762-4069-ABAF-1548014E1D14}" name="True Negatives" dataDxfId="10"/>
    <tableColumn id="5" xr3:uid="{22FBECAE-4DDE-4AFA-9C3F-DB9E683A9A2B}" name="False Positives" dataDxfId="9"/>
    <tableColumn id="7" xr3:uid="{CB14F0E6-2F97-4C94-907D-5B473F04B319}" name="False Negatives" dataDxfId="8"/>
    <tableColumn id="8" xr3:uid="{2B947D44-3F7F-46B9-887B-B617634ADD7E}" name="Threshold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BD5F80-DC43-4179-B4CA-F459FC673450}" name="Table5" displayName="Table5" ref="B29:F32" totalsRowShown="0" headerRowDxfId="1" dataDxfId="2">
  <autoFilter ref="B29:F32" xr:uid="{2E41160F-3EAF-48EF-A1E5-3A508AB6C2B6}"/>
  <tableColumns count="5">
    <tableColumn id="1" xr3:uid="{89CDDEF4-2006-4CC2-8702-01D97ECD9FFE}" name="Aggregation mechanism" dataDxfId="6"/>
    <tableColumn id="2" xr3:uid="{6F94AF4C-FE23-48EC-9CA2-82AD7DA29C2D}" name="k" dataDxfId="5"/>
    <tableColumn id="3" xr3:uid="{1933BB4F-EFD7-44A6-A26C-AA85293D75AB}" name="cross-validation error" dataDxfId="4"/>
    <tableColumn id="4" xr3:uid="{BE494206-5029-4AF8-8FF9-0751AB91C87B}" name="n" dataDxfId="3"/>
    <tableColumn id="5" xr3:uid="{348B0B88-6665-4983-BAB7-C91E9E335308}" name="generalization error" dataDxfId="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483E7F-88A1-4D45-A3DB-8811E9379E40}" name="Table13" displayName="Table13" ref="B3:F9" totalsRowShown="0" headerRowDxfId="40" dataDxfId="39">
  <autoFilter ref="B3:F9" xr:uid="{4EE24B2E-1496-4E1A-AD27-C2647F430286}"/>
  <sortState ref="B4:F9">
    <sortCondition ref="E3:E9"/>
  </sortState>
  <tableColumns count="5">
    <tableColumn id="6" xr3:uid="{74D2DE9A-B30C-484D-BE41-296992A34AA9}" name="number of folds (k)" dataDxfId="38"/>
    <tableColumn id="1" xr3:uid="{601B47CC-1D66-4216-BF9B-E9E4FF81F454}" name="Samples and sizes" dataDxfId="37"/>
    <tableColumn id="3" xr3:uid="{3B6C7B2A-86F8-4582-9227-83370F3B25F7}" name="ROC AUC (Receiver Operator Curve Area Under the Curve)" dataDxfId="36"/>
    <tableColumn id="4" xr3:uid="{D4A7C258-516A-4C68-B14F-A507710EFE7B}" name="Sensitivity Rate of True Positives" dataDxfId="35"/>
    <tableColumn id="5" xr3:uid="{2FF3F640-5070-4972-B3F6-0ACEF875EE92}" name="Sensibility Rate of True Negatives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E9D4-D440-4A8A-92B2-D022498CC8E2}">
  <dimension ref="B1:H32"/>
  <sheetViews>
    <sheetView tabSelected="1" topLeftCell="A27" workbookViewId="0">
      <selection activeCell="D37" sqref="D37:D38"/>
    </sheetView>
  </sheetViews>
  <sheetFormatPr defaultColWidth="17.90625" defaultRowHeight="14.5" x14ac:dyDescent="0.35"/>
  <cols>
    <col min="1" max="1" width="3.36328125" style="1" customWidth="1"/>
    <col min="2" max="2" width="23.54296875" style="1" customWidth="1"/>
    <col min="3" max="3" width="17.90625" style="1"/>
    <col min="4" max="4" width="20.7265625" style="1" customWidth="1"/>
    <col min="5" max="16384" width="17.90625" style="1"/>
  </cols>
  <sheetData>
    <row r="1" spans="2:8" x14ac:dyDescent="0.35">
      <c r="B1" s="5" t="s">
        <v>17</v>
      </c>
    </row>
    <row r="2" spans="2:8" x14ac:dyDescent="0.35">
      <c r="B2" s="7" t="s">
        <v>29</v>
      </c>
      <c r="C2" s="1" t="s">
        <v>21</v>
      </c>
      <c r="D2" s="8">
        <f>1-C4</f>
        <v>6.2015503875968991E-2</v>
      </c>
    </row>
    <row r="3" spans="2:8" x14ac:dyDescent="0.35">
      <c r="B3" s="2" t="s">
        <v>2</v>
      </c>
      <c r="C3" s="2" t="s">
        <v>18</v>
      </c>
      <c r="D3" s="2" t="s">
        <v>13</v>
      </c>
      <c r="E3" s="2" t="s">
        <v>16</v>
      </c>
      <c r="F3" s="2" t="s">
        <v>14</v>
      </c>
      <c r="G3" s="2" t="s">
        <v>15</v>
      </c>
      <c r="H3" s="2" t="s">
        <v>19</v>
      </c>
    </row>
    <row r="4" spans="2:8" ht="23" customHeight="1" x14ac:dyDescent="0.35">
      <c r="B4" s="1">
        <v>3</v>
      </c>
      <c r="C4" s="1">
        <f>SUM(Table1[[#This Row],[True Positives]:[True Negatives]])/SUM(Table1[[#This Row],[True Positives]:[False Negatives]])</f>
        <v>0.93798449612403101</v>
      </c>
      <c r="D4" s="1">
        <v>102</v>
      </c>
      <c r="E4" s="1">
        <v>19</v>
      </c>
      <c r="F4" s="1">
        <v>2</v>
      </c>
      <c r="G4" s="1">
        <v>6</v>
      </c>
      <c r="H4" s="1">
        <v>3</v>
      </c>
    </row>
    <row r="5" spans="2:8" x14ac:dyDescent="0.35">
      <c r="B5" s="1">
        <v>5</v>
      </c>
      <c r="C5" s="1">
        <f>SUM(Table1[[#This Row],[True Positives]:[True Negatives]])/SUM(Table1[[#This Row],[True Positives]:[False Negatives]])</f>
        <v>0.93798449612403101</v>
      </c>
      <c r="D5" s="1">
        <v>102</v>
      </c>
      <c r="E5" s="1">
        <v>19</v>
      </c>
      <c r="F5" s="1">
        <v>2</v>
      </c>
      <c r="G5" s="1">
        <v>6</v>
      </c>
      <c r="H5" s="1">
        <v>3</v>
      </c>
    </row>
    <row r="6" spans="2:8" x14ac:dyDescent="0.35">
      <c r="B6" s="1">
        <v>7</v>
      </c>
      <c r="C6" s="1">
        <f>SUM(Table1[[#This Row],[True Positives]:[True Negatives]])/SUM(Table1[[#This Row],[True Positives]:[False Negatives]])</f>
        <v>0.93798449612403101</v>
      </c>
      <c r="D6" s="1">
        <v>102</v>
      </c>
      <c r="E6" s="1">
        <v>19</v>
      </c>
      <c r="F6" s="1">
        <v>2</v>
      </c>
      <c r="G6" s="1">
        <v>6</v>
      </c>
      <c r="H6" s="1">
        <v>3</v>
      </c>
    </row>
    <row r="7" spans="2:8" x14ac:dyDescent="0.35">
      <c r="B7" s="1">
        <v>9</v>
      </c>
      <c r="C7" s="1">
        <f>SUM(Table1[[#This Row],[True Positives]:[True Negatives]])/SUM(Table1[[#This Row],[True Positives]:[False Negatives]])</f>
        <v>0.93798449612403101</v>
      </c>
      <c r="D7" s="1">
        <v>102</v>
      </c>
      <c r="E7" s="1">
        <v>19</v>
      </c>
      <c r="F7" s="1">
        <v>2</v>
      </c>
      <c r="G7" s="1">
        <v>6</v>
      </c>
      <c r="H7" s="1">
        <v>3</v>
      </c>
    </row>
    <row r="8" spans="2:8" x14ac:dyDescent="0.35">
      <c r="B8" s="1">
        <v>4</v>
      </c>
      <c r="C8" s="1">
        <f>SUM(Table1[[#This Row],[True Positives]:[True Negatives]])/SUM(Table1[[#This Row],[True Positives]:[False Negatives]])</f>
        <v>0.93798449612403101</v>
      </c>
      <c r="D8" s="1">
        <v>102</v>
      </c>
      <c r="E8" s="1">
        <v>19</v>
      </c>
      <c r="F8" s="1">
        <v>2</v>
      </c>
      <c r="G8" s="1">
        <v>6</v>
      </c>
      <c r="H8" s="1">
        <v>3</v>
      </c>
    </row>
    <row r="9" spans="2:8" x14ac:dyDescent="0.35">
      <c r="B9" s="1">
        <v>2</v>
      </c>
      <c r="C9" s="1">
        <f>SUM(Table1[[#This Row],[True Positives]:[True Negatives]])/SUM(Table1[[#This Row],[True Positives]:[False Negatives]])</f>
        <v>0.96124031007751942</v>
      </c>
      <c r="D9" s="1">
        <v>102</v>
      </c>
      <c r="E9" s="1">
        <v>22</v>
      </c>
      <c r="F9" s="1">
        <v>2</v>
      </c>
      <c r="G9" s="1">
        <v>3</v>
      </c>
      <c r="H9" s="1">
        <v>4</v>
      </c>
    </row>
    <row r="10" spans="2:8" x14ac:dyDescent="0.35">
      <c r="B10" s="1">
        <v>1</v>
      </c>
      <c r="C10" s="1">
        <f>SUM(Table1[[#This Row],[True Positives]:[True Negatives]])/SUM(Table1[[#This Row],[True Positives]:[False Negatives]])</f>
        <v>0.99224806201550386</v>
      </c>
      <c r="D10" s="1">
        <v>104</v>
      </c>
      <c r="E10" s="1">
        <v>24</v>
      </c>
      <c r="F10" s="1">
        <v>0</v>
      </c>
      <c r="G10" s="1">
        <v>1</v>
      </c>
      <c r="H10" s="1">
        <v>6</v>
      </c>
    </row>
    <row r="11" spans="2:8" x14ac:dyDescent="0.35">
      <c r="B11" s="3"/>
    </row>
    <row r="12" spans="2:8" x14ac:dyDescent="0.35">
      <c r="B12" s="5" t="s">
        <v>30</v>
      </c>
    </row>
    <row r="13" spans="2:8" x14ac:dyDescent="0.35">
      <c r="B13" s="3" t="s">
        <v>21</v>
      </c>
      <c r="C13" s="6">
        <f>1-C15</f>
        <v>2.3255813953488413E-2</v>
      </c>
    </row>
    <row r="14" spans="2:8" x14ac:dyDescent="0.35">
      <c r="B14" s="2" t="s">
        <v>2</v>
      </c>
      <c r="C14" s="2" t="s">
        <v>18</v>
      </c>
      <c r="D14" s="2" t="s">
        <v>13</v>
      </c>
      <c r="E14" s="2" t="s">
        <v>16</v>
      </c>
      <c r="F14" s="2" t="s">
        <v>14</v>
      </c>
      <c r="G14" s="2" t="s">
        <v>15</v>
      </c>
      <c r="H14" s="2" t="s">
        <v>20</v>
      </c>
    </row>
    <row r="15" spans="2:8" x14ac:dyDescent="0.35">
      <c r="B15" s="1">
        <v>3</v>
      </c>
      <c r="C15" s="1">
        <f>SUM(Table14[[#This Row],[True Positives]:[True Negatives]])/SUM(Table14[[#This Row],[True Positives]:[False Negatives]])</f>
        <v>0.97674418604651159</v>
      </c>
      <c r="D15" s="1">
        <v>103</v>
      </c>
      <c r="E15" s="1">
        <v>23</v>
      </c>
      <c r="F15" s="1">
        <v>1</v>
      </c>
      <c r="G15" s="1">
        <v>2</v>
      </c>
      <c r="H15" s="1">
        <v>6</v>
      </c>
    </row>
    <row r="16" spans="2:8" x14ac:dyDescent="0.35">
      <c r="B16" s="1">
        <v>5</v>
      </c>
      <c r="C16" s="1">
        <f>SUM(Table14[[#This Row],[True Positives]:[True Negatives]])/SUM(Table14[[#This Row],[True Positives]:[False Negatives]])</f>
        <v>0.93023255813953487</v>
      </c>
      <c r="D16" s="1">
        <v>103</v>
      </c>
      <c r="E16" s="1">
        <v>17</v>
      </c>
      <c r="F16" s="1">
        <v>1</v>
      </c>
      <c r="G16" s="1">
        <v>8</v>
      </c>
      <c r="H16" s="1">
        <v>7</v>
      </c>
    </row>
    <row r="17" spans="2:8" x14ac:dyDescent="0.35">
      <c r="B17" s="1">
        <v>7</v>
      </c>
      <c r="C17" s="1">
        <f>SUM(Table14[[#This Row],[True Positives]:[True Negatives]])/SUM(Table14[[#This Row],[True Positives]:[False Negatives]])</f>
        <v>0.93023255813953487</v>
      </c>
      <c r="D17" s="1">
        <v>103</v>
      </c>
      <c r="E17" s="1">
        <v>17</v>
      </c>
      <c r="F17" s="1">
        <v>1</v>
      </c>
      <c r="G17" s="1">
        <v>8</v>
      </c>
      <c r="H17" s="1">
        <v>7</v>
      </c>
    </row>
    <row r="18" spans="2:8" x14ac:dyDescent="0.35">
      <c r="B18" s="1">
        <v>9</v>
      </c>
      <c r="C18" s="1">
        <f>SUM(Table14[[#This Row],[True Positives]:[True Negatives]])/SUM(Table14[[#This Row],[True Positives]:[False Negatives]])</f>
        <v>0.9147286821705426</v>
      </c>
      <c r="D18" s="1">
        <v>99</v>
      </c>
      <c r="E18" s="1">
        <v>19</v>
      </c>
      <c r="F18" s="1">
        <v>5</v>
      </c>
      <c r="G18" s="1">
        <v>6</v>
      </c>
      <c r="H18" s="1">
        <v>7</v>
      </c>
    </row>
    <row r="20" spans="2:8" x14ac:dyDescent="0.35">
      <c r="B20" s="5" t="s">
        <v>31</v>
      </c>
    </row>
    <row r="21" spans="2:8" x14ac:dyDescent="0.35">
      <c r="B21" s="3" t="s">
        <v>21</v>
      </c>
      <c r="C21" s="8">
        <f>1-C23</f>
        <v>0.12403100775193798</v>
      </c>
    </row>
    <row r="22" spans="2:8" x14ac:dyDescent="0.35">
      <c r="B22" s="2" t="s">
        <v>2</v>
      </c>
      <c r="C22" s="2" t="s">
        <v>18</v>
      </c>
      <c r="D22" s="2" t="s">
        <v>13</v>
      </c>
      <c r="E22" s="2" t="s">
        <v>16</v>
      </c>
      <c r="F22" s="2" t="s">
        <v>14</v>
      </c>
      <c r="G22" s="2" t="s">
        <v>15</v>
      </c>
      <c r="H22" s="2" t="s">
        <v>20</v>
      </c>
    </row>
    <row r="23" spans="2:8" x14ac:dyDescent="0.35">
      <c r="B23" s="1">
        <v>3</v>
      </c>
      <c r="C23" s="1">
        <f>SUM(Table145[[#This Row],[True Positives]:[True Negatives]])/SUM(Table145[[#This Row],[True Positives]:[False Negatives]])</f>
        <v>0.87596899224806202</v>
      </c>
      <c r="D23" s="1">
        <v>98</v>
      </c>
      <c r="E23" s="1">
        <v>15</v>
      </c>
      <c r="F23" s="1">
        <v>6</v>
      </c>
      <c r="G23" s="1">
        <v>10</v>
      </c>
      <c r="H23" s="1">
        <v>-2</v>
      </c>
    </row>
    <row r="24" spans="2:8" x14ac:dyDescent="0.35">
      <c r="B24" s="1">
        <v>5</v>
      </c>
      <c r="C24" s="1">
        <f>SUM(Table145[[#This Row],[True Positives]:[True Negatives]])/SUM(Table145[[#This Row],[True Positives]:[False Negatives]])</f>
        <v>0.87596899224806202</v>
      </c>
      <c r="D24" s="1">
        <v>98</v>
      </c>
      <c r="E24" s="1">
        <v>15</v>
      </c>
      <c r="F24" s="1">
        <v>6</v>
      </c>
      <c r="G24" s="1">
        <v>10</v>
      </c>
      <c r="H24" s="1">
        <v>-1</v>
      </c>
    </row>
    <row r="25" spans="2:8" x14ac:dyDescent="0.35">
      <c r="B25" s="1">
        <v>7</v>
      </c>
      <c r="C25" s="1">
        <f>SUM(Table145[[#This Row],[True Positives]:[True Negatives]])/SUM(Table145[[#This Row],[True Positives]:[False Negatives]])</f>
        <v>0.87596899224806202</v>
      </c>
      <c r="D25" s="1">
        <v>98</v>
      </c>
      <c r="E25" s="1">
        <v>15</v>
      </c>
      <c r="F25" s="1">
        <v>6</v>
      </c>
      <c r="G25" s="1">
        <v>10</v>
      </c>
      <c r="H25" s="1">
        <v>-1</v>
      </c>
    </row>
    <row r="26" spans="2:8" x14ac:dyDescent="0.35">
      <c r="B26" s="1">
        <v>9</v>
      </c>
      <c r="C26" s="1">
        <f>SUM(Table145[[#This Row],[True Positives]:[True Negatives]])/SUM(Table145[[#This Row],[True Positives]:[False Negatives]])</f>
        <v>0.87596899224806202</v>
      </c>
      <c r="D26" s="1">
        <v>98</v>
      </c>
      <c r="E26" s="1">
        <v>15</v>
      </c>
      <c r="F26" s="1">
        <v>6</v>
      </c>
      <c r="G26" s="1">
        <v>10</v>
      </c>
      <c r="H26" s="1">
        <v>-1</v>
      </c>
    </row>
    <row r="29" spans="2:8" x14ac:dyDescent="0.35">
      <c r="B29" s="2" t="s">
        <v>24</v>
      </c>
      <c r="C29" s="2" t="s">
        <v>22</v>
      </c>
      <c r="D29" s="2" t="s">
        <v>23</v>
      </c>
      <c r="E29" s="2" t="s">
        <v>25</v>
      </c>
      <c r="F29" s="2" t="s">
        <v>32</v>
      </c>
    </row>
    <row r="30" spans="2:8" x14ac:dyDescent="0.35">
      <c r="B30" s="4" t="s">
        <v>26</v>
      </c>
      <c r="C30" s="4">
        <v>3</v>
      </c>
      <c r="D30" s="9">
        <f>C13</f>
        <v>2.3255813953488413E-2</v>
      </c>
      <c r="E30" s="4">
        <v>6</v>
      </c>
      <c r="F30" s="4"/>
    </row>
    <row r="31" spans="2:8" x14ac:dyDescent="0.35">
      <c r="B31" s="4" t="s">
        <v>27</v>
      </c>
      <c r="C31" s="4">
        <v>3</v>
      </c>
      <c r="D31" s="9">
        <f>C21</f>
        <v>0.12403100775193798</v>
      </c>
      <c r="E31" s="4">
        <v>-2</v>
      </c>
      <c r="F31" s="4"/>
    </row>
    <row r="32" spans="2:8" x14ac:dyDescent="0.35">
      <c r="B32" s="4" t="s">
        <v>28</v>
      </c>
      <c r="C32" s="4">
        <v>3</v>
      </c>
      <c r="D32" s="9">
        <f>D2</f>
        <v>6.2015503875968991E-2</v>
      </c>
      <c r="E32" s="4">
        <v>3</v>
      </c>
      <c r="F32" s="4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3932-7911-4558-8622-359D7BC2E5F7}">
  <dimension ref="B2:F13"/>
  <sheetViews>
    <sheetView workbookViewId="0">
      <selection activeCell="F11" sqref="F11"/>
    </sheetView>
  </sheetViews>
  <sheetFormatPr defaultColWidth="17.90625" defaultRowHeight="14.5" x14ac:dyDescent="0.35"/>
  <cols>
    <col min="1" max="1" width="3.36328125" style="1" customWidth="1"/>
    <col min="2" max="2" width="11.90625" style="1" customWidth="1"/>
    <col min="3" max="3" width="26.08984375" style="1" customWidth="1"/>
    <col min="4" max="4" width="20.54296875" style="1" customWidth="1"/>
    <col min="5" max="5" width="21" style="1" customWidth="1"/>
    <col min="6" max="16384" width="17.90625" style="1"/>
  </cols>
  <sheetData>
    <row r="2" spans="2:6" x14ac:dyDescent="0.35">
      <c r="B2" s="1" t="s">
        <v>4</v>
      </c>
    </row>
    <row r="3" spans="2:6" ht="43.5" x14ac:dyDescent="0.35">
      <c r="B3" s="2" t="s">
        <v>5</v>
      </c>
      <c r="C3" s="2" t="s">
        <v>6</v>
      </c>
      <c r="D3" s="2" t="s">
        <v>3</v>
      </c>
      <c r="E3" s="2" t="s">
        <v>0</v>
      </c>
      <c r="F3" s="2" t="s">
        <v>1</v>
      </c>
    </row>
    <row r="4" spans="2:6" ht="23" customHeight="1" x14ac:dyDescent="0.35">
      <c r="B4" s="4">
        <v>6</v>
      </c>
      <c r="C4" s="4" t="s">
        <v>11</v>
      </c>
      <c r="D4" s="4">
        <v>0.59894179999999997</v>
      </c>
      <c r="E4" s="4">
        <v>0.57142859999999995</v>
      </c>
      <c r="F4" s="4">
        <v>0.66666669999999995</v>
      </c>
    </row>
    <row r="5" spans="2:6" x14ac:dyDescent="0.35">
      <c r="B5" s="4">
        <v>7</v>
      </c>
      <c r="C5" s="4" t="s">
        <v>12</v>
      </c>
      <c r="D5" s="4">
        <v>0.59659859999999998</v>
      </c>
      <c r="E5" s="4">
        <v>0.71428570000000002</v>
      </c>
      <c r="F5" s="4">
        <v>0.40476190000000001</v>
      </c>
    </row>
    <row r="6" spans="2:6" x14ac:dyDescent="0.35">
      <c r="B6" s="4">
        <v>4</v>
      </c>
      <c r="C6" s="4" t="s">
        <v>9</v>
      </c>
      <c r="D6" s="4">
        <v>0.78854170000000001</v>
      </c>
      <c r="E6" s="4">
        <v>0.72619049999999996</v>
      </c>
      <c r="F6" s="4">
        <v>0.7</v>
      </c>
    </row>
    <row r="7" spans="2:6" x14ac:dyDescent="0.35">
      <c r="B7" s="4">
        <v>3</v>
      </c>
      <c r="C7" s="4" t="s">
        <v>7</v>
      </c>
      <c r="D7" s="4">
        <v>0.89880950000000004</v>
      </c>
      <c r="E7" s="4">
        <v>0.74285710000000005</v>
      </c>
      <c r="F7" s="4">
        <v>0.78333330000000001</v>
      </c>
    </row>
    <row r="8" spans="2:6" x14ac:dyDescent="0.35">
      <c r="B8" s="4">
        <v>5</v>
      </c>
      <c r="C8" s="4" t="s">
        <v>10</v>
      </c>
      <c r="D8" s="4">
        <v>0.88452379999999997</v>
      </c>
      <c r="E8" s="4">
        <v>0.79047619999999996</v>
      </c>
      <c r="F8" s="4">
        <v>0.69333330000000004</v>
      </c>
    </row>
    <row r="9" spans="2:6" x14ac:dyDescent="0.35">
      <c r="B9" s="4">
        <v>2</v>
      </c>
      <c r="C9" s="4" t="s">
        <v>8</v>
      </c>
      <c r="D9" s="4">
        <v>0.95</v>
      </c>
      <c r="E9" s="4">
        <v>0.8</v>
      </c>
      <c r="F9" s="4">
        <v>0.7</v>
      </c>
    </row>
    <row r="12" spans="2:6" x14ac:dyDescent="0.35">
      <c r="B12" s="3"/>
    </row>
    <row r="13" spans="2:6" x14ac:dyDescent="0.35">
      <c r="B1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 class</vt:lpstr>
      <vt:lpstr>caret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2017-08-29T12:04:47Z</dcterms:created>
  <dcterms:modified xsi:type="dcterms:W3CDTF">2017-09-23T23:02:06Z</dcterms:modified>
</cp:coreProperties>
</file>