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drawings/drawing4.xml" ContentType="application/vnd.openxmlformats-officedocument.drawing+xml"/>
  <Override PartName="/xl/tables/table5.xml" ContentType="application/vnd.openxmlformats-officedocument.spreadsheetml.table+xml"/>
  <Override PartName="/xl/charts/chart6.xml" ContentType="application/vnd.openxmlformats-officedocument.drawingml.chart+xml"/>
  <Override PartName="/xl/drawings/drawing5.xml" ContentType="application/vnd.openxmlformats-officedocument.drawing+xml"/>
  <Override PartName="/xl/tables/table6.xml" ContentType="application/vnd.openxmlformats-officedocument.spreadsheetml.table+xml"/>
  <Override PartName="/xl/charts/chart7.xml" ContentType="application/vnd.openxmlformats-officedocument.drawingml.chart+xml"/>
  <Override PartName="/xl/drawings/drawing6.xml" ContentType="application/vnd.openxmlformats-officedocument.drawing+xml"/>
  <Override PartName="/xl/tables/table7.xml" ContentType="application/vnd.openxmlformats-officedocument.spreadsheetml.table+xml"/>
  <Override PartName="/xl/charts/chart8.xml" ContentType="application/vnd.openxmlformats-officedocument.drawingml.chart+xml"/>
  <Override PartName="/xl/drawings/drawing7.xml" ContentType="application/vnd.openxmlformats-officedocument.drawing+xml"/>
  <Override PartName="/xl/tables/table8.xml" ContentType="application/vnd.openxmlformats-officedocument.spreadsheetml.table+xml"/>
  <Override PartName="/xl/charts/chart9.xml" ContentType="application/vnd.openxmlformats-officedocument.drawingml.chart+xml"/>
  <Override PartName="/xl/drawings/drawing8.xml" ContentType="application/vnd.openxmlformats-officedocument.drawing+xml"/>
  <Override PartName="/xl/tables/table9.xml" ContentType="application/vnd.openxmlformats-officedocument.spreadsheetml.table+xml"/>
  <Override PartName="/xl/charts/chart10.xml" ContentType="application/vnd.openxmlformats-officedocument.drawingml.chart+xml"/>
  <Override PartName="/xl/drawings/drawing9.xml" ContentType="application/vnd.openxmlformats-officedocument.drawing+xml"/>
  <Override PartName="/xl/tables/table10.xml" ContentType="application/vnd.openxmlformats-officedocument.spreadsheetml.table+xml"/>
  <Override PartName="/xl/charts/chart11.xml" ContentType="application/vnd.openxmlformats-officedocument.drawingml.chart+xml"/>
  <Override PartName="/xl/drawings/drawing10.xml" ContentType="application/vnd.openxmlformats-officedocument.drawing+xml"/>
  <Override PartName="/xl/tables/table11.xml" ContentType="application/vnd.openxmlformats-officedocument.spreadsheetml.table+xml"/>
  <Override PartName="/xl/charts/chart12.xml" ContentType="application/vnd.openxmlformats-officedocument.drawingml.chart+xml"/>
  <Override PartName="/xl/drawings/drawing11.xml" ContentType="application/vnd.openxmlformats-officedocument.drawing+xml"/>
  <Override PartName="/xl/tables/table12.xml" ContentType="application/vnd.openxmlformats-officedocument.spreadsheetml.table+xml"/>
  <Override PartName="/xl/charts/chart13.xml" ContentType="application/vnd.openxmlformats-officedocument.drawingml.chart+xml"/>
  <Override PartName="/xl/drawings/drawing12.xml" ContentType="application/vnd.openxmlformats-officedocument.drawing+xml"/>
  <Override PartName="/xl/tables/table13.xml" ContentType="application/vnd.openxmlformats-officedocument.spreadsheetml.table+xml"/>
  <Override PartName="/xl/charts/chart14.xml" ContentType="application/vnd.openxmlformats-officedocument.drawingml.chart+xml"/>
  <Override PartName="/xl/drawings/drawing13.xml" ContentType="application/vnd.openxmlformats-officedocument.drawing+xml"/>
  <Override PartName="/xl/tables/table14.xml" ContentType="application/vnd.openxmlformats-officedocument.spreadsheetml.table+xml"/>
  <Override PartName="/xl/charts/chart15.xml" ContentType="application/vnd.openxmlformats-officedocument.drawingml.chart+xml"/>
  <Override PartName="/xl/drawings/drawing14.xml" ContentType="application/vnd.openxmlformats-officedocument.drawing+xml"/>
  <Override PartName="/xl/tables/table15.xml" ContentType="application/vnd.openxmlformats-officedocument.spreadsheetml.table+xml"/>
  <Override PartName="/xl/charts/chart16.xml" ContentType="application/vnd.openxmlformats-officedocument.drawingml.chart+xml"/>
  <Override PartName="/xl/drawings/drawing15.xml" ContentType="application/vnd.openxmlformats-officedocument.drawing+xml"/>
  <Override PartName="/xl/tables/table16.xml" ContentType="application/vnd.openxmlformats-officedocument.spreadsheetml.table+xml"/>
  <Override PartName="/xl/charts/chart17.xml" ContentType="application/vnd.openxmlformats-officedocument.drawingml.chart+xml"/>
  <Override PartName="/xl/drawings/drawing16.xml" ContentType="application/vnd.openxmlformats-officedocument.drawing+xml"/>
  <Override PartName="/xl/tables/table17.xml" ContentType="application/vnd.openxmlformats-officedocument.spreadsheetml.table+xml"/>
  <Override PartName="/xl/charts/chart18.xml" ContentType="application/vnd.openxmlformats-officedocument.drawingml.chart+xml"/>
  <Override PartName="/xl/drawings/drawing17.xml" ContentType="application/vnd.openxmlformats-officedocument.drawing+xml"/>
  <Override PartName="/xl/tables/table18.xml" ContentType="application/vnd.openxmlformats-officedocument.spreadsheetml.table+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19815" windowHeight="7875" tabRatio="866" activeTab="12"/>
  </bookViews>
  <sheets>
    <sheet name="Results" sheetId="1" r:id="rId1"/>
    <sheet name="Question 1" sheetId="20" r:id="rId2"/>
    <sheet name="Question 2" sheetId="19" r:id="rId3"/>
    <sheet name="Question 3" sheetId="3" r:id="rId4"/>
    <sheet name="Question 4" sheetId="4" r:id="rId5"/>
    <sheet name="Question 5" sheetId="5" r:id="rId6"/>
    <sheet name="Question 6" sheetId="6" r:id="rId7"/>
    <sheet name="Question 7" sheetId="7" r:id="rId8"/>
    <sheet name="Question 8" sheetId="9" r:id="rId9"/>
    <sheet name="Question 9" sheetId="10" r:id="rId10"/>
    <sheet name="Question 10" sheetId="11" r:id="rId11"/>
    <sheet name="Question 11" sheetId="12" r:id="rId12"/>
    <sheet name="Question 12" sheetId="13" r:id="rId13"/>
    <sheet name="Question 13" sheetId="14" r:id="rId14"/>
    <sheet name="Question 14" sheetId="15" r:id="rId15"/>
    <sheet name="Question 15" sheetId="16" r:id="rId16"/>
    <sheet name="Question 16" sheetId="17" r:id="rId17"/>
    <sheet name="Question 17" sheetId="18" r:id="rId18"/>
  </sheets>
  <calcPr calcId="145621"/>
</workbook>
</file>

<file path=xl/calcChain.xml><?xml version="1.0" encoding="utf-8"?>
<calcChain xmlns="http://schemas.openxmlformats.org/spreadsheetml/2006/main">
  <c r="C5" i="17" l="1"/>
  <c r="C6" i="17"/>
  <c r="C7" i="17"/>
  <c r="C4" i="17"/>
  <c r="C5" i="16"/>
  <c r="C6" i="16"/>
  <c r="C7" i="16"/>
  <c r="C4" i="16"/>
  <c r="C6" i="14"/>
  <c r="C4" i="14"/>
  <c r="C5" i="14"/>
  <c r="C5" i="12"/>
  <c r="C6" i="12"/>
  <c r="C7" i="12"/>
  <c r="C4" i="12"/>
  <c r="C5" i="11"/>
  <c r="C6" i="11"/>
  <c r="C7" i="11"/>
  <c r="C4" i="11"/>
  <c r="C4" i="10"/>
  <c r="C5" i="10"/>
  <c r="C6" i="10"/>
  <c r="C7" i="10"/>
  <c r="C4" i="9"/>
  <c r="C5" i="9"/>
  <c r="C6" i="9"/>
  <c r="C7" i="9"/>
  <c r="C4" i="6"/>
  <c r="C5" i="6"/>
  <c r="C6" i="6"/>
  <c r="C4" i="5"/>
  <c r="C5" i="5"/>
  <c r="C6" i="5"/>
  <c r="C7" i="5"/>
  <c r="C8" i="5"/>
  <c r="C4" i="4"/>
  <c r="C5" i="4"/>
  <c r="C5" i="3"/>
  <c r="C6" i="3"/>
  <c r="C7" i="3"/>
  <c r="C4" i="3"/>
  <c r="C15" i="19"/>
  <c r="C13" i="19"/>
  <c r="C17" i="19"/>
  <c r="C16" i="19"/>
  <c r="C5" i="19"/>
  <c r="C6" i="19"/>
  <c r="C7" i="19"/>
  <c r="C8" i="19"/>
  <c r="C9" i="19"/>
  <c r="C10" i="19"/>
  <c r="C11" i="19"/>
  <c r="C12" i="19"/>
  <c r="C14" i="19"/>
  <c r="C4" i="19"/>
  <c r="C7" i="20"/>
  <c r="C9" i="20"/>
  <c r="C11" i="20"/>
  <c r="C5" i="20"/>
  <c r="C6" i="20"/>
  <c r="C8" i="20"/>
  <c r="C10" i="20"/>
  <c r="C4" i="20"/>
</calcChain>
</file>

<file path=xl/sharedStrings.xml><?xml version="1.0" encoding="utf-8"?>
<sst xmlns="http://schemas.openxmlformats.org/spreadsheetml/2006/main" count="456" uniqueCount="147">
  <si>
    <t>Timestamp</t>
  </si>
  <si>
    <t>I can program and debug code</t>
  </si>
  <si>
    <t>I can fairly read and understand code</t>
  </si>
  <si>
    <t>1. In how many projects did you performed test planning and running?</t>
  </si>
  <si>
    <t>2. How many years did you work in planning and running tests?</t>
  </si>
  <si>
    <t>4. Your gender:</t>
  </si>
  <si>
    <t>5. Most of your experience was in which type of organization?</t>
  </si>
  <si>
    <t>6. In your projects, when do you and your team start writing test scripts?</t>
  </si>
  <si>
    <t>7. Have you ever applied any traceability data  in your projects?</t>
  </si>
  <si>
    <t>8. How often do you work in projects with test automation?</t>
  </si>
  <si>
    <t>9. How often do you work in projects with bug tracking tools (e.g., Bugzilla e Jira)?</t>
  </si>
  <si>
    <t>10. How often do you work in Agile projects?</t>
  </si>
  <si>
    <t>11. How much do you know about Test Driven Development?</t>
  </si>
  <si>
    <t>12. Choose all the options that apply. How do you and your team define the order (sequence) of tests to run (in an integration test environment)?</t>
  </si>
  <si>
    <t>14. Choose all the options that apply. How do you and your team define the order (sequence) of bugs to fix during integration test?</t>
  </si>
  <si>
    <t>15. How often your projects adopt continuous build integration?</t>
  </si>
  <si>
    <t>17. Remember the most difficult bug you and your team had to fix. Choose all the options that apply.</t>
  </si>
  <si>
    <t>Software Consultancy, Software Factory (Contractor)</t>
  </si>
  <si>
    <t>Industry, Market (Cliente)</t>
  </si>
  <si>
    <t>Results</t>
  </si>
  <si>
    <t>I have no coding skills</t>
  </si>
  <si>
    <t>3. How would your rank you coding skills?</t>
  </si>
  <si>
    <t>4. Your Gender</t>
  </si>
  <si>
    <t>Male</t>
  </si>
  <si>
    <t>Female</t>
  </si>
  <si>
    <t>Open Source</t>
  </si>
  <si>
    <t>Government</t>
  </si>
  <si>
    <t>During requirements analysis</t>
  </si>
  <si>
    <t>After finishing requirements analysis</t>
  </si>
  <si>
    <t>During construction</t>
  </si>
  <si>
    <t>Scenarios x Functionalities</t>
  </si>
  <si>
    <t>None</t>
  </si>
  <si>
    <t>Scenarios x Functionalities, Functionalities x Code Component</t>
  </si>
  <si>
    <t>Code x Code</t>
  </si>
  <si>
    <t>Between 75% and 50%</t>
  </si>
  <si>
    <t>Less than 50%</t>
  </si>
  <si>
    <t>Never</t>
  </si>
  <si>
    <t>More than 75% of projects</t>
  </si>
  <si>
    <t>Never heard about it</t>
  </si>
  <si>
    <t>I only read about it</t>
  </si>
  <si>
    <t>Some of my teams adopted it</t>
  </si>
  <si>
    <t>Based on dependencies among funcionalities, Based on criteria for quality risk, Based on importance to the final user</t>
  </si>
  <si>
    <t>Based on dependencies among funcionalities</t>
  </si>
  <si>
    <t>Based on criteria for quality risk</t>
  </si>
  <si>
    <t>Based on importance to the final user</t>
  </si>
  <si>
    <t>Based on code dependencies</t>
  </si>
  <si>
    <t>A lot, since it is part of our teams practice</t>
  </si>
  <si>
    <t>Not so serious when it happens</t>
  </si>
  <si>
    <t>Very serious when it happens</t>
  </si>
  <si>
    <t>Never saw happen</t>
  </si>
  <si>
    <t>It was in a code nobody had knowledge about</t>
  </si>
  <si>
    <t>It was costly to reproduce (a lot of setup needed)</t>
  </si>
  <si>
    <t>Implied in large changes to the system</t>
  </si>
  <si>
    <t>Implied in major changes to requirements</t>
  </si>
  <si>
    <t>It was a non-functional problem (e.g., performance, security, scaleability)</t>
  </si>
  <si>
    <t>Academia, Research Institute</t>
  </si>
  <si>
    <t>No  formal order</t>
  </si>
  <si>
    <t>11/20/2012 15:04:17</t>
  </si>
  <si>
    <t>11/20/2012 17:36:42</t>
  </si>
  <si>
    <t>11/20/2012 17:51:52</t>
  </si>
  <si>
    <t>11/21/2012 10:39:49</t>
  </si>
  <si>
    <t>11/21/2012 15:44:30</t>
  </si>
  <si>
    <t>11/26/2012 13:16:33</t>
  </si>
  <si>
    <t>11/26/2012 18:01:25</t>
  </si>
  <si>
    <t>11/27/2012 1:15:15</t>
  </si>
  <si>
    <t>11/28/2012 3:26:35</t>
  </si>
  <si>
    <t>Scenarios x Functionalities, Code x Code</t>
  </si>
  <si>
    <t xml:space="preserve"> Functionalities x Code Component</t>
  </si>
  <si>
    <t>Scenarios x Functionalities,  Functionalities x Code Component</t>
  </si>
  <si>
    <t>Scenarios x Functionalities,  Functionalities x Code Component, Code x Code</t>
  </si>
  <si>
    <t>More than 75% of my projects</t>
  </si>
  <si>
    <t>No order</t>
  </si>
  <si>
    <t>Based on dependencies among funcionalities, Based on importance to the final user</t>
  </si>
  <si>
    <t>Baseado on dependencies among code parts</t>
  </si>
  <si>
    <t>Based on dependencies among funcionalities, Baseado on dependencies among code parts, Based on criteria for quality risk, Based on importance to the final user</t>
  </si>
  <si>
    <t>Based on dependencies among funcionalities, Baseado on dependencies among code parts,Based on importance to the final user</t>
  </si>
  <si>
    <t>Based on risk of quality criteria</t>
  </si>
  <si>
    <t>Based on dependencies among functionalities, Based on risk of quality criteria, Based on the order of importance for the final user</t>
  </si>
  <si>
    <t>Based on the order of importance for the final user</t>
  </si>
  <si>
    <t>Based on dependencies among functionalities, Based on the order of importance for the final user</t>
  </si>
  <si>
    <t>Based on risk of quality criteria, Based on the order of importance for the final user</t>
  </si>
  <si>
    <t>Based on dependencies among functionalities, Based on dependencies among code parts, Based on risk of quality criteria, Based on the order of importance for the final user</t>
  </si>
  <si>
    <t>Based on dependencies among functionalities, Based on dependencies among code parts</t>
  </si>
  <si>
    <t>Based on dependencies among funcionalities, Based on dependencies among code parts, Based on importance to the final user</t>
  </si>
  <si>
    <t>Based on dependencies among code parts</t>
  </si>
  <si>
    <t>Based on dependencies among functionalities, Based on dependencies among code parts, Based on the order of importance for the final user</t>
  </si>
  <si>
    <t>Based on dependencies among functionalities, Based on dependencies among code parts, Based on risk of quality criteria, Based on the order of importance for the final user, Nenhuma ordem formal, cada programador decide em qual ordem corrigir</t>
  </si>
  <si>
    <t>No formal order, each programmer chooses the sequence</t>
  </si>
  <si>
    <t>Implied in a majar change in requirements</t>
  </si>
  <si>
    <t>It was in a code nobody had knowledge about, It was hidden in third party components/lybraries, Implied in a majar change in requirements</t>
  </si>
  <si>
    <t>It was non-functional (performance, security, scaleability, etc) problem</t>
  </si>
  <si>
    <t>Implied in a major change in the system architecture</t>
  </si>
  <si>
    <t xml:space="preserve">Less than 50% </t>
  </si>
  <si>
    <t>I can understand high level descriptions of architecture, lybraries and components</t>
  </si>
  <si>
    <t>&gt;50</t>
  </si>
  <si>
    <t>70% of the respondents had more than 10 different experience in planning and testing, and a quarter of this group is extremely experient (more than 50 projects).</t>
  </si>
  <si>
    <t>The group is diverse, but shows a concentration of 30% of people (6) having worked more than 10 years in software testing.</t>
  </si>
  <si>
    <t>Even with the wide range of experiences, all at least can fairly read and undestand code. So if relying on code becomes necessary in some moment of planning tests or analyzing bugs, such would be feasible.</t>
  </si>
  <si>
    <t>Therefore, the belief that testers cannot rely on code or even engage in code design discussion is a myth. This agrees with the interview with senior architect that explained how heavily his team rely on code inspections as a solution for testing.</t>
  </si>
  <si>
    <t>Question: what people feel they cannot get from code inspection? How representative (quantitatively and qualitatively) is it comparing to the entire testing effort? Could we delegate code inspection to crowd?</t>
  </si>
  <si>
    <t>INTRIGUING AT LEAST</t>
  </si>
  <si>
    <r>
      <rPr>
        <b/>
        <sz val="10"/>
        <color rgb="FF000000"/>
        <rFont val="Arial"/>
        <family val="2"/>
      </rPr>
      <t>Construct validity</t>
    </r>
    <r>
      <rPr>
        <sz val="10"/>
        <color rgb="FF000000"/>
        <rFont val="Arial"/>
      </rPr>
      <t xml:space="preserve"> - some respondents might have understood test scripts as unit tests and not as black box test scripts.</t>
    </r>
  </si>
  <si>
    <t>If the construct is valid, then some opportunity for crowdsourcing scripting might be at hand:</t>
  </si>
  <si>
    <t>For example, delegate code and requirements for people to script tests. Support some type of interaction between them and the actual coders. Compare the quality of the scripts against people with no access to the code and the coders.</t>
  </si>
  <si>
    <t>Functionalities x Code Component</t>
  </si>
  <si>
    <t>It is also interesting to know from the literature, which types of tools people effectively use for keeping traceability? While performing which types of tasks do people rely more on traceability information?</t>
  </si>
  <si>
    <t xml:space="preserve">Code dependencies are rarely used. The reason is because it is really not useful for most tasks or because people simply do not have proper tools. </t>
  </si>
  <si>
    <t>Leans towards little automation support. It means that most execution is by hand.</t>
  </si>
  <si>
    <t>Bug tracking tool is a consensus.</t>
  </si>
  <si>
    <t>When filtering people who worked (testing) on more than 10 projects, the proportion under agile methods is even larger (four out of six having more than 75% projects as agile).</t>
  </si>
  <si>
    <t>If we were to provide traceability and support for community development, then agile practice should be strongly discussed, because the most senior experience in testing seems to be coming from that. Another reason I could claim is that testers are not excluded from agile.</t>
  </si>
  <si>
    <t>3. How would you rank your coding skills?</t>
  </si>
  <si>
    <t>This is the same case of Agile Methodology. It is expressive the amount of people that claims to work with it. Therefore, we should consider it while design traceability and delegating tasks.</t>
  </si>
  <si>
    <r>
      <rPr>
        <b/>
        <sz val="10"/>
        <color rgb="FF000000"/>
        <rFont val="Arial"/>
        <family val="2"/>
      </rPr>
      <t xml:space="preserve">Construct Validity: </t>
    </r>
    <r>
      <rPr>
        <sz val="10"/>
        <color rgb="FF000000"/>
        <rFont val="Arial"/>
        <family val="2"/>
      </rPr>
      <t>Comparing although the answers from Agile Practice to TDD, they are correlated. So, people might have answered just to be consistent to the agile set of practices (which includes TDD).</t>
    </r>
  </si>
  <si>
    <t>User and functionalities are the drivers as expected. This shows that the criteria for sequencing is very concentrated on the visible behavior of the system.</t>
  </si>
  <si>
    <t>People in Agile teams (question 10 above 50% of projects) demonstrate more concern to concurrency (5 very serious out of 12 answers ), while others not (2 very serious out of 8 answers)</t>
  </si>
  <si>
    <t>Therefore, again Agile teams might have performing and quality demands more sensible to sequencing testing and fixing tasks. Why? How could we investigate it further?</t>
  </si>
  <si>
    <t>The same proportion observed for sequencing testing.</t>
  </si>
  <si>
    <t>Agile teams have more pronounced focus on user and functionality based criteria for sequencing. This is coherent to the agile doctrine.</t>
  </si>
  <si>
    <t>How much unit test is built it in the build?</t>
  </si>
  <si>
    <t>How the build is run during integration and acceptance testing cycles?</t>
  </si>
  <si>
    <t>Are the nit test reports passed to the testing team?</t>
  </si>
  <si>
    <t>The majority adopts some continuous integration most of the time, therefore consistency is expected to be kept though the development life-cycle. We although do not konw the following:</t>
  </si>
  <si>
    <t>How continuous integration shoudl be design to support crowd development? What if people had access to the build reports?</t>
  </si>
  <si>
    <t>It is common to have people fixing bugs in code they do not have ownership. So even in development setting with strong sense of code ownership are vulnerable to lack of ownership as criteria prioritizing and sequencing.</t>
  </si>
  <si>
    <t>It was hidden in third party components/lybraries</t>
  </si>
  <si>
    <t>It was hidden in third party components/lybraries, It was intermittent, so difficult to reproduce, The cost of reproducing it was high (setup, data collection, etc),Implied in a major change in the system architecture,It was non-functional (performance, security, scaleability, etc) problem</t>
  </si>
  <si>
    <t>It was intermittent, so difficult to reproduce, The cost of reproducing it was high (setup, data collection, etc),Implied in a major change in the system architecture,It was non-functional (performance, security, scaleability, etc) problem</t>
  </si>
  <si>
    <t>It was intermittent, so difficult to reproduce</t>
  </si>
  <si>
    <t>It was intermittent, so difficult to reproduce, The cost of reproducing it was high (setup, data collection, etc), Implied in a majar change in requirements</t>
  </si>
  <si>
    <t>It was in a code nobody had knowledge about, It was hidden in third party components/lybraries, It was intermittent, so difficult to reproduce, The cost of reproducing it was high (setup, data collection, etc),Implied in a major change in the system architecture, Implied in a majar change in requirements</t>
  </si>
  <si>
    <t>It was intermittent, so difficult to reproduce,Implied in a major change in the system architecture</t>
  </si>
  <si>
    <t>It was in a code nobody had knowledge about, It was intermittent, so difficult to reproduce,It was non-functional (performance, security, scaleability, etc) problem</t>
  </si>
  <si>
    <t>It was intermittent, so difficult to reproduce, Implied in a majar change in requirements</t>
  </si>
  <si>
    <t>It was hidden in third party components/lybraries, It was intermittent, so difficult to reproduce, Implied in a majar change in requirements,It was non-functional (performance, security, scaleability, etc) problem</t>
  </si>
  <si>
    <t>It was intermittent, so difficult to reproduce, The cost of reproducing it was high (setup, data collection, etc)</t>
  </si>
  <si>
    <t>It was hidden in third party components/lybraries, It was intermittent, so difficult to reproduce,It was non-functional (performance, security, scaleability, etc) problem</t>
  </si>
  <si>
    <t>It was in a code nobody had knowledge about, It was hidden in third party components/lybraries, It was intermittent, so difficult to reproduce, The cost of reproducing it was high (setup, data collection, etc),Implied in a major change in the system architecture, Implied in a majar change in requirements,It was non-functional (performance, security, scaleability, etc) problem</t>
  </si>
  <si>
    <t>It was intermittent, hence difficult to spot</t>
  </si>
  <si>
    <t>The question was difficult to answer without selecting all the options. Therefore, the construct validity of it in terms of eliciting the most difficult issues is questionable.</t>
  </si>
  <si>
    <t>It is also intriguing that requirements related issues (NFR and changes) all ranked with the same values. Checking the answers, it is not the case that people checked three option all together.</t>
  </si>
  <si>
    <t>The operations of bug investigation ranked high, which is something expected and point to some aid to such things. Is it possible that to have test and bug sequencing which could alleviate these two burdens (cost of reproduction and ease of bug detection)?</t>
  </si>
  <si>
    <t>It is intriguing that lack of knowledge about the code ranked so low (both ownership as well as third-party components). One validity construct problem could be that although being a serious issue, it is difficult for the team to be aware of it, since this issue resides in the developer set of individual activities.</t>
  </si>
  <si>
    <t>16. How often do you have a developer fixing a code she has not implement ?</t>
  </si>
  <si>
    <t>16. How often do you have a developer fixing a code she did not implement ?</t>
  </si>
  <si>
    <t>13. After having the bugs delegated or chosen by developers, how serious are eventual code and feature concurrencies?</t>
  </si>
  <si>
    <t>Based on criteria for risk of quality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</si>
</sst>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5" x14ac:knownFonts="1">
    <font>
      <sz val="10"/>
      <color rgb="FF000000"/>
      <name val="Arial"/>
    </font>
    <font>
      <b/>
      <sz val="10"/>
      <color rgb="FF000000"/>
      <name val="Arial"/>
    </font>
    <font>
      <sz val="9"/>
      <color rgb="FF000000"/>
      <name val="Arial"/>
      <family val="2"/>
    </font>
    <font>
      <sz val="10"/>
      <color rgb="FF000000"/>
      <name val="Arial"/>
      <family val="2"/>
    </font>
    <font>
      <b/>
      <sz val="10"/>
      <color rgb="FF000000"/>
      <name val="Arial"/>
      <family val="2"/>
    </font>
  </fonts>
  <fills count="3">
    <fill>
      <patternFill patternType="none"/>
    </fill>
    <fill>
      <patternFill patternType="gray125"/>
    </fill>
    <fill>
      <patternFill patternType="solid">
        <fgColor rgb="FFEEEEEE"/>
        <bgColor indexed="64"/>
      </patternFill>
    </fill>
  </fills>
  <borders count="1">
    <border>
      <left/>
      <right/>
      <top/>
      <bottom/>
      <diagonal/>
    </border>
  </borders>
  <cellStyleXfs count="1">
    <xf numFmtId="0" fontId="0" fillId="0" borderId="0"/>
  </cellStyleXfs>
  <cellXfs count="20">
    <xf numFmtId="0" fontId="0" fillId="0" borderId="0" xfId="0" applyAlignment="1">
      <alignment wrapText="1"/>
    </xf>
    <xf numFmtId="0" fontId="0" fillId="2" borderId="0" xfId="0" applyFill="1" applyAlignment="1">
      <alignment wrapText="1"/>
    </xf>
    <xf numFmtId="0" fontId="1" fillId="0" borderId="0" xfId="0" applyFont="1" applyFill="1" applyAlignment="1">
      <alignment horizontal="center" wrapText="1"/>
    </xf>
    <xf numFmtId="0" fontId="0" fillId="0" borderId="0" xfId="0" applyFill="1" applyAlignment="1">
      <alignment wrapText="1"/>
    </xf>
    <xf numFmtId="0" fontId="2" fillId="0" borderId="0" xfId="0" applyFont="1" applyAlignment="1">
      <alignment wrapText="1"/>
    </xf>
    <xf numFmtId="0" fontId="3" fillId="0" borderId="0" xfId="0" applyFont="1" applyFill="1" applyAlignment="1">
      <alignment wrapText="1"/>
    </xf>
    <xf numFmtId="0" fontId="4" fillId="0" borderId="0" xfId="0" applyFont="1" applyFill="1" applyAlignment="1">
      <alignment horizontal="center" wrapText="1"/>
    </xf>
    <xf numFmtId="0" fontId="3" fillId="0" borderId="0" xfId="0" applyFont="1" applyAlignment="1">
      <alignment wrapText="1"/>
    </xf>
    <xf numFmtId="0" fontId="0" fillId="0" borderId="0" xfId="0" applyAlignment="1">
      <alignment vertical="center" wrapText="1"/>
    </xf>
    <xf numFmtId="0" fontId="1" fillId="0" borderId="0" xfId="0" applyFont="1" applyFill="1" applyAlignment="1">
      <alignment horizontal="center" vertical="center" wrapText="1"/>
    </xf>
    <xf numFmtId="0" fontId="4" fillId="0" borderId="0" xfId="0" applyFont="1" applyFill="1" applyAlignment="1">
      <alignment horizontal="center" vertical="center" wrapText="1"/>
    </xf>
    <xf numFmtId="0" fontId="3" fillId="0" borderId="0" xfId="0" applyFont="1" applyFill="1" applyAlignment="1">
      <alignment horizontal="center" wrapText="1"/>
    </xf>
    <xf numFmtId="164" fontId="0" fillId="0" borderId="0" xfId="0" applyNumberFormat="1" applyFill="1" applyAlignment="1">
      <alignment horizontal="center" vertical="center" wrapText="1"/>
    </xf>
    <xf numFmtId="0" fontId="0" fillId="0" borderId="0" xfId="0" applyFill="1" applyAlignment="1">
      <alignment vertical="center" wrapText="1"/>
    </xf>
    <xf numFmtId="0" fontId="0" fillId="0" borderId="0" xfId="0" applyFill="1" applyAlignment="1">
      <alignment horizontal="center" vertical="center" wrapText="1"/>
    </xf>
    <xf numFmtId="22" fontId="0" fillId="0" borderId="0" xfId="0" applyNumberFormat="1" applyFill="1" applyAlignment="1">
      <alignment horizontal="center" vertical="center" wrapText="1"/>
    </xf>
    <xf numFmtId="0" fontId="0" fillId="0" borderId="0" xfId="0" applyAlignment="1">
      <alignment horizontal="center" vertical="center" wrapText="1"/>
    </xf>
    <xf numFmtId="0" fontId="0" fillId="2" borderId="0" xfId="0" applyNumberFormat="1" applyFill="1" applyAlignment="1">
      <alignment wrapText="1"/>
    </xf>
    <xf numFmtId="0" fontId="3" fillId="0" borderId="0" xfId="0" applyFont="1" applyFill="1" applyAlignment="1">
      <alignment vertical="center" wrapText="1"/>
    </xf>
    <xf numFmtId="0" fontId="3" fillId="0" borderId="0" xfId="0" applyFont="1" applyAlignment="1">
      <alignment vertical="center" wrapText="1"/>
    </xf>
  </cellXfs>
  <cellStyles count="1">
    <cellStyle name="Normal" xfId="0" builtinId="0"/>
  </cellStyles>
  <dxfs count="88">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rgb="FF000000"/>
          <bgColor auto="1"/>
        </patternFill>
      </fill>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1" indent="0" justifyLastLine="0" shrinkToFit="0" readingOrder="0"/>
    </dxf>
    <dxf>
      <numFmt numFmtId="0" formatCode="General"/>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rgb="FF000000"/>
          <bgColor auto="1"/>
        </patternFill>
      </fill>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1" indent="0" justifyLastLine="0" shrinkToFit="0" readingOrder="0"/>
    </dxf>
    <dxf>
      <numFmt numFmtId="0" formatCode="General"/>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rgb="FF000000"/>
          <bgColor auto="1"/>
        </patternFill>
      </fill>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rgb="FF000000"/>
          <bgColor auto="1"/>
        </patternFill>
      </fill>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rgb="FF000000"/>
          <bgColor auto="1"/>
        </patternFill>
      </fill>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rgb="FF000000"/>
          <bgColor auto="1"/>
        </patternFill>
      </fill>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1" indent="0" justifyLastLine="0" shrinkToFit="0" readingOrder="0"/>
    </dxf>
    <dxf>
      <numFmt numFmtId="0" formatCode="General"/>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rgb="FF000000"/>
          <bgColor auto="1"/>
        </patternFill>
      </fill>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1" indent="0" justifyLastLine="0" shrinkToFit="0" readingOrder="0"/>
    </dxf>
    <dxf>
      <numFmt numFmtId="0" formatCode="General"/>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rgb="FF000000"/>
          <bgColor auto="1"/>
        </patternFill>
      </fill>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1" indent="0" justifyLastLine="0" shrinkToFit="0" readingOrder="0"/>
    </dxf>
    <dxf>
      <numFmt numFmtId="0" formatCode="General"/>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rgb="FF000000"/>
          <bgColor auto="1"/>
        </patternFill>
      </fill>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rgb="FF000000"/>
          <bgColor auto="1"/>
        </patternFill>
      </fill>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rgb="FF000000"/>
          <bgColor auto="1"/>
        </patternFill>
      </fill>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1" indent="0" justifyLastLine="0" shrinkToFit="0" readingOrder="0"/>
    </dxf>
    <dxf>
      <numFmt numFmtId="0" formatCode="General"/>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rgb="FF000000"/>
          <bgColor auto="1"/>
        </patternFill>
      </fill>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1" indent="0" justifyLastLine="0" shrinkToFit="0" readingOrder="0"/>
    </dxf>
    <dxf>
      <numFmt numFmtId="0" formatCode="General"/>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rgb="FF000000"/>
          <bgColor auto="1"/>
        </patternFill>
      </fill>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1" indent="0" justifyLastLine="0" shrinkToFit="0" readingOrder="0"/>
    </dxf>
    <dxf>
      <numFmt numFmtId="0" formatCode="General"/>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rgb="FF000000"/>
          <bgColor auto="1"/>
        </patternFill>
      </fill>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1" indent="0" justifyLastLine="0" shrinkToFit="0" readingOrder="0"/>
    </dxf>
    <dxf>
      <numFmt numFmtId="0" formatCode="General"/>
      <fill>
        <patternFill patternType="none">
          <fgColor indexed="64"/>
          <bgColor auto="1"/>
        </patternFill>
      </fill>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rgb="FF000000"/>
          <bgColor auto="1"/>
        </patternFill>
      </fill>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1" indent="0" justifyLastLine="0" shrinkToFit="0" readingOrder="0"/>
    </dxf>
    <dxf>
      <numFmt numFmtId="0" formatCode="General"/>
      <fill>
        <patternFill patternType="solid">
          <fgColor indexed="64"/>
          <bgColor rgb="FFEEEEEE"/>
        </patternFill>
      </fill>
      <alignment horizontal="general" vertical="bottom" textRotation="0" wrapText="1" indent="0" justifyLastLine="0" shrinkToFit="0" readingOrder="0"/>
    </dxf>
    <dxf>
      <fill>
        <patternFill patternType="none">
          <fgColor indexed="64"/>
          <bgColor auto="1"/>
        </patternFill>
      </fill>
      <alignment horizontal="center" vertical="bottom" textRotation="0" wrapText="1" indent="0" justifyLastLine="0" shrinkToFit="0" readingOrder="0"/>
    </dxf>
    <dxf>
      <fill>
        <patternFill patternType="none">
          <fgColor rgb="FF000000"/>
          <bgColor auto="1"/>
        </patternFill>
      </fill>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bottom" textRotation="0" wrapText="1" indent="0" justifyLastLine="0" shrinkToFit="0" readingOrder="0"/>
    </dxf>
    <dxf>
      <fill>
        <patternFill patternType="none">
          <fgColor indexed="64"/>
          <bgColor auto="1"/>
        </patternFill>
      </fill>
      <alignment vertical="center" textRotation="0" wrapText="1" indent="0" justifyLastLine="0" shrinkToFit="0" readingOrder="0"/>
    </dxf>
    <dxf>
      <fill>
        <patternFill patternType="none">
          <fgColor indexed="64"/>
          <bgColor auto="1"/>
        </patternFill>
      </fill>
      <alignment vertical="center" textRotation="0" wrapText="1" indent="0" justifyLastLine="0" shrinkToFit="0" readingOrder="0"/>
    </dxf>
    <dxf>
      <fill>
        <patternFill patternType="none">
          <fgColor indexed="64"/>
          <bgColor auto="1"/>
        </patternFill>
      </fill>
      <alignment vertical="center" textRotation="0" wrapText="1" indent="0" justifyLastLine="0" shrinkToFit="0" readingOrder="0"/>
    </dxf>
    <dxf>
      <fill>
        <patternFill patternType="none">
          <fgColor indexed="64"/>
          <bgColor auto="1"/>
        </patternFill>
      </fill>
      <alignment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alignment vertical="center" textRotation="0" wrapText="1" indent="0" justifyLastLine="0" shrinkToFit="0" readingOrder="0"/>
    </dxf>
    <dxf>
      <fill>
        <patternFill patternType="none">
          <fgColor indexed="64"/>
          <bgColor auto="1"/>
        </patternFill>
      </fill>
      <alignment vertical="center" textRotation="0" wrapText="1" indent="0" justifyLastLine="0" shrinkToFit="0" readingOrder="0"/>
    </dxf>
    <dxf>
      <fill>
        <patternFill patternType="none">
          <fgColor indexed="64"/>
          <bgColor auto="1"/>
        </patternFill>
      </fill>
      <alignment vertical="center" textRotation="0" wrapText="1" indent="0" justifyLastLine="0" shrinkToFit="0" readingOrder="0"/>
    </dxf>
    <dxf>
      <fill>
        <patternFill patternType="none">
          <fgColor indexed="64"/>
          <bgColor auto="1"/>
        </patternFill>
      </fill>
      <alignment vertical="center"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vertical="center" textRotation="0" wrapText="1" indent="0" justifyLastLine="0" shrinkToFit="0" readingOrder="0"/>
    </dxf>
    <dxf>
      <font>
        <b/>
        <i val="0"/>
        <strike val="0"/>
        <condense val="0"/>
        <extend val="0"/>
        <outline val="0"/>
        <shadow val="0"/>
        <u val="none"/>
        <vertAlign val="baseline"/>
        <sz val="10"/>
        <color rgb="FF000000"/>
        <name val="Arial"/>
        <scheme val="none"/>
      </font>
      <fill>
        <patternFill patternType="none">
          <fgColor indexed="64"/>
          <bgColor auto="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a:pPr>
            <a:r>
              <a:rPr lang="en-US"/>
              <a:t>3. How would your rank you coding skills?</a:t>
            </a:r>
          </a:p>
        </c:rich>
      </c:tx>
      <c:overlay val="0"/>
    </c:title>
    <c:autoTitleDeleted val="0"/>
    <c:plotArea>
      <c:layout/>
      <c:pieChart>
        <c:varyColors val="1"/>
        <c:ser>
          <c:idx val="0"/>
          <c:order val="0"/>
          <c:tx>
            <c:strRef>
              <c:f>'Question 1'!$C$3</c:f>
              <c:strCache>
                <c:ptCount val="1"/>
                <c:pt idx="0">
                  <c:v>Results</c:v>
                </c:pt>
              </c:strCache>
            </c:strRef>
          </c:tx>
          <c:dLbls>
            <c:dLbl>
              <c:idx val="0"/>
              <c:layout>
                <c:manualLayout>
                  <c:x val="5.887248468941382E-2"/>
                  <c:y val="0.10010863225430154"/>
                </c:manualLayout>
              </c:layout>
              <c:showLegendKey val="0"/>
              <c:showVal val="0"/>
              <c:showCatName val="1"/>
              <c:showSerName val="0"/>
              <c:showPercent val="1"/>
              <c:showBubbleSize val="0"/>
            </c:dLbl>
            <c:dLbl>
              <c:idx val="1"/>
              <c:layout>
                <c:manualLayout>
                  <c:x val="-0.12727296587926509"/>
                  <c:y val="-6.7430373286672493E-2"/>
                </c:manualLayout>
              </c:layout>
              <c:showLegendKey val="0"/>
              <c:showVal val="0"/>
              <c:showCatName val="1"/>
              <c:showSerName val="0"/>
              <c:showPercent val="1"/>
              <c:showBubbleSize val="0"/>
            </c:dLbl>
            <c:dLbl>
              <c:idx val="2"/>
              <c:layout>
                <c:manualLayout>
                  <c:x val="4.1361548556430447E-3"/>
                  <c:y val="-4.8013269174686499E-2"/>
                </c:manualLayout>
              </c:layout>
              <c:showLegendKey val="0"/>
              <c:showVal val="0"/>
              <c:showCatName val="1"/>
              <c:showSerName val="0"/>
              <c:showPercent val="1"/>
              <c:showBubbleSize val="0"/>
            </c:dLbl>
            <c:dLbl>
              <c:idx val="3"/>
              <c:layout>
                <c:manualLayout>
                  <c:x val="0.17951279527559055"/>
                  <c:y val="8.0434893554972298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'Question 1'!$B$4:$B$11</c:f>
              <c:strCache>
                <c:ptCount val="8"/>
                <c:pt idx="0">
                  <c:v>1</c:v>
                </c:pt>
                <c:pt idx="1">
                  <c:v>2</c:v>
                </c:pt>
                <c:pt idx="2">
                  <c:v>3</c:v>
                </c:pt>
                <c:pt idx="3">
                  <c:v>6</c:v>
                </c:pt>
                <c:pt idx="4">
                  <c:v>10</c:v>
                </c:pt>
                <c:pt idx="5">
                  <c:v>12</c:v>
                </c:pt>
                <c:pt idx="6">
                  <c:v>15</c:v>
                </c:pt>
                <c:pt idx="7">
                  <c:v>&gt;50</c:v>
                </c:pt>
              </c:strCache>
            </c:strRef>
          </c:cat>
          <c:val>
            <c:numRef>
              <c:f>'Question 1'!$C$4:$C$11</c:f>
              <c:numCache>
                <c:formatCode>General</c:formatCode>
                <c:ptCount val="8"/>
                <c:pt idx="0">
                  <c:v>1</c:v>
                </c:pt>
                <c:pt idx="1">
                  <c:v>2</c:v>
                </c:pt>
                <c:pt idx="2">
                  <c:v>2</c:v>
                </c:pt>
                <c:pt idx="3">
                  <c:v>1</c:v>
                </c:pt>
                <c:pt idx="4">
                  <c:v>6</c:v>
                </c:pt>
                <c:pt idx="5">
                  <c:v>2</c:v>
                </c:pt>
                <c:pt idx="6">
                  <c:v>3</c:v>
                </c:pt>
                <c:pt idx="7">
                  <c:v>3</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sz="1400"/>
              <a:t>8. How often do you work in projects with test automation?</a:t>
            </a:r>
          </a:p>
        </c:rich>
      </c:tx>
      <c:layout>
        <c:manualLayout>
          <c:xMode val="edge"/>
          <c:yMode val="edge"/>
          <c:x val="8.7433501336250968E-2"/>
          <c:y val="2.7777777777777776E-2"/>
        </c:manualLayout>
      </c:layout>
      <c:overlay val="0"/>
    </c:title>
    <c:autoTitleDeleted val="0"/>
    <c:plotArea>
      <c:layout/>
      <c:pieChart>
        <c:varyColors val="1"/>
        <c:ser>
          <c:idx val="0"/>
          <c:order val="0"/>
          <c:tx>
            <c:strRef>
              <c:f>'Question 8'!$B$3</c:f>
              <c:strCache>
                <c:ptCount val="1"/>
                <c:pt idx="0">
                  <c:v>8. How often do you work in projects with test automation?</c:v>
                </c:pt>
              </c:strCache>
            </c:strRef>
          </c:tx>
          <c:dLbls>
            <c:dLbl>
              <c:idx val="0"/>
              <c:layout>
                <c:manualLayout>
                  <c:x val="0.25629090213381639"/>
                  <c:y val="0.16029381743948673"/>
                </c:manualLayout>
              </c:layout>
              <c:tx>
                <c:rich>
                  <a:bodyPr/>
                  <a:lstStyle/>
                  <a:p>
                    <a:r>
                      <a:rPr lang="en-US"/>
                      <a:t>More than 75% of projects
</a:t>
                    </a:r>
                    <a:r>
                      <a:rPr lang="en-US" b="1"/>
                      <a:t>0%</a:t>
                    </a:r>
                  </a:p>
                </c:rich>
              </c:tx>
              <c:showLegendKey val="0"/>
              <c:showVal val="0"/>
              <c:showCatName val="1"/>
              <c:showSerName val="0"/>
              <c:showPercent val="1"/>
              <c:showBubbleSize val="0"/>
            </c:dLbl>
            <c:dLbl>
              <c:idx val="1"/>
              <c:layout>
                <c:manualLayout>
                  <c:x val="6.6119730477881611E-2"/>
                  <c:y val="0.16405110819480898"/>
                </c:manualLayout>
              </c:layout>
              <c:tx>
                <c:rich>
                  <a:bodyPr/>
                  <a:lstStyle/>
                  <a:p>
                    <a:r>
                      <a:rPr lang="en-US"/>
                      <a:t>Between 75% and 50%
</a:t>
                    </a:r>
                    <a:r>
                      <a:rPr lang="en-US" b="1"/>
                      <a:t>40%</a:t>
                    </a:r>
                  </a:p>
                </c:rich>
              </c:tx>
              <c:showLegendKey val="0"/>
              <c:showVal val="0"/>
              <c:showCatName val="1"/>
              <c:showSerName val="0"/>
              <c:showPercent val="1"/>
              <c:showBubbleSize val="0"/>
            </c:dLbl>
            <c:dLbl>
              <c:idx val="2"/>
              <c:layout>
                <c:manualLayout>
                  <c:x val="-9.9128895903957348E-2"/>
                  <c:y val="0.14643117526975793"/>
                </c:manualLayout>
              </c:layout>
              <c:tx>
                <c:rich>
                  <a:bodyPr/>
                  <a:lstStyle/>
                  <a:p>
                    <a:r>
                      <a:rPr lang="en-US"/>
                      <a:t>Less than 50%
</a:t>
                    </a:r>
                    <a:r>
                      <a:rPr lang="en-US" b="1"/>
                      <a:t>40%</a:t>
                    </a:r>
                  </a:p>
                </c:rich>
              </c:tx>
              <c:showLegendKey val="0"/>
              <c:showVal val="0"/>
              <c:showCatName val="1"/>
              <c:showSerName val="0"/>
              <c:showPercent val="1"/>
              <c:showBubbleSize val="0"/>
            </c:dLbl>
            <c:dLbl>
              <c:idx val="3"/>
              <c:layout>
                <c:manualLayout>
                  <c:x val="-4.5240495279775736E-2"/>
                  <c:y val="-2.8988043161271718E-3"/>
                </c:manualLayout>
              </c:layout>
              <c:tx>
                <c:rich>
                  <a:bodyPr/>
                  <a:lstStyle/>
                  <a:p>
                    <a:r>
                      <a:rPr lang="en-US"/>
                      <a:t>Never
</a:t>
                    </a:r>
                    <a:r>
                      <a:rPr lang="en-US" b="1"/>
                      <a:t>20%</a:t>
                    </a:r>
                  </a:p>
                </c:rich>
              </c:tx>
              <c:showLegendKey val="0"/>
              <c:showVal val="0"/>
              <c:showCatName val="1"/>
              <c:showSerName val="0"/>
              <c:showPercent val="1"/>
              <c:showBubbleSize val="0"/>
            </c:dLbl>
            <c:dLbl>
              <c:idx val="4"/>
              <c:layout>
                <c:manualLayout>
                  <c:x val="-0.28815597366957829"/>
                  <c:y val="7.0662729658792653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'Question 8'!$B$4:$B$7</c:f>
              <c:strCache>
                <c:ptCount val="4"/>
                <c:pt idx="0">
                  <c:v>More than 75% of my projects</c:v>
                </c:pt>
                <c:pt idx="1">
                  <c:v>Between 75% and 50%</c:v>
                </c:pt>
                <c:pt idx="2">
                  <c:v>Less than 50%</c:v>
                </c:pt>
                <c:pt idx="3">
                  <c:v>Never</c:v>
                </c:pt>
              </c:strCache>
            </c:strRef>
          </c:cat>
          <c:val>
            <c:numRef>
              <c:f>'Question 8'!$C$4:$C$7</c:f>
              <c:numCache>
                <c:formatCode>General</c:formatCode>
                <c:ptCount val="4"/>
                <c:pt idx="0">
                  <c:v>3</c:v>
                </c:pt>
                <c:pt idx="1">
                  <c:v>6</c:v>
                </c:pt>
                <c:pt idx="2">
                  <c:v>7</c:v>
                </c:pt>
                <c:pt idx="3">
                  <c:v>4</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sz="1400"/>
              <a:t>9. How often do you work in projects with bug tracking tools (e.g., Bugzilla e Jira)?</a:t>
            </a:r>
          </a:p>
        </c:rich>
      </c:tx>
      <c:layout>
        <c:manualLayout>
          <c:xMode val="edge"/>
          <c:yMode val="edge"/>
          <c:x val="8.7433501336250968E-2"/>
          <c:y val="2.7777777777777776E-2"/>
        </c:manualLayout>
      </c:layout>
      <c:overlay val="0"/>
    </c:title>
    <c:autoTitleDeleted val="0"/>
    <c:plotArea>
      <c:layout/>
      <c:pieChart>
        <c:varyColors val="1"/>
        <c:ser>
          <c:idx val="0"/>
          <c:order val="0"/>
          <c:tx>
            <c:strRef>
              <c:f>'Question 9'!$B$3</c:f>
              <c:strCache>
                <c:ptCount val="1"/>
                <c:pt idx="0">
                  <c:v>9. How often do you work in projects with bug tracking tools (e.g., Bugzilla e Jira)?</c:v>
                </c:pt>
              </c:strCache>
            </c:strRef>
          </c:tx>
          <c:dLbls>
            <c:dLbl>
              <c:idx val="0"/>
              <c:layout>
                <c:manualLayout>
                  <c:x val="0.11354223091134109"/>
                  <c:y val="-7.2603893263342087E-2"/>
                </c:manualLayout>
              </c:layout>
              <c:tx>
                <c:rich>
                  <a:bodyPr/>
                  <a:lstStyle/>
                  <a:p>
                    <a:r>
                      <a:rPr lang="en-US"/>
                      <a:t>More than 75% of projects
</a:t>
                    </a:r>
                    <a:r>
                      <a:rPr lang="en-US" b="1"/>
                      <a:t>60%</a:t>
                    </a:r>
                  </a:p>
                </c:rich>
              </c:tx>
              <c:showLegendKey val="0"/>
              <c:showVal val="0"/>
              <c:showCatName val="1"/>
              <c:showSerName val="0"/>
              <c:showPercent val="1"/>
              <c:showBubbleSize val="0"/>
            </c:dLbl>
            <c:dLbl>
              <c:idx val="1"/>
              <c:layout>
                <c:manualLayout>
                  <c:x val="-3.615685852480284E-2"/>
                  <c:y val="-1.650444736074649E-2"/>
                </c:manualLayout>
              </c:layout>
              <c:tx>
                <c:rich>
                  <a:bodyPr/>
                  <a:lstStyle/>
                  <a:p>
                    <a:r>
                      <a:rPr lang="en-US"/>
                      <a:t>Between 75% and 50%
</a:t>
                    </a:r>
                    <a:r>
                      <a:rPr lang="en-US" b="1"/>
                      <a:t>10%</a:t>
                    </a:r>
                  </a:p>
                </c:rich>
              </c:tx>
              <c:showLegendKey val="0"/>
              <c:showVal val="0"/>
              <c:showCatName val="1"/>
              <c:showSerName val="0"/>
              <c:showPercent val="1"/>
              <c:showBubbleSize val="0"/>
            </c:dLbl>
            <c:dLbl>
              <c:idx val="2"/>
              <c:layout>
                <c:manualLayout>
                  <c:x val="-3.8384780490138048E-2"/>
                  <c:y val="2.6060804899387578E-2"/>
                </c:manualLayout>
              </c:layout>
              <c:tx>
                <c:rich>
                  <a:bodyPr/>
                  <a:lstStyle/>
                  <a:p>
                    <a:r>
                      <a:rPr lang="en-US"/>
                      <a:t>Less than 50%
</a:t>
                    </a:r>
                    <a:r>
                      <a:rPr lang="en-US" b="1"/>
                      <a:t>20%</a:t>
                    </a:r>
                  </a:p>
                </c:rich>
              </c:tx>
              <c:showLegendKey val="0"/>
              <c:showVal val="0"/>
              <c:showCatName val="1"/>
              <c:showSerName val="0"/>
              <c:showPercent val="1"/>
              <c:showBubbleSize val="0"/>
            </c:dLbl>
            <c:dLbl>
              <c:idx val="3"/>
              <c:layout>
                <c:manualLayout>
                  <c:x val="-8.4724170298758214E-2"/>
                  <c:y val="5.7286380869058032E-2"/>
                </c:manualLayout>
              </c:layout>
              <c:tx>
                <c:rich>
                  <a:bodyPr/>
                  <a:lstStyle/>
                  <a:p>
                    <a:r>
                      <a:rPr lang="en-US"/>
                      <a:t>Never
</a:t>
                    </a:r>
                    <a:r>
                      <a:rPr lang="en-US" b="1"/>
                      <a:t>10%</a:t>
                    </a:r>
                  </a:p>
                </c:rich>
              </c:tx>
              <c:showLegendKey val="0"/>
              <c:showVal val="0"/>
              <c:showCatName val="1"/>
              <c:showSerName val="0"/>
              <c:showPercent val="1"/>
              <c:showBubbleSize val="0"/>
            </c:dLbl>
            <c:dLbl>
              <c:idx val="4"/>
              <c:layout>
                <c:manualLayout>
                  <c:x val="-0.28815597366957829"/>
                  <c:y val="7.0662729658792653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'Question 9'!$B$4:$B$7</c:f>
              <c:strCache>
                <c:ptCount val="4"/>
                <c:pt idx="0">
                  <c:v>More than 75% of my projects</c:v>
                </c:pt>
                <c:pt idx="1">
                  <c:v>Between 75% and 50%</c:v>
                </c:pt>
                <c:pt idx="2">
                  <c:v>Less than 50%</c:v>
                </c:pt>
                <c:pt idx="3">
                  <c:v>Never</c:v>
                </c:pt>
              </c:strCache>
            </c:strRef>
          </c:cat>
          <c:val>
            <c:numRef>
              <c:f>'Question 9'!$C$4:$C$7</c:f>
              <c:numCache>
                <c:formatCode>General</c:formatCode>
                <c:ptCount val="4"/>
                <c:pt idx="0">
                  <c:v>11</c:v>
                </c:pt>
                <c:pt idx="1">
                  <c:v>2</c:v>
                </c:pt>
                <c:pt idx="2">
                  <c:v>5</c:v>
                </c:pt>
                <c:pt idx="3">
                  <c:v>2</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a:pPr>
            <a:r>
              <a:rPr lang="en-US" sz="1400"/>
              <a:t>10. How often do you work in Agile projects?</a:t>
            </a:r>
          </a:p>
        </c:rich>
      </c:tx>
      <c:layout>
        <c:manualLayout>
          <c:xMode val="edge"/>
          <c:yMode val="edge"/>
          <c:x val="3.2763797463813603E-2"/>
          <c:y val="2.7777642345790367E-2"/>
        </c:manualLayout>
      </c:layout>
      <c:overlay val="0"/>
    </c:title>
    <c:autoTitleDeleted val="0"/>
    <c:plotArea>
      <c:layout/>
      <c:pieChart>
        <c:varyColors val="1"/>
        <c:ser>
          <c:idx val="0"/>
          <c:order val="0"/>
          <c:tx>
            <c:strRef>
              <c:f>'Question 10'!$B$3</c:f>
              <c:strCache>
                <c:ptCount val="1"/>
                <c:pt idx="0">
                  <c:v>10. How often do you work in Agile projects?</c:v>
                </c:pt>
              </c:strCache>
            </c:strRef>
          </c:tx>
          <c:dLbls>
            <c:dLbl>
              <c:idx val="0"/>
              <c:layout>
                <c:manualLayout>
                  <c:x val="3.0323031944469468E-2"/>
                  <c:y val="-6.0219887374759272E-2"/>
                </c:manualLayout>
              </c:layout>
              <c:tx>
                <c:rich>
                  <a:bodyPr/>
                  <a:lstStyle/>
                  <a:p>
                    <a:r>
                      <a:rPr lang="en-US"/>
                      <a:t>More than 75% of projects
</a:t>
                    </a:r>
                    <a:r>
                      <a:rPr lang="en-US" b="1"/>
                      <a:t>30%</a:t>
                    </a:r>
                  </a:p>
                </c:rich>
              </c:tx>
              <c:showLegendKey val="0"/>
              <c:showVal val="0"/>
              <c:showCatName val="1"/>
              <c:showSerName val="0"/>
              <c:showPercent val="1"/>
              <c:showBubbleSize val="0"/>
            </c:dLbl>
            <c:dLbl>
              <c:idx val="1"/>
              <c:layout>
                <c:manualLayout>
                  <c:x val="0.26452651277360262"/>
                  <c:y val="-2.325540576777748E-2"/>
                </c:manualLayout>
              </c:layout>
              <c:tx>
                <c:rich>
                  <a:bodyPr/>
                  <a:lstStyle/>
                  <a:p>
                    <a:r>
                      <a:rPr lang="en-US"/>
                      <a:t>Between 75% and 50%
</a:t>
                    </a:r>
                    <a:r>
                      <a:rPr lang="en-US" b="1"/>
                      <a:t>20%</a:t>
                    </a:r>
                  </a:p>
                </c:rich>
              </c:tx>
              <c:showLegendKey val="0"/>
              <c:showVal val="0"/>
              <c:showCatName val="1"/>
              <c:showSerName val="0"/>
              <c:showPercent val="1"/>
              <c:showBubbleSize val="0"/>
            </c:dLbl>
            <c:dLbl>
              <c:idx val="2"/>
              <c:layout>
                <c:manualLayout>
                  <c:x val="-2.9273402328125839E-2"/>
                  <c:y val="-7.7138376278816548E-2"/>
                </c:manualLayout>
              </c:layout>
              <c:tx>
                <c:rich>
                  <a:bodyPr/>
                  <a:lstStyle/>
                  <a:p>
                    <a:r>
                      <a:rPr lang="en-US"/>
                      <a:t>Less than 50%
</a:t>
                    </a:r>
                    <a:r>
                      <a:rPr lang="en-US" b="1"/>
                      <a:t>40%</a:t>
                    </a:r>
                  </a:p>
                </c:rich>
              </c:tx>
              <c:showLegendKey val="0"/>
              <c:showVal val="0"/>
              <c:showCatName val="1"/>
              <c:showSerName val="0"/>
              <c:showPercent val="1"/>
              <c:showBubbleSize val="0"/>
            </c:dLbl>
            <c:dLbl>
              <c:idx val="3"/>
              <c:layout>
                <c:manualLayout>
                  <c:x val="-3.6129117117763468E-2"/>
                  <c:y val="2.4262694717339901E-2"/>
                </c:manualLayout>
              </c:layout>
              <c:tx>
                <c:rich>
                  <a:bodyPr/>
                  <a:lstStyle/>
                  <a:p>
                    <a:r>
                      <a:rPr lang="en-US"/>
                      <a:t>Never
</a:t>
                    </a:r>
                    <a:r>
                      <a:rPr lang="en-US" b="1"/>
                      <a:t>10%</a:t>
                    </a:r>
                  </a:p>
                </c:rich>
              </c:tx>
              <c:showLegendKey val="0"/>
              <c:showVal val="0"/>
              <c:showCatName val="1"/>
              <c:showSerName val="0"/>
              <c:showPercent val="1"/>
              <c:showBubbleSize val="0"/>
            </c:dLbl>
            <c:dLbl>
              <c:idx val="4"/>
              <c:layout>
                <c:manualLayout>
                  <c:x val="-0.28815597366957829"/>
                  <c:y val="7.0662729658792653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'Question 10'!$B$4:$B$7</c:f>
              <c:strCache>
                <c:ptCount val="4"/>
                <c:pt idx="0">
                  <c:v>More than 75% of my projects</c:v>
                </c:pt>
                <c:pt idx="1">
                  <c:v>Between 75% and 50%</c:v>
                </c:pt>
                <c:pt idx="2">
                  <c:v>Less than 50%</c:v>
                </c:pt>
                <c:pt idx="3">
                  <c:v>Never</c:v>
                </c:pt>
              </c:strCache>
            </c:strRef>
          </c:cat>
          <c:val>
            <c:numRef>
              <c:f>'Question 10'!$C$4:$C$7</c:f>
              <c:numCache>
                <c:formatCode>General</c:formatCode>
                <c:ptCount val="4"/>
                <c:pt idx="0">
                  <c:v>6</c:v>
                </c:pt>
                <c:pt idx="1">
                  <c:v>6</c:v>
                </c:pt>
                <c:pt idx="2">
                  <c:v>7</c:v>
                </c:pt>
                <c:pt idx="3">
                  <c:v>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sz="1400"/>
              <a:t>11. How much do you know about Test Driven Development?</a:t>
            </a:r>
          </a:p>
        </c:rich>
      </c:tx>
      <c:layout>
        <c:manualLayout>
          <c:xMode val="edge"/>
          <c:yMode val="edge"/>
          <c:x val="3.2763797463813603E-2"/>
          <c:y val="2.7777642345790367E-2"/>
        </c:manualLayout>
      </c:layout>
      <c:overlay val="0"/>
    </c:title>
    <c:autoTitleDeleted val="0"/>
    <c:plotArea>
      <c:layout/>
      <c:pieChart>
        <c:varyColors val="1"/>
        <c:ser>
          <c:idx val="0"/>
          <c:order val="0"/>
          <c:tx>
            <c:strRef>
              <c:f>'Question 11'!$B$3</c:f>
              <c:strCache>
                <c:ptCount val="1"/>
                <c:pt idx="0">
                  <c:v>11. How much do you know about Test Driven Development?</c:v>
                </c:pt>
              </c:strCache>
            </c:strRef>
          </c:tx>
          <c:explosion val="10"/>
          <c:dLbls>
            <c:dLbl>
              <c:idx val="0"/>
              <c:layout>
                <c:manualLayout>
                  <c:x val="0.11536479352381636"/>
                  <c:y val="9.2514890747015757E-2"/>
                </c:manualLayout>
              </c:layout>
              <c:showLegendKey val="0"/>
              <c:showVal val="0"/>
              <c:showCatName val="1"/>
              <c:showSerName val="0"/>
              <c:showPercent val="1"/>
              <c:showBubbleSize val="0"/>
            </c:dLbl>
            <c:dLbl>
              <c:idx val="1"/>
              <c:layout>
                <c:manualLayout>
                  <c:x val="0.26452651277360262"/>
                  <c:y val="-2.325540576777748E-2"/>
                </c:manualLayout>
              </c:layout>
              <c:showLegendKey val="0"/>
              <c:showVal val="0"/>
              <c:showCatName val="1"/>
              <c:showSerName val="0"/>
              <c:showPercent val="1"/>
              <c:showBubbleSize val="0"/>
            </c:dLbl>
            <c:dLbl>
              <c:idx val="2"/>
              <c:layout>
                <c:manualLayout>
                  <c:x val="-2.9273402328125839E-2"/>
                  <c:y val="-7.7138376278816548E-2"/>
                </c:manualLayout>
              </c:layout>
              <c:showLegendKey val="0"/>
              <c:showVal val="0"/>
              <c:showCatName val="1"/>
              <c:showSerName val="0"/>
              <c:showPercent val="1"/>
              <c:showBubbleSize val="0"/>
            </c:dLbl>
            <c:dLbl>
              <c:idx val="3"/>
              <c:layout>
                <c:manualLayout>
                  <c:x val="-3.6129117117763468E-2"/>
                  <c:y val="2.4262694717339901E-2"/>
                </c:manualLayout>
              </c:layout>
              <c:showLegendKey val="0"/>
              <c:showVal val="0"/>
              <c:showCatName val="1"/>
              <c:showSerName val="0"/>
              <c:showPercent val="1"/>
              <c:showBubbleSize val="0"/>
            </c:dLbl>
            <c:dLbl>
              <c:idx val="4"/>
              <c:layout>
                <c:manualLayout>
                  <c:x val="-0.28815597366957829"/>
                  <c:y val="7.0662729658792653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'Question 11'!$B$4:$B$7</c:f>
              <c:strCache>
                <c:ptCount val="4"/>
                <c:pt idx="0">
                  <c:v>A lot, since it is part of our teams practice</c:v>
                </c:pt>
                <c:pt idx="1">
                  <c:v>Some of my teams adopted it</c:v>
                </c:pt>
                <c:pt idx="2">
                  <c:v>I only read about it</c:v>
                </c:pt>
                <c:pt idx="3">
                  <c:v>Never heard about it</c:v>
                </c:pt>
              </c:strCache>
            </c:strRef>
          </c:cat>
          <c:val>
            <c:numRef>
              <c:f>'Question 11'!$C$4:$C$7</c:f>
              <c:numCache>
                <c:formatCode>General</c:formatCode>
                <c:ptCount val="4"/>
                <c:pt idx="0">
                  <c:v>4</c:v>
                </c:pt>
                <c:pt idx="1">
                  <c:v>7</c:v>
                </c:pt>
                <c:pt idx="2">
                  <c:v>7</c:v>
                </c:pt>
                <c:pt idx="3">
                  <c:v>2</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sz="1100"/>
              <a:t>12. Choose all the options that apply. How do you and your team define the order (sequence) of tests to run (in an integration test environment)?</a:t>
            </a:r>
          </a:p>
        </c:rich>
      </c:tx>
      <c:layout>
        <c:manualLayout>
          <c:xMode val="edge"/>
          <c:yMode val="edge"/>
          <c:x val="3.276379746381361E-2"/>
          <c:y val="3.0098404882052282E-3"/>
        </c:manualLayout>
      </c:layout>
      <c:overlay val="0"/>
    </c:title>
    <c:autoTitleDeleted val="0"/>
    <c:plotArea>
      <c:layout/>
      <c:barChart>
        <c:barDir val="bar"/>
        <c:grouping val="clustered"/>
        <c:varyColors val="0"/>
        <c:ser>
          <c:idx val="0"/>
          <c:order val="0"/>
          <c:tx>
            <c:strRef>
              <c:f>'Question 12'!$B$3</c:f>
              <c:strCache>
                <c:ptCount val="1"/>
                <c:pt idx="0">
                  <c:v>12. Choose all the options that apply. How do you and your team define the order (sequence) of tests to run (in an integration test environment)?</c:v>
                </c:pt>
              </c:strCache>
            </c:strRef>
          </c:tx>
          <c:invertIfNegative val="0"/>
          <c:dLbls>
            <c:showLegendKey val="0"/>
            <c:showVal val="1"/>
            <c:showCatName val="0"/>
            <c:showSerName val="0"/>
            <c:showPercent val="0"/>
            <c:showBubbleSize val="0"/>
            <c:showLeaderLines val="0"/>
          </c:dLbls>
          <c:cat>
            <c:strRef>
              <c:f>'Question 12'!$B$4:$B$8</c:f>
              <c:strCache>
                <c:ptCount val="5"/>
                <c:pt idx="0">
                  <c:v>Based on dependencies among funcionalities</c:v>
                </c:pt>
                <c:pt idx="1">
                  <c:v>Based on importance to the final user</c:v>
                </c:pt>
                <c:pt idx="2">
                  <c:v>Based on criteria for risk of quality</c:v>
                </c:pt>
                <c:pt idx="3">
                  <c:v>Based on dependencies among code parts</c:v>
                </c:pt>
                <c:pt idx="4">
                  <c:v>No order</c:v>
                </c:pt>
              </c:strCache>
            </c:strRef>
          </c:cat>
          <c:val>
            <c:numRef>
              <c:f>'Question 12'!$C$4:$C$8</c:f>
              <c:numCache>
                <c:formatCode>General</c:formatCode>
                <c:ptCount val="5"/>
                <c:pt idx="0">
                  <c:v>13</c:v>
                </c:pt>
                <c:pt idx="1">
                  <c:v>12</c:v>
                </c:pt>
                <c:pt idx="2">
                  <c:v>5</c:v>
                </c:pt>
                <c:pt idx="3">
                  <c:v>4</c:v>
                </c:pt>
                <c:pt idx="4">
                  <c:v>4</c:v>
                </c:pt>
              </c:numCache>
            </c:numRef>
          </c:val>
        </c:ser>
        <c:dLbls>
          <c:showLegendKey val="0"/>
          <c:showVal val="0"/>
          <c:showCatName val="0"/>
          <c:showSerName val="0"/>
          <c:showPercent val="0"/>
          <c:showBubbleSize val="0"/>
        </c:dLbls>
        <c:gapWidth val="100"/>
        <c:axId val="85562112"/>
        <c:axId val="85527552"/>
      </c:barChart>
      <c:valAx>
        <c:axId val="85527552"/>
        <c:scaling>
          <c:orientation val="minMax"/>
        </c:scaling>
        <c:delete val="0"/>
        <c:axPos val="b"/>
        <c:majorGridlines/>
        <c:numFmt formatCode="General" sourceLinked="1"/>
        <c:majorTickMark val="out"/>
        <c:minorTickMark val="none"/>
        <c:tickLblPos val="nextTo"/>
        <c:crossAx val="85562112"/>
        <c:crosses val="autoZero"/>
        <c:crossBetween val="between"/>
      </c:valAx>
      <c:catAx>
        <c:axId val="85562112"/>
        <c:scaling>
          <c:orientation val="minMax"/>
        </c:scaling>
        <c:delete val="0"/>
        <c:axPos val="l"/>
        <c:majorTickMark val="out"/>
        <c:minorTickMark val="none"/>
        <c:tickLblPos val="nextTo"/>
        <c:crossAx val="85527552"/>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a:defRPr/>
            </a:pPr>
            <a:r>
              <a:rPr lang="en-US" sz="1050"/>
              <a:t>13. After having the bugs delegated or chosen by developers, how serious are eventual code and feature concurrencies?</a:t>
            </a:r>
          </a:p>
        </c:rich>
      </c:tx>
      <c:layout>
        <c:manualLayout>
          <c:xMode val="edge"/>
          <c:yMode val="edge"/>
          <c:x val="6.040359709134719E-2"/>
          <c:y val="3.0098404882052282E-3"/>
        </c:manualLayout>
      </c:layout>
      <c:overlay val="0"/>
    </c:title>
    <c:autoTitleDeleted val="0"/>
    <c:plotArea>
      <c:layout>
        <c:manualLayout>
          <c:layoutTarget val="inner"/>
          <c:xMode val="edge"/>
          <c:yMode val="edge"/>
          <c:x val="0.33609716238300402"/>
          <c:y val="0.30878894445441174"/>
          <c:w val="0.35515401376714706"/>
          <c:h val="0.51570290306586741"/>
        </c:manualLayout>
      </c:layout>
      <c:pieChart>
        <c:varyColors val="1"/>
        <c:ser>
          <c:idx val="0"/>
          <c:order val="0"/>
          <c:tx>
            <c:strRef>
              <c:f>'Question 13'!$B$3</c:f>
              <c:strCache>
                <c:ptCount val="1"/>
                <c:pt idx="0">
                  <c:v>13. After having the bugs delegated or chosen by developers, how serious are eventual code and feature concurrencies?</c:v>
                </c:pt>
              </c:strCache>
            </c:strRef>
          </c:tx>
          <c:dLbls>
            <c:dLbl>
              <c:idx val="0"/>
              <c:layout>
                <c:manualLayout>
                  <c:x val="3.0323031944469468E-2"/>
                  <c:y val="-6.0219887374759272E-2"/>
                </c:manualLayout>
              </c:layout>
              <c:showLegendKey val="0"/>
              <c:showVal val="0"/>
              <c:showCatName val="1"/>
              <c:showSerName val="0"/>
              <c:showPercent val="1"/>
              <c:showBubbleSize val="0"/>
            </c:dLbl>
            <c:dLbl>
              <c:idx val="1"/>
              <c:layout>
                <c:manualLayout>
                  <c:x val="-6.2782152230971083E-2"/>
                  <c:y val="-9.7558811340532903E-2"/>
                </c:manualLayout>
              </c:layout>
              <c:showLegendKey val="0"/>
              <c:showVal val="0"/>
              <c:showCatName val="1"/>
              <c:showSerName val="0"/>
              <c:showPercent val="1"/>
              <c:showBubbleSize val="0"/>
            </c:dLbl>
            <c:dLbl>
              <c:idx val="2"/>
              <c:layout>
                <c:manualLayout>
                  <c:x val="-0.13100103265780302"/>
                  <c:y val="9.5489302227314467E-3"/>
                </c:manualLayout>
              </c:layout>
              <c:showLegendKey val="0"/>
              <c:showVal val="0"/>
              <c:showCatName val="1"/>
              <c:showSerName val="0"/>
              <c:showPercent val="1"/>
              <c:showBubbleSize val="0"/>
            </c:dLbl>
            <c:dLbl>
              <c:idx val="3"/>
              <c:layout>
                <c:manualLayout>
                  <c:x val="-9.0798820990200826E-2"/>
                  <c:y val="2.8390661693604088E-2"/>
                </c:manualLayout>
              </c:layout>
              <c:showLegendKey val="0"/>
              <c:showVal val="0"/>
              <c:showCatName val="1"/>
              <c:showSerName val="0"/>
              <c:showPercent val="1"/>
              <c:showBubbleSize val="0"/>
            </c:dLbl>
            <c:dLbl>
              <c:idx val="4"/>
              <c:layout>
                <c:manualLayout>
                  <c:x val="-0.31245361983510606"/>
                  <c:y val="2.1127064999228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'Question 13'!$B$4:$B$6</c:f>
              <c:strCache>
                <c:ptCount val="3"/>
                <c:pt idx="0">
                  <c:v>Very serious when it happens</c:v>
                </c:pt>
                <c:pt idx="1">
                  <c:v>Not so serious when it happens</c:v>
                </c:pt>
                <c:pt idx="2">
                  <c:v>Never saw happen</c:v>
                </c:pt>
              </c:strCache>
            </c:strRef>
          </c:cat>
          <c:val>
            <c:numRef>
              <c:f>'Question 13'!$C$4:$C$6</c:f>
              <c:numCache>
                <c:formatCode>General</c:formatCode>
                <c:ptCount val="3"/>
                <c:pt idx="0">
                  <c:v>7</c:v>
                </c:pt>
                <c:pt idx="1">
                  <c:v>10</c:v>
                </c:pt>
                <c:pt idx="2">
                  <c:v>3</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a:pPr>
            <a:r>
              <a:rPr lang="en-US" sz="1200"/>
              <a:t>14. Choose all the options that apply. How do you and your team define the order (sequence) of bugs to fix during integration test?</a:t>
            </a:r>
          </a:p>
        </c:rich>
      </c:tx>
      <c:layout>
        <c:manualLayout>
          <c:xMode val="edge"/>
          <c:yMode val="edge"/>
          <c:x val="2.3917397569039652E-3"/>
          <c:y val="3.0098404882052282E-3"/>
        </c:manualLayout>
      </c:layout>
      <c:overlay val="0"/>
    </c:title>
    <c:autoTitleDeleted val="0"/>
    <c:plotArea>
      <c:layout/>
      <c:barChart>
        <c:barDir val="bar"/>
        <c:grouping val="clustered"/>
        <c:varyColors val="0"/>
        <c:ser>
          <c:idx val="0"/>
          <c:order val="0"/>
          <c:tx>
            <c:strRef>
              <c:f>'Question 14'!$B$3</c:f>
              <c:strCache>
                <c:ptCount val="1"/>
                <c:pt idx="0">
                  <c:v>14. Choose all the options that apply. How do you and your team define the order (sequence) of bugs to fix during integration test?</c:v>
                </c:pt>
              </c:strCache>
            </c:strRef>
          </c:tx>
          <c:invertIfNegative val="0"/>
          <c:dLbls>
            <c:showLegendKey val="0"/>
            <c:showVal val="1"/>
            <c:showCatName val="0"/>
            <c:showSerName val="0"/>
            <c:showPercent val="0"/>
            <c:showBubbleSize val="0"/>
            <c:showLeaderLines val="0"/>
          </c:dLbls>
          <c:cat>
            <c:strRef>
              <c:f>'Question 14'!$B$4:$B$8</c:f>
              <c:strCache>
                <c:ptCount val="5"/>
                <c:pt idx="0">
                  <c:v>Based on importance to the final user</c:v>
                </c:pt>
                <c:pt idx="1">
                  <c:v>Based on dependencies among funcionalities</c:v>
                </c:pt>
                <c:pt idx="2">
                  <c:v>Based on criteria for quality risk</c:v>
                </c:pt>
                <c:pt idx="3">
                  <c:v>Based on code dependencies</c:v>
                </c:pt>
                <c:pt idx="4">
                  <c:v>No  formal order</c:v>
                </c:pt>
              </c:strCache>
            </c:strRef>
          </c:cat>
          <c:val>
            <c:numRef>
              <c:f>'Question 14'!$C$4:$C$8</c:f>
              <c:numCache>
                <c:formatCode>General</c:formatCode>
                <c:ptCount val="5"/>
                <c:pt idx="0">
                  <c:v>16</c:v>
                </c:pt>
                <c:pt idx="1">
                  <c:v>10</c:v>
                </c:pt>
                <c:pt idx="2">
                  <c:v>6</c:v>
                </c:pt>
                <c:pt idx="3">
                  <c:v>5</c:v>
                </c:pt>
                <c:pt idx="4">
                  <c:v>1</c:v>
                </c:pt>
              </c:numCache>
            </c:numRef>
          </c:val>
        </c:ser>
        <c:dLbls>
          <c:showLegendKey val="0"/>
          <c:showVal val="0"/>
          <c:showCatName val="0"/>
          <c:showSerName val="0"/>
          <c:showPercent val="0"/>
          <c:showBubbleSize val="0"/>
        </c:dLbls>
        <c:gapWidth val="100"/>
        <c:axId val="88164608"/>
        <c:axId val="88163072"/>
      </c:barChart>
      <c:valAx>
        <c:axId val="88163072"/>
        <c:scaling>
          <c:orientation val="minMax"/>
        </c:scaling>
        <c:delete val="0"/>
        <c:axPos val="b"/>
        <c:majorGridlines/>
        <c:numFmt formatCode="General" sourceLinked="1"/>
        <c:majorTickMark val="out"/>
        <c:minorTickMark val="none"/>
        <c:tickLblPos val="nextTo"/>
        <c:crossAx val="88164608"/>
        <c:crosses val="autoZero"/>
        <c:crossBetween val="between"/>
      </c:valAx>
      <c:catAx>
        <c:axId val="88164608"/>
        <c:scaling>
          <c:orientation val="minMax"/>
        </c:scaling>
        <c:delete val="0"/>
        <c:axPos val="l"/>
        <c:majorTickMark val="out"/>
        <c:minorTickMark val="none"/>
        <c:tickLblPos val="nextTo"/>
        <c:crossAx val="88163072"/>
        <c:crosses val="autoZero"/>
        <c:auto val="1"/>
        <c:lblAlgn val="ctr"/>
        <c:lblOffset val="100"/>
        <c:noMultiLvlLbl val="0"/>
      </c:catAx>
      <c:spPr>
        <a:ln w="6350">
          <a:prstDash val="solid"/>
        </a:ln>
      </c:spPr>
    </c:plotArea>
    <c:plotVisOnly val="1"/>
    <c:dispBlanksAs val="gap"/>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a:pPr>
            <a:r>
              <a:rPr lang="en-US" sz="1400"/>
              <a:t>15. How often your projects adopt continuous build integration?</a:t>
            </a:r>
          </a:p>
        </c:rich>
      </c:tx>
      <c:layout>
        <c:manualLayout>
          <c:xMode val="edge"/>
          <c:yMode val="edge"/>
          <c:x val="2.6306965866554816E-2"/>
          <c:y val="2.5768614334617176E-2"/>
        </c:manualLayout>
      </c:layout>
      <c:overlay val="0"/>
    </c:title>
    <c:autoTitleDeleted val="0"/>
    <c:plotArea>
      <c:layout>
        <c:manualLayout>
          <c:layoutTarget val="inner"/>
          <c:xMode val="edge"/>
          <c:yMode val="edge"/>
          <c:x val="0.20754964951414973"/>
          <c:y val="0.29600909102553091"/>
          <c:w val="0.43792369917313873"/>
          <c:h val="0.5951966066161235"/>
        </c:manualLayout>
      </c:layout>
      <c:pieChart>
        <c:varyColors val="1"/>
        <c:ser>
          <c:idx val="0"/>
          <c:order val="0"/>
          <c:tx>
            <c:strRef>
              <c:f>'Question 15'!$B$3</c:f>
              <c:strCache>
                <c:ptCount val="1"/>
                <c:pt idx="0">
                  <c:v>15. How often your projects adopt continuous build integration?</c:v>
                </c:pt>
              </c:strCache>
            </c:strRef>
          </c:tx>
          <c:dLbls>
            <c:dLbl>
              <c:idx val="0"/>
              <c:layout>
                <c:manualLayout>
                  <c:x val="8.8029941587597679E-2"/>
                  <c:y val="7.6003022841958992E-2"/>
                </c:manualLayout>
              </c:layout>
              <c:tx>
                <c:rich>
                  <a:bodyPr/>
                  <a:lstStyle/>
                  <a:p>
                    <a:r>
                      <a:rPr lang="en-US"/>
                      <a:t>More than 75% of projects
</a:t>
                    </a:r>
                    <a:r>
                      <a:rPr lang="en-US" b="1"/>
                      <a:t>20%</a:t>
                    </a:r>
                  </a:p>
                </c:rich>
              </c:tx>
              <c:showLegendKey val="0"/>
              <c:showVal val="0"/>
              <c:showCatName val="1"/>
              <c:showSerName val="0"/>
              <c:showPercent val="1"/>
              <c:showBubbleSize val="0"/>
            </c:dLbl>
            <c:dLbl>
              <c:idx val="1"/>
              <c:layout>
                <c:manualLayout>
                  <c:x val="0.18655570103850913"/>
                  <c:y val="-3.9767273672834239E-2"/>
                </c:manualLayout>
              </c:layout>
              <c:tx>
                <c:rich>
                  <a:bodyPr/>
                  <a:lstStyle/>
                  <a:p>
                    <a:r>
                      <a:rPr lang="en-US"/>
                      <a:t>Between 75% and 50%
</a:t>
                    </a:r>
                    <a:r>
                      <a:rPr lang="en-US" b="1"/>
                      <a:t>50%</a:t>
                    </a:r>
                  </a:p>
                </c:rich>
              </c:tx>
              <c:showLegendKey val="0"/>
              <c:showVal val="0"/>
              <c:showCatName val="1"/>
              <c:showSerName val="0"/>
              <c:showPercent val="1"/>
              <c:showBubbleSize val="0"/>
            </c:dLbl>
            <c:dLbl>
              <c:idx val="2"/>
              <c:layout>
                <c:manualLayout>
                  <c:x val="-2.9273402328125839E-2"/>
                  <c:y val="-7.7138376278816548E-2"/>
                </c:manualLayout>
              </c:layout>
              <c:tx>
                <c:rich>
                  <a:bodyPr/>
                  <a:lstStyle/>
                  <a:p>
                    <a:r>
                      <a:rPr lang="en-US"/>
                      <a:t>Less than 50%
</a:t>
                    </a:r>
                    <a:r>
                      <a:rPr lang="en-US" b="1"/>
                      <a:t>30%</a:t>
                    </a:r>
                  </a:p>
                </c:rich>
              </c:tx>
              <c:showLegendKey val="0"/>
              <c:showVal val="0"/>
              <c:showCatName val="1"/>
              <c:showSerName val="0"/>
              <c:showPercent val="1"/>
              <c:showBubbleSize val="0"/>
            </c:dLbl>
            <c:dLbl>
              <c:idx val="3"/>
              <c:layout>
                <c:manualLayout>
                  <c:x val="-3.6129117117763468E-2"/>
                  <c:y val="7.7508268122831207E-3"/>
                </c:manualLayout>
              </c:layout>
              <c:tx>
                <c:rich>
                  <a:bodyPr/>
                  <a:lstStyle/>
                  <a:p>
                    <a:r>
                      <a:rPr lang="en-US"/>
                      <a:t>Never
</a:t>
                    </a:r>
                    <a:r>
                      <a:rPr lang="en-US" b="1"/>
                      <a:t>0%</a:t>
                    </a:r>
                  </a:p>
                </c:rich>
              </c:tx>
              <c:showLegendKey val="0"/>
              <c:showVal val="0"/>
              <c:showCatName val="1"/>
              <c:showSerName val="0"/>
              <c:showPercent val="1"/>
              <c:showBubbleSize val="0"/>
            </c:dLbl>
            <c:dLbl>
              <c:idx val="4"/>
              <c:layout>
                <c:manualLayout>
                  <c:x val="-0.28815597366957829"/>
                  <c:y val="7.0662729658792653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'Question 15'!$B$4:$B$7</c:f>
              <c:strCache>
                <c:ptCount val="4"/>
                <c:pt idx="0">
                  <c:v>More than 75% of projects</c:v>
                </c:pt>
                <c:pt idx="1">
                  <c:v>Between 75% and 50%</c:v>
                </c:pt>
                <c:pt idx="2">
                  <c:v>Less than 50% </c:v>
                </c:pt>
                <c:pt idx="3">
                  <c:v>Never</c:v>
                </c:pt>
              </c:strCache>
            </c:strRef>
          </c:cat>
          <c:val>
            <c:numRef>
              <c:f>'Question 15'!$C$4:$C$7</c:f>
              <c:numCache>
                <c:formatCode>General</c:formatCode>
                <c:ptCount val="4"/>
                <c:pt idx="0">
                  <c:v>5</c:v>
                </c:pt>
                <c:pt idx="1">
                  <c:v>8</c:v>
                </c:pt>
                <c:pt idx="2">
                  <c:v>6</c:v>
                </c:pt>
                <c:pt idx="3">
                  <c:v>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US" sz="1400"/>
              <a:t>16. How often do you have a developer fixing a code she did not implement ?</a:t>
            </a:r>
          </a:p>
        </c:rich>
      </c:tx>
      <c:layout>
        <c:manualLayout>
          <c:xMode val="edge"/>
          <c:yMode val="edge"/>
          <c:x val="3.276379746381361E-2"/>
          <c:y val="3.0098404882052282E-3"/>
        </c:manualLayout>
      </c:layout>
      <c:overlay val="0"/>
    </c:title>
    <c:autoTitleDeleted val="0"/>
    <c:plotArea>
      <c:layout>
        <c:manualLayout>
          <c:layoutTarget val="inner"/>
          <c:xMode val="edge"/>
          <c:yMode val="edge"/>
          <c:x val="0.2597777100185939"/>
          <c:y val="0.16794788660467219"/>
          <c:w val="0.43792369917313873"/>
          <c:h val="0.5951966066161235"/>
        </c:manualLayout>
      </c:layout>
      <c:pieChart>
        <c:varyColors val="1"/>
        <c:ser>
          <c:idx val="0"/>
          <c:order val="0"/>
          <c:tx>
            <c:strRef>
              <c:f>'Question 16'!$B$3</c:f>
              <c:strCache>
                <c:ptCount val="1"/>
                <c:pt idx="0">
                  <c:v>16. How often do you have a developer fixing a code she has not implement ?</c:v>
                </c:pt>
              </c:strCache>
            </c:strRef>
          </c:tx>
          <c:dLbls>
            <c:dLbl>
              <c:idx val="0"/>
              <c:layout>
                <c:manualLayout>
                  <c:x val="8.8029941587597679E-2"/>
                  <c:y val="7.6003022841958992E-2"/>
                </c:manualLayout>
              </c:layout>
              <c:tx>
                <c:rich>
                  <a:bodyPr/>
                  <a:lstStyle/>
                  <a:p>
                    <a:r>
                      <a:rPr lang="en-US"/>
                      <a:t>More than 75% of projects
</a:t>
                    </a:r>
                    <a:r>
                      <a:rPr lang="en-US" b="1"/>
                      <a:t>30%</a:t>
                    </a:r>
                  </a:p>
                </c:rich>
              </c:tx>
              <c:showLegendKey val="0"/>
              <c:showVal val="0"/>
              <c:showCatName val="1"/>
              <c:showSerName val="0"/>
              <c:showPercent val="1"/>
              <c:showBubbleSize val="0"/>
            </c:dLbl>
            <c:dLbl>
              <c:idx val="1"/>
              <c:layout>
                <c:manualLayout>
                  <c:x val="0.18655570103850913"/>
                  <c:y val="-3.9767273672834239E-2"/>
                </c:manualLayout>
              </c:layout>
              <c:tx>
                <c:rich>
                  <a:bodyPr/>
                  <a:lstStyle/>
                  <a:p>
                    <a:r>
                      <a:rPr lang="en-US"/>
                      <a:t>Between 75% and 50%
</a:t>
                    </a:r>
                    <a:r>
                      <a:rPr lang="en-US" b="1"/>
                      <a:t>30%</a:t>
                    </a:r>
                  </a:p>
                </c:rich>
              </c:tx>
              <c:showLegendKey val="0"/>
              <c:showVal val="0"/>
              <c:showCatName val="1"/>
              <c:showSerName val="0"/>
              <c:showPercent val="1"/>
              <c:showBubbleSize val="0"/>
            </c:dLbl>
            <c:dLbl>
              <c:idx val="2"/>
              <c:layout>
                <c:manualLayout>
                  <c:x val="-2.9273402328125839E-2"/>
                  <c:y val="-7.7138376278816548E-2"/>
                </c:manualLayout>
              </c:layout>
              <c:tx>
                <c:rich>
                  <a:bodyPr/>
                  <a:lstStyle/>
                  <a:p>
                    <a:r>
                      <a:rPr lang="en-US"/>
                      <a:t>Less than 50%
</a:t>
                    </a:r>
                    <a:r>
                      <a:rPr lang="en-US" b="1"/>
                      <a:t>40%</a:t>
                    </a:r>
                  </a:p>
                </c:rich>
              </c:tx>
              <c:showLegendKey val="0"/>
              <c:showVal val="0"/>
              <c:showCatName val="1"/>
              <c:showSerName val="0"/>
              <c:showPercent val="1"/>
              <c:showBubbleSize val="0"/>
            </c:dLbl>
            <c:dLbl>
              <c:idx val="3"/>
              <c:layout>
                <c:manualLayout>
                  <c:x val="-3.6129117117763468E-2"/>
                  <c:y val="7.7508268122831207E-3"/>
                </c:manualLayout>
              </c:layout>
              <c:tx>
                <c:rich>
                  <a:bodyPr/>
                  <a:lstStyle/>
                  <a:p>
                    <a:r>
                      <a:rPr lang="en-US"/>
                      <a:t>Never
</a:t>
                    </a:r>
                    <a:r>
                      <a:rPr lang="en-US" b="1"/>
                      <a:t>0%</a:t>
                    </a:r>
                  </a:p>
                </c:rich>
              </c:tx>
              <c:showLegendKey val="0"/>
              <c:showVal val="0"/>
              <c:showCatName val="1"/>
              <c:showSerName val="0"/>
              <c:showPercent val="1"/>
              <c:showBubbleSize val="0"/>
            </c:dLbl>
            <c:dLbl>
              <c:idx val="4"/>
              <c:layout>
                <c:manualLayout>
                  <c:x val="-0.28815597366957829"/>
                  <c:y val="7.0662729658792653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'Question 16'!$B$4:$B$7</c:f>
              <c:strCache>
                <c:ptCount val="4"/>
                <c:pt idx="0">
                  <c:v>More than 75% of projects</c:v>
                </c:pt>
                <c:pt idx="1">
                  <c:v>Between 75% and 50%</c:v>
                </c:pt>
                <c:pt idx="2">
                  <c:v>Less than 50%</c:v>
                </c:pt>
                <c:pt idx="3">
                  <c:v>Never</c:v>
                </c:pt>
              </c:strCache>
            </c:strRef>
          </c:cat>
          <c:val>
            <c:numRef>
              <c:f>'Question 16'!$C$4:$C$7</c:f>
              <c:numCache>
                <c:formatCode>General</c:formatCode>
                <c:ptCount val="4"/>
                <c:pt idx="0">
                  <c:v>5</c:v>
                </c:pt>
                <c:pt idx="1">
                  <c:v>6</c:v>
                </c:pt>
                <c:pt idx="2">
                  <c:v>9</c:v>
                </c:pt>
                <c:pt idx="3">
                  <c:v>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en-US" sz="1200"/>
              <a:t>17. Remember the most difficult bug you and your team had to fix. Choose all the options that apply.</a:t>
            </a:r>
          </a:p>
        </c:rich>
      </c:tx>
      <c:layout>
        <c:manualLayout>
          <c:xMode val="edge"/>
          <c:yMode val="edge"/>
          <c:x val="3.276379746381361E-2"/>
          <c:y val="3.0098404882052282E-3"/>
        </c:manualLayout>
      </c:layout>
      <c:overlay val="0"/>
    </c:title>
    <c:autoTitleDeleted val="0"/>
    <c:plotArea>
      <c:layout>
        <c:manualLayout>
          <c:layoutTarget val="inner"/>
          <c:xMode val="edge"/>
          <c:yMode val="edge"/>
          <c:x val="0.31927735698004994"/>
          <c:y val="0.15383392718368305"/>
          <c:w val="0.62791332590275528"/>
          <c:h val="0.77042977169753224"/>
        </c:manualLayout>
      </c:layout>
      <c:barChart>
        <c:barDir val="bar"/>
        <c:grouping val="clustered"/>
        <c:varyColors val="0"/>
        <c:ser>
          <c:idx val="0"/>
          <c:order val="0"/>
          <c:tx>
            <c:strRef>
              <c:f>'Question 17'!$B$3</c:f>
              <c:strCache>
                <c:ptCount val="1"/>
                <c:pt idx="0">
                  <c:v>17. Remember the most difficult bug you and your team had to fix. Choose all the options that apply.</c:v>
                </c:pt>
              </c:strCache>
            </c:strRef>
          </c:tx>
          <c:invertIfNegative val="0"/>
          <c:dLbls>
            <c:showLegendKey val="0"/>
            <c:showVal val="1"/>
            <c:showCatName val="0"/>
            <c:showSerName val="0"/>
            <c:showPercent val="0"/>
            <c:showBubbleSize val="0"/>
            <c:showLeaderLines val="0"/>
          </c:dLbls>
          <c:cat>
            <c:strRef>
              <c:f>'Question 17'!$B$4:$B$10</c:f>
              <c:strCache>
                <c:ptCount val="7"/>
                <c:pt idx="0">
                  <c:v>It was intermittent, hence difficult to spot</c:v>
                </c:pt>
                <c:pt idx="1">
                  <c:v>It was costly to reproduce (a lot of setup needed)</c:v>
                </c:pt>
                <c:pt idx="2">
                  <c:v>It was a non-functional problem (e.g., performance, security, scaleability)</c:v>
                </c:pt>
                <c:pt idx="3">
                  <c:v>Implied in major changes to requirements</c:v>
                </c:pt>
                <c:pt idx="4">
                  <c:v>It was hidden in third party components/lybraries</c:v>
                </c:pt>
                <c:pt idx="5">
                  <c:v>Implied in large changes to the system</c:v>
                </c:pt>
                <c:pt idx="6">
                  <c:v>It was in a code nobody had knowledge about</c:v>
                </c:pt>
              </c:strCache>
            </c:strRef>
          </c:cat>
          <c:val>
            <c:numRef>
              <c:f>'Question 17'!$C$4:$C$10</c:f>
              <c:numCache>
                <c:formatCode>General</c:formatCode>
                <c:ptCount val="7"/>
                <c:pt idx="0">
                  <c:v>13</c:v>
                </c:pt>
                <c:pt idx="1">
                  <c:v>13</c:v>
                </c:pt>
                <c:pt idx="2">
                  <c:v>9</c:v>
                </c:pt>
                <c:pt idx="3">
                  <c:v>7</c:v>
                </c:pt>
                <c:pt idx="4">
                  <c:v>6</c:v>
                </c:pt>
                <c:pt idx="5">
                  <c:v>6</c:v>
                </c:pt>
                <c:pt idx="6">
                  <c:v>5</c:v>
                </c:pt>
              </c:numCache>
            </c:numRef>
          </c:val>
        </c:ser>
        <c:dLbls>
          <c:showLegendKey val="0"/>
          <c:showVal val="0"/>
          <c:showCatName val="0"/>
          <c:showSerName val="0"/>
          <c:showPercent val="0"/>
          <c:showBubbleSize val="0"/>
        </c:dLbls>
        <c:gapWidth val="100"/>
        <c:axId val="86131072"/>
        <c:axId val="109286528"/>
      </c:barChart>
      <c:valAx>
        <c:axId val="109286528"/>
        <c:scaling>
          <c:orientation val="minMax"/>
        </c:scaling>
        <c:delete val="0"/>
        <c:axPos val="b"/>
        <c:majorGridlines/>
        <c:numFmt formatCode="General" sourceLinked="1"/>
        <c:majorTickMark val="out"/>
        <c:minorTickMark val="none"/>
        <c:tickLblPos val="nextTo"/>
        <c:crossAx val="86131072"/>
        <c:crossBetween val="between"/>
      </c:valAx>
      <c:catAx>
        <c:axId val="86131072"/>
        <c:scaling>
          <c:orientation val="minMax"/>
        </c:scaling>
        <c:delete val="0"/>
        <c:axPos val="l"/>
        <c:majorTickMark val="out"/>
        <c:minorTickMark val="none"/>
        <c:tickLblPos val="nextTo"/>
        <c:crossAx val="109286528"/>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sz="1200"/>
              <a:t>1. In how many projects did you performed test planning and running?</a:t>
            </a:r>
          </a:p>
        </c:rich>
      </c:tx>
      <c:layout>
        <c:manualLayout>
          <c:xMode val="edge"/>
          <c:yMode val="edge"/>
          <c:x val="0.14920144356955381"/>
          <c:y val="0"/>
        </c:manualLayout>
      </c:layout>
      <c:overlay val="0"/>
    </c:title>
    <c:autoTitleDeleted val="0"/>
    <c:plotArea>
      <c:layout/>
      <c:pieChart>
        <c:varyColors val="1"/>
        <c:ser>
          <c:idx val="0"/>
          <c:order val="0"/>
          <c:tx>
            <c:strRef>
              <c:f>'Question 1'!$B$3</c:f>
              <c:strCache>
                <c:ptCount val="1"/>
                <c:pt idx="0">
                  <c:v>1. In how many projects did you performed test planning and running?</c:v>
                </c:pt>
              </c:strCache>
            </c:strRef>
          </c:tx>
          <c:dLbls>
            <c:dLbl>
              <c:idx val="0"/>
              <c:layout>
                <c:manualLayout>
                  <c:x val="-8.4169757202623447E-3"/>
                  <c:y val="-9.1684191649956802E-4"/>
                </c:manualLayout>
              </c:layout>
              <c:showLegendKey val="0"/>
              <c:showVal val="0"/>
              <c:showCatName val="1"/>
              <c:showSerName val="0"/>
              <c:showPercent val="1"/>
              <c:showBubbleSize val="0"/>
            </c:dLbl>
            <c:dLbl>
              <c:idx val="1"/>
              <c:layout>
                <c:manualLayout>
                  <c:x val="-9.25808867859035E-3"/>
                  <c:y val="-1.1166430283171125E-2"/>
                </c:manualLayout>
              </c:layout>
              <c:showLegendKey val="0"/>
              <c:showVal val="0"/>
              <c:showCatName val="1"/>
              <c:showSerName val="0"/>
              <c:showPercent val="1"/>
              <c:showBubbleSize val="0"/>
            </c:dLbl>
            <c:dLbl>
              <c:idx val="2"/>
              <c:layout>
                <c:manualLayout>
                  <c:x val="-1.4819957250123317E-3"/>
                  <c:y val="-2.8805855789765411E-2"/>
                </c:manualLayout>
              </c:layout>
              <c:showLegendKey val="0"/>
              <c:showVal val="0"/>
              <c:showCatName val="1"/>
              <c:showSerName val="0"/>
              <c:showPercent val="1"/>
              <c:showBubbleSize val="0"/>
            </c:dLbl>
            <c:dLbl>
              <c:idx val="4"/>
              <c:layout>
                <c:manualLayout>
                  <c:x val="8.5464432955161346E-2"/>
                  <c:y val="-5.1097308488612839E-2"/>
                </c:manualLayout>
              </c:layout>
              <c:showLegendKey val="0"/>
              <c:showVal val="0"/>
              <c:showCatName val="1"/>
              <c:showSerName val="0"/>
              <c:showPercent val="1"/>
              <c:showBubbleSize val="0"/>
            </c:dLbl>
            <c:dLbl>
              <c:idx val="5"/>
              <c:layout>
                <c:manualLayout>
                  <c:x val="-1.1286941800488396E-2"/>
                  <c:y val="-6.3031251528341565E-3"/>
                </c:manualLayout>
              </c:layout>
              <c:showLegendKey val="0"/>
              <c:showVal val="0"/>
              <c:showCatName val="1"/>
              <c:showSerName val="0"/>
              <c:showPercent val="1"/>
              <c:showBubbleSize val="0"/>
            </c:dLbl>
            <c:dLbl>
              <c:idx val="6"/>
              <c:layout>
                <c:manualLayout>
                  <c:x val="-1.7085578919804396E-2"/>
                  <c:y val="1.7181982686946741E-2"/>
                </c:manualLayout>
              </c:layout>
              <c:showLegendKey val="0"/>
              <c:showVal val="0"/>
              <c:showCatName val="1"/>
              <c:showSerName val="0"/>
              <c:showPercent val="1"/>
              <c:showBubbleSize val="0"/>
            </c:dLbl>
            <c:dLbl>
              <c:idx val="7"/>
              <c:layout>
                <c:manualLayout>
                  <c:x val="-7.2235112142304721E-3"/>
                  <c:y val="1.9444417273927716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'Question 1'!$B$4:$B$11</c:f>
              <c:strCache>
                <c:ptCount val="8"/>
                <c:pt idx="0">
                  <c:v>1</c:v>
                </c:pt>
                <c:pt idx="1">
                  <c:v>2</c:v>
                </c:pt>
                <c:pt idx="2">
                  <c:v>3</c:v>
                </c:pt>
                <c:pt idx="3">
                  <c:v>6</c:v>
                </c:pt>
                <c:pt idx="4">
                  <c:v>10</c:v>
                </c:pt>
                <c:pt idx="5">
                  <c:v>12</c:v>
                </c:pt>
                <c:pt idx="6">
                  <c:v>15</c:v>
                </c:pt>
                <c:pt idx="7">
                  <c:v>&gt;50</c:v>
                </c:pt>
              </c:strCache>
            </c:strRef>
          </c:cat>
          <c:val>
            <c:numRef>
              <c:f>'Question 1'!$C$4:$C$11</c:f>
              <c:numCache>
                <c:formatCode>General</c:formatCode>
                <c:ptCount val="8"/>
                <c:pt idx="0">
                  <c:v>1</c:v>
                </c:pt>
                <c:pt idx="1">
                  <c:v>2</c:v>
                </c:pt>
                <c:pt idx="2">
                  <c:v>2</c:v>
                </c:pt>
                <c:pt idx="3">
                  <c:v>1</c:v>
                </c:pt>
                <c:pt idx="4">
                  <c:v>6</c:v>
                </c:pt>
                <c:pt idx="5">
                  <c:v>2</c:v>
                </c:pt>
                <c:pt idx="6">
                  <c:v>3</c:v>
                </c:pt>
                <c:pt idx="7">
                  <c:v>3</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a:pPr>
            <a:r>
              <a:rPr lang="en-US"/>
              <a:t>3. How would your rank you coding skills?</a:t>
            </a:r>
          </a:p>
        </c:rich>
      </c:tx>
      <c:overlay val="0"/>
    </c:title>
    <c:autoTitleDeleted val="0"/>
    <c:plotArea>
      <c:layout/>
      <c:pieChart>
        <c:varyColors val="1"/>
        <c:ser>
          <c:idx val="0"/>
          <c:order val="0"/>
          <c:tx>
            <c:strRef>
              <c:f>'Question 2'!$C$3</c:f>
              <c:strCache>
                <c:ptCount val="1"/>
                <c:pt idx="0">
                  <c:v>Results</c:v>
                </c:pt>
              </c:strCache>
            </c:strRef>
          </c:tx>
          <c:dLbls>
            <c:dLbl>
              <c:idx val="0"/>
              <c:layout>
                <c:manualLayout>
                  <c:x val="5.887248468941382E-2"/>
                  <c:y val="0.10010863225430154"/>
                </c:manualLayout>
              </c:layout>
              <c:showLegendKey val="0"/>
              <c:showVal val="0"/>
              <c:showCatName val="1"/>
              <c:showSerName val="0"/>
              <c:showPercent val="1"/>
              <c:showBubbleSize val="0"/>
            </c:dLbl>
            <c:dLbl>
              <c:idx val="1"/>
              <c:layout>
                <c:manualLayout>
                  <c:x val="-0.12727296587926509"/>
                  <c:y val="-6.7430373286672493E-2"/>
                </c:manualLayout>
              </c:layout>
              <c:showLegendKey val="0"/>
              <c:showVal val="0"/>
              <c:showCatName val="1"/>
              <c:showSerName val="0"/>
              <c:showPercent val="1"/>
              <c:showBubbleSize val="0"/>
            </c:dLbl>
            <c:dLbl>
              <c:idx val="2"/>
              <c:layout>
                <c:manualLayout>
                  <c:x val="4.1361548556430447E-3"/>
                  <c:y val="-4.8013269174686499E-2"/>
                </c:manualLayout>
              </c:layout>
              <c:showLegendKey val="0"/>
              <c:showVal val="0"/>
              <c:showCatName val="1"/>
              <c:showSerName val="0"/>
              <c:showPercent val="1"/>
              <c:showBubbleSize val="0"/>
            </c:dLbl>
            <c:dLbl>
              <c:idx val="3"/>
              <c:layout>
                <c:manualLayout>
                  <c:x val="0.17951279527559055"/>
                  <c:y val="8.0434893554972298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numRef>
              <c:f>'Question 2'!$B$4:$B$17</c:f>
              <c:numCache>
                <c:formatCode>General</c:formatCode>
                <c:ptCount val="14"/>
                <c:pt idx="0">
                  <c:v>0</c:v>
                </c:pt>
                <c:pt idx="1">
                  <c:v>1</c:v>
                </c:pt>
                <c:pt idx="2">
                  <c:v>2</c:v>
                </c:pt>
                <c:pt idx="3">
                  <c:v>3</c:v>
                </c:pt>
                <c:pt idx="4">
                  <c:v>4</c:v>
                </c:pt>
                <c:pt idx="5">
                  <c:v>5</c:v>
                </c:pt>
                <c:pt idx="6">
                  <c:v>6</c:v>
                </c:pt>
                <c:pt idx="7">
                  <c:v>7</c:v>
                </c:pt>
                <c:pt idx="8">
                  <c:v>8</c:v>
                </c:pt>
                <c:pt idx="9">
                  <c:v>9</c:v>
                </c:pt>
                <c:pt idx="10">
                  <c:v>10</c:v>
                </c:pt>
                <c:pt idx="11">
                  <c:v>11</c:v>
                </c:pt>
                <c:pt idx="12">
                  <c:v>12</c:v>
                </c:pt>
                <c:pt idx="13">
                  <c:v>13</c:v>
                </c:pt>
              </c:numCache>
            </c:numRef>
          </c:cat>
          <c:val>
            <c:numRef>
              <c:f>'Question 2'!$C$4:$C$17</c:f>
              <c:numCache>
                <c:formatCode>General</c:formatCode>
                <c:ptCount val="14"/>
                <c:pt idx="0">
                  <c:v>1</c:v>
                </c:pt>
                <c:pt idx="1">
                  <c:v>3</c:v>
                </c:pt>
                <c:pt idx="2">
                  <c:v>1</c:v>
                </c:pt>
                <c:pt idx="3">
                  <c:v>2</c:v>
                </c:pt>
                <c:pt idx="4">
                  <c:v>1</c:v>
                </c:pt>
                <c:pt idx="5">
                  <c:v>1</c:v>
                </c:pt>
                <c:pt idx="6">
                  <c:v>2</c:v>
                </c:pt>
                <c:pt idx="7">
                  <c:v>2</c:v>
                </c:pt>
                <c:pt idx="8">
                  <c:v>1</c:v>
                </c:pt>
                <c:pt idx="9">
                  <c:v>0</c:v>
                </c:pt>
                <c:pt idx="10">
                  <c:v>4</c:v>
                </c:pt>
                <c:pt idx="11">
                  <c:v>0</c:v>
                </c:pt>
                <c:pt idx="12">
                  <c:v>1</c:v>
                </c:pt>
                <c:pt idx="13">
                  <c:v>1</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a:defRPr/>
            </a:pPr>
            <a:r>
              <a:rPr lang="en-US" sz="1400"/>
              <a:t>2. How many years did you work in planning and running tests?</a:t>
            </a:r>
            <a:r>
              <a:rPr lang="en-US" sz="1400" baseline="0"/>
              <a:t> </a:t>
            </a:r>
          </a:p>
          <a:p>
            <a:pPr>
              <a:defRPr/>
            </a:pPr>
            <a:r>
              <a:rPr lang="en-US" sz="1400" b="0" baseline="0"/>
              <a:t>(plot shows people x years)</a:t>
            </a:r>
            <a:endParaRPr lang="en-US" sz="1400" b="0"/>
          </a:p>
        </c:rich>
      </c:tx>
      <c:layout/>
      <c:overlay val="0"/>
    </c:title>
    <c:autoTitleDeleted val="0"/>
    <c:plotArea>
      <c:layout/>
      <c:barChart>
        <c:barDir val="col"/>
        <c:grouping val="clustered"/>
        <c:varyColors val="0"/>
        <c:ser>
          <c:idx val="0"/>
          <c:order val="0"/>
          <c:tx>
            <c:strRef>
              <c:f>'Question 2'!$B$3</c:f>
              <c:strCache>
                <c:ptCount val="1"/>
                <c:pt idx="0">
                  <c:v>2. How many years did you work in planning and running tests?</c:v>
                </c:pt>
              </c:strCache>
            </c:strRef>
          </c:tx>
          <c:invertIfNegative val="0"/>
          <c:cat>
            <c:numRef>
              <c:f>'Question 2'!$B$4:$B$17</c:f>
              <c:numCache>
                <c:formatCode>General</c:formatCode>
                <c:ptCount val="14"/>
                <c:pt idx="0">
                  <c:v>0</c:v>
                </c:pt>
                <c:pt idx="1">
                  <c:v>1</c:v>
                </c:pt>
                <c:pt idx="2">
                  <c:v>2</c:v>
                </c:pt>
                <c:pt idx="3">
                  <c:v>3</c:v>
                </c:pt>
                <c:pt idx="4">
                  <c:v>4</c:v>
                </c:pt>
                <c:pt idx="5">
                  <c:v>5</c:v>
                </c:pt>
                <c:pt idx="6">
                  <c:v>6</c:v>
                </c:pt>
                <c:pt idx="7">
                  <c:v>7</c:v>
                </c:pt>
                <c:pt idx="8">
                  <c:v>8</c:v>
                </c:pt>
                <c:pt idx="9">
                  <c:v>9</c:v>
                </c:pt>
                <c:pt idx="10">
                  <c:v>10</c:v>
                </c:pt>
                <c:pt idx="11">
                  <c:v>11</c:v>
                </c:pt>
                <c:pt idx="12">
                  <c:v>12</c:v>
                </c:pt>
                <c:pt idx="13">
                  <c:v>13</c:v>
                </c:pt>
              </c:numCache>
            </c:numRef>
          </c:cat>
          <c:val>
            <c:numRef>
              <c:f>'Question 2'!$C$4:$C$17</c:f>
              <c:numCache>
                <c:formatCode>General</c:formatCode>
                <c:ptCount val="14"/>
                <c:pt idx="0">
                  <c:v>1</c:v>
                </c:pt>
                <c:pt idx="1">
                  <c:v>3</c:v>
                </c:pt>
                <c:pt idx="2">
                  <c:v>1</c:v>
                </c:pt>
                <c:pt idx="3">
                  <c:v>2</c:v>
                </c:pt>
                <c:pt idx="4">
                  <c:v>1</c:v>
                </c:pt>
                <c:pt idx="5">
                  <c:v>1</c:v>
                </c:pt>
                <c:pt idx="6">
                  <c:v>2</c:v>
                </c:pt>
                <c:pt idx="7">
                  <c:v>2</c:v>
                </c:pt>
                <c:pt idx="8">
                  <c:v>1</c:v>
                </c:pt>
                <c:pt idx="9">
                  <c:v>0</c:v>
                </c:pt>
                <c:pt idx="10">
                  <c:v>4</c:v>
                </c:pt>
                <c:pt idx="11">
                  <c:v>0</c:v>
                </c:pt>
                <c:pt idx="12">
                  <c:v>1</c:v>
                </c:pt>
                <c:pt idx="13">
                  <c:v>1</c:v>
                </c:pt>
              </c:numCache>
            </c:numRef>
          </c:val>
        </c:ser>
        <c:dLbls>
          <c:dLblPos val="outEnd"/>
          <c:showLegendKey val="0"/>
          <c:showVal val="1"/>
          <c:showCatName val="0"/>
          <c:showSerName val="0"/>
          <c:showPercent val="0"/>
          <c:showBubbleSize val="0"/>
        </c:dLbls>
        <c:gapWidth val="100"/>
        <c:axId val="83665664"/>
        <c:axId val="83667200"/>
      </c:barChart>
      <c:catAx>
        <c:axId val="83665664"/>
        <c:scaling>
          <c:orientation val="minMax"/>
        </c:scaling>
        <c:delete val="0"/>
        <c:axPos val="b"/>
        <c:numFmt formatCode="General" sourceLinked="1"/>
        <c:majorTickMark val="out"/>
        <c:minorTickMark val="none"/>
        <c:tickLblPos val="nextTo"/>
        <c:crossAx val="83667200"/>
        <c:crosses val="autoZero"/>
        <c:auto val="1"/>
        <c:lblAlgn val="ctr"/>
        <c:lblOffset val="100"/>
        <c:noMultiLvlLbl val="0"/>
      </c:catAx>
      <c:valAx>
        <c:axId val="83667200"/>
        <c:scaling>
          <c:orientation val="minMax"/>
        </c:scaling>
        <c:delete val="0"/>
        <c:axPos val="l"/>
        <c:majorGridlines/>
        <c:numFmt formatCode="General" sourceLinked="1"/>
        <c:majorTickMark val="out"/>
        <c:minorTickMark val="none"/>
        <c:tickLblPos val="nextTo"/>
        <c:crossAx val="8366566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a:pPr>
            <a:r>
              <a:rPr lang="en-US" sz="1400"/>
              <a:t>3. How would your rank you coding skills?</a:t>
            </a:r>
          </a:p>
        </c:rich>
      </c:tx>
      <c:layout>
        <c:manualLayout>
          <c:xMode val="edge"/>
          <c:yMode val="edge"/>
          <c:x val="0.10035411198600175"/>
          <c:y val="0"/>
        </c:manualLayout>
      </c:layout>
      <c:overlay val="0"/>
    </c:title>
    <c:autoTitleDeleted val="0"/>
    <c:plotArea>
      <c:layout>
        <c:manualLayout>
          <c:layoutTarget val="inner"/>
          <c:xMode val="edge"/>
          <c:yMode val="edge"/>
          <c:x val="0.23658649942715279"/>
          <c:y val="0.26331881130137164"/>
          <c:w val="0.41047452346717267"/>
          <c:h val="0.45620205245819173"/>
        </c:manualLayout>
      </c:layout>
      <c:pieChart>
        <c:varyColors val="1"/>
        <c:ser>
          <c:idx val="0"/>
          <c:order val="0"/>
          <c:tx>
            <c:strRef>
              <c:f>'Question 3'!$C$3</c:f>
              <c:strCache>
                <c:ptCount val="1"/>
                <c:pt idx="0">
                  <c:v>Results</c:v>
                </c:pt>
              </c:strCache>
            </c:strRef>
          </c:tx>
          <c:explosion val="2"/>
          <c:dLbls>
            <c:dLbl>
              <c:idx val="0"/>
              <c:layout>
                <c:manualLayout>
                  <c:x val="5.887248468941382E-2"/>
                  <c:y val="0.10010863225430154"/>
                </c:manualLayout>
              </c:layout>
              <c:showLegendKey val="0"/>
              <c:showVal val="0"/>
              <c:showCatName val="1"/>
              <c:showSerName val="0"/>
              <c:showPercent val="1"/>
              <c:showBubbleSize val="0"/>
            </c:dLbl>
            <c:dLbl>
              <c:idx val="1"/>
              <c:layout>
                <c:manualLayout>
                  <c:x val="0.25117819322987994"/>
                  <c:y val="-5.5040069745381406E-2"/>
                </c:manualLayout>
              </c:layout>
              <c:showLegendKey val="0"/>
              <c:showVal val="0"/>
              <c:showCatName val="1"/>
              <c:showSerName val="0"/>
              <c:showPercent val="1"/>
              <c:showBubbleSize val="0"/>
            </c:dLbl>
            <c:dLbl>
              <c:idx val="2"/>
              <c:layout>
                <c:manualLayout>
                  <c:x val="-9.7526246719159982E-3"/>
                  <c:y val="-4.8013269174686499E-2"/>
                </c:manualLayout>
              </c:layout>
              <c:showLegendKey val="0"/>
              <c:showVal val="0"/>
              <c:showCatName val="1"/>
              <c:showSerName val="0"/>
              <c:showPercent val="1"/>
              <c:showBubbleSize val="0"/>
            </c:dLbl>
            <c:dLbl>
              <c:idx val="3"/>
              <c:layout>
                <c:manualLayout>
                  <c:x val="0.14177688847048203"/>
                  <c:y val="2.8010156891332984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'Question 3'!$B$4:$B$7</c:f>
              <c:strCache>
                <c:ptCount val="4"/>
                <c:pt idx="0">
                  <c:v>I can fairly read and understand code</c:v>
                </c:pt>
                <c:pt idx="1">
                  <c:v>I can understand high level descriptions of architecture, lybraries and components</c:v>
                </c:pt>
                <c:pt idx="2">
                  <c:v>I can program and debug code</c:v>
                </c:pt>
                <c:pt idx="3">
                  <c:v>I have no coding skills</c:v>
                </c:pt>
              </c:strCache>
            </c:strRef>
          </c:cat>
          <c:val>
            <c:numRef>
              <c:f>'Question 3'!$C$4:$C$7</c:f>
              <c:numCache>
                <c:formatCode>General</c:formatCode>
                <c:ptCount val="4"/>
                <c:pt idx="0">
                  <c:v>6</c:v>
                </c:pt>
                <c:pt idx="1">
                  <c:v>7</c:v>
                </c:pt>
                <c:pt idx="2">
                  <c:v>7</c:v>
                </c:pt>
                <c:pt idx="3">
                  <c:v>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400"/>
            </a:pPr>
            <a:r>
              <a:rPr lang="en-US" sz="1400" baseline="0"/>
              <a:t>  4. Your Gender</a:t>
            </a:r>
            <a:endParaRPr lang="en-US" sz="1400"/>
          </a:p>
        </c:rich>
      </c:tx>
      <c:overlay val="0"/>
    </c:title>
    <c:autoTitleDeleted val="0"/>
    <c:plotArea>
      <c:layout/>
      <c:pieChart>
        <c:varyColors val="1"/>
        <c:ser>
          <c:idx val="0"/>
          <c:order val="0"/>
          <c:tx>
            <c:strRef>
              <c:f>'Question 4'!$B$3</c:f>
              <c:strCache>
                <c:ptCount val="1"/>
                <c:pt idx="0">
                  <c:v>4. Your Gender</c:v>
                </c:pt>
              </c:strCache>
            </c:strRef>
          </c:tx>
          <c:dLbls>
            <c:dLbl>
              <c:idx val="0"/>
              <c:layout>
                <c:manualLayout>
                  <c:x val="5.887248468941382E-2"/>
                  <c:y val="0.10010863225430154"/>
                </c:manualLayout>
              </c:layout>
              <c:showLegendKey val="0"/>
              <c:showVal val="0"/>
              <c:showCatName val="1"/>
              <c:showSerName val="0"/>
              <c:showPercent val="1"/>
              <c:showBubbleSize val="0"/>
            </c:dLbl>
            <c:dLbl>
              <c:idx val="1"/>
              <c:layout>
                <c:manualLayout>
                  <c:x val="-0.12727296587926509"/>
                  <c:y val="-6.7430373286672493E-2"/>
                </c:manualLayout>
              </c:layout>
              <c:showLegendKey val="0"/>
              <c:showVal val="0"/>
              <c:showCatName val="1"/>
              <c:showSerName val="0"/>
              <c:showPercent val="1"/>
              <c:showBubbleSize val="0"/>
            </c:dLbl>
            <c:dLbl>
              <c:idx val="2"/>
              <c:layout>
                <c:manualLayout>
                  <c:x val="4.1361548556430447E-3"/>
                  <c:y val="-4.8013269174686499E-2"/>
                </c:manualLayout>
              </c:layout>
              <c:showLegendKey val="0"/>
              <c:showVal val="0"/>
              <c:showCatName val="1"/>
              <c:showSerName val="0"/>
              <c:showPercent val="1"/>
              <c:showBubbleSize val="0"/>
            </c:dLbl>
            <c:dLbl>
              <c:idx val="3"/>
              <c:layout>
                <c:manualLayout>
                  <c:x val="0.17951279527559055"/>
                  <c:y val="8.0434893554972298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'Question 4'!$B$4:$B$5</c:f>
              <c:strCache>
                <c:ptCount val="2"/>
                <c:pt idx="0">
                  <c:v>Male</c:v>
                </c:pt>
                <c:pt idx="1">
                  <c:v>Female</c:v>
                </c:pt>
              </c:strCache>
            </c:strRef>
          </c:cat>
          <c:val>
            <c:numRef>
              <c:f>'Question 4'!$C$4:$C$5</c:f>
              <c:numCache>
                <c:formatCode>General</c:formatCode>
                <c:ptCount val="2"/>
                <c:pt idx="0">
                  <c:v>16</c:v>
                </c:pt>
                <c:pt idx="1">
                  <c:v>4</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a:lstStyle/>
          <a:p>
            <a:pPr>
              <a:defRPr/>
            </a:pPr>
            <a:r>
              <a:rPr lang="en-US" sz="1200"/>
              <a:t>5. Most of your experience was in which type of organization?</a:t>
            </a:r>
          </a:p>
        </c:rich>
      </c:tx>
      <c:overlay val="0"/>
    </c:title>
    <c:autoTitleDeleted val="0"/>
    <c:plotArea>
      <c:layout>
        <c:manualLayout>
          <c:layoutTarget val="inner"/>
          <c:xMode val="edge"/>
          <c:yMode val="edge"/>
          <c:x val="0.29728528808614185"/>
          <c:y val="0.40465842811315245"/>
          <c:w val="0.32342462886899959"/>
          <c:h val="0.49299795858850975"/>
        </c:manualLayout>
      </c:layout>
      <c:pieChart>
        <c:varyColors val="1"/>
        <c:ser>
          <c:idx val="0"/>
          <c:order val="0"/>
          <c:tx>
            <c:strRef>
              <c:f>'Question 5'!$B$3</c:f>
              <c:strCache>
                <c:ptCount val="1"/>
                <c:pt idx="0">
                  <c:v>5. Most of your experience was in which type of organization?</c:v>
                </c:pt>
              </c:strCache>
            </c:strRef>
          </c:tx>
          <c:dLbls>
            <c:dLbl>
              <c:idx val="0"/>
              <c:layout>
                <c:manualLayout>
                  <c:x val="0.24110487328036159"/>
                  <c:y val="-6.9444444444444448E-2"/>
                </c:manualLayout>
              </c:layout>
              <c:tx>
                <c:rich>
                  <a:bodyPr/>
                  <a:lstStyle/>
                  <a:p>
                    <a:r>
                      <a:rPr lang="en-US"/>
                      <a:t>Software Consultancy, Software Factory (Contractor)
</a:t>
                    </a:r>
                    <a:r>
                      <a:rPr lang="en-US" b="1"/>
                      <a:t>90%</a:t>
                    </a:r>
                  </a:p>
                </c:rich>
              </c:tx>
              <c:showLegendKey val="0"/>
              <c:showVal val="0"/>
              <c:showCatName val="1"/>
              <c:showSerName val="0"/>
              <c:showPercent val="1"/>
              <c:showBubbleSize val="0"/>
            </c:dLbl>
            <c:dLbl>
              <c:idx val="1"/>
              <c:layout>
                <c:manualLayout>
                  <c:x val="-0.28520797087152261"/>
                  <c:y val="0.22284485272674248"/>
                </c:manualLayout>
              </c:layout>
              <c:tx>
                <c:rich>
                  <a:bodyPr/>
                  <a:lstStyle/>
                  <a:p>
                    <a:r>
                      <a:rPr lang="en-US"/>
                      <a:t>Industry, Market (Cliente)
</a:t>
                    </a:r>
                    <a:r>
                      <a:rPr lang="en-US" b="1"/>
                      <a:t>10%</a:t>
                    </a:r>
                  </a:p>
                </c:rich>
              </c:tx>
              <c:showLegendKey val="0"/>
              <c:showVal val="0"/>
              <c:showCatName val="1"/>
              <c:showSerName val="0"/>
              <c:showPercent val="1"/>
              <c:showBubbleSize val="0"/>
            </c:dLbl>
            <c:dLbl>
              <c:idx val="2"/>
              <c:layout>
                <c:manualLayout>
                  <c:x val="0.16510800614615656"/>
                  <c:y val="1.2171916010498688E-2"/>
                </c:manualLayout>
              </c:layout>
              <c:tx>
                <c:rich>
                  <a:bodyPr/>
                  <a:lstStyle/>
                  <a:p>
                    <a:r>
                      <a:rPr lang="en-US"/>
                      <a:t>Academia, Research Institute
</a:t>
                    </a:r>
                    <a:r>
                      <a:rPr lang="en-US" b="1"/>
                      <a:t>0%</a:t>
                    </a:r>
                  </a:p>
                </c:rich>
              </c:tx>
              <c:showLegendKey val="0"/>
              <c:showVal val="0"/>
              <c:showCatName val="1"/>
              <c:showSerName val="0"/>
              <c:showPercent val="1"/>
              <c:showBubbleSize val="0"/>
            </c:dLbl>
            <c:dLbl>
              <c:idx val="3"/>
              <c:layout>
                <c:manualLayout>
                  <c:x val="0.37085669530488641"/>
                  <c:y val="6.6546004666083444E-2"/>
                </c:manualLayout>
              </c:layout>
              <c:showLegendKey val="0"/>
              <c:showVal val="0"/>
              <c:showCatName val="1"/>
              <c:showSerName val="0"/>
              <c:showPercent val="1"/>
              <c:showBubbleSize val="0"/>
            </c:dLbl>
            <c:dLbl>
              <c:idx val="4"/>
              <c:layout>
                <c:manualLayout>
                  <c:x val="-0.13173987647899366"/>
                  <c:y val="-3.0031714785651795E-2"/>
                </c:manualLayout>
              </c:layout>
              <c:tx>
                <c:rich>
                  <a:bodyPr/>
                  <a:lstStyle/>
                  <a:p>
                    <a:r>
                      <a:rPr lang="en-US"/>
                      <a:t>Government
</a:t>
                    </a:r>
                    <a:r>
                      <a:rPr lang="en-US" b="1"/>
                      <a:t>0%</a:t>
                    </a:r>
                  </a:p>
                </c:rich>
              </c:tx>
              <c:showLegendKey val="0"/>
              <c:showVal val="0"/>
              <c:showCatName val="1"/>
              <c:showSerName val="0"/>
              <c:showPercent val="1"/>
              <c:showBubbleSize val="0"/>
            </c:dLbl>
            <c:showLegendKey val="0"/>
            <c:showVal val="0"/>
            <c:showCatName val="1"/>
            <c:showSerName val="0"/>
            <c:showPercent val="1"/>
            <c:showBubbleSize val="0"/>
            <c:showLeaderLines val="1"/>
          </c:dLbls>
          <c:cat>
            <c:strRef>
              <c:f>'Question 5'!$B$4:$B$8</c:f>
              <c:strCache>
                <c:ptCount val="5"/>
                <c:pt idx="0">
                  <c:v>Software Consultancy, Software Factory (Contractor)</c:v>
                </c:pt>
                <c:pt idx="1">
                  <c:v>Industry, Market (Cliente)</c:v>
                </c:pt>
                <c:pt idx="2">
                  <c:v>Academia, Research Institute</c:v>
                </c:pt>
                <c:pt idx="3">
                  <c:v>Open Source</c:v>
                </c:pt>
                <c:pt idx="4">
                  <c:v>Government</c:v>
                </c:pt>
              </c:strCache>
            </c:strRef>
          </c:cat>
          <c:val>
            <c:numRef>
              <c:f>'Question 5'!$C$4:$C$8</c:f>
              <c:numCache>
                <c:formatCode>General</c:formatCode>
                <c:ptCount val="5"/>
                <c:pt idx="0">
                  <c:v>19</c:v>
                </c:pt>
                <c:pt idx="1">
                  <c:v>1</c:v>
                </c:pt>
                <c:pt idx="2">
                  <c:v>0</c:v>
                </c:pt>
                <c:pt idx="3">
                  <c:v>0</c:v>
                </c:pt>
                <c:pt idx="4">
                  <c:v>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n-US" sz="1200"/>
              <a:t>6. In your projects, when do you and your team start writing test scripts?</a:t>
            </a:r>
          </a:p>
        </c:rich>
      </c:tx>
      <c:layout>
        <c:manualLayout>
          <c:xMode val="edge"/>
          <c:yMode val="edge"/>
          <c:x val="8.7433501336250968E-2"/>
          <c:y val="2.7777777777777776E-2"/>
        </c:manualLayout>
      </c:layout>
      <c:overlay val="0"/>
    </c:title>
    <c:autoTitleDeleted val="0"/>
    <c:plotArea>
      <c:layout>
        <c:manualLayout>
          <c:layoutTarget val="inner"/>
          <c:xMode val="edge"/>
          <c:yMode val="edge"/>
          <c:x val="0.19396438941591293"/>
          <c:y val="0.23817865463446283"/>
          <c:w val="0.53646955555633735"/>
          <c:h val="0.58469137986965114"/>
        </c:manualLayout>
      </c:layout>
      <c:pieChart>
        <c:varyColors val="1"/>
        <c:ser>
          <c:idx val="0"/>
          <c:order val="0"/>
          <c:tx>
            <c:strRef>
              <c:f>'Question 6'!$B$3</c:f>
              <c:strCache>
                <c:ptCount val="1"/>
                <c:pt idx="0">
                  <c:v>6. In your projects, when do you and your team start writing test scripts?</c:v>
                </c:pt>
              </c:strCache>
            </c:strRef>
          </c:tx>
          <c:dLbls>
            <c:dLbl>
              <c:idx val="1"/>
              <c:layout>
                <c:manualLayout>
                  <c:x val="-2.5523858950634238E-2"/>
                  <c:y val="9.5307735409478303E-2"/>
                </c:manualLayout>
              </c:layout>
              <c:showLegendKey val="0"/>
              <c:showVal val="0"/>
              <c:showCatName val="1"/>
              <c:showSerName val="0"/>
              <c:showPercent val="1"/>
              <c:showBubbleSize val="0"/>
            </c:dLbl>
            <c:dLbl>
              <c:idx val="2"/>
              <c:layout>
                <c:manualLayout>
                  <c:x val="-2.2342061893426111E-2"/>
                  <c:y val="-6.2650189559638372E-2"/>
                </c:manualLayout>
              </c:layout>
              <c:showLegendKey val="0"/>
              <c:showVal val="0"/>
              <c:showCatName val="1"/>
              <c:showSerName val="0"/>
              <c:showPercent val="1"/>
              <c:showBubbleSize val="0"/>
            </c:dLbl>
            <c:showLegendKey val="0"/>
            <c:showVal val="0"/>
            <c:showCatName val="1"/>
            <c:showSerName val="0"/>
            <c:showPercent val="1"/>
            <c:showBubbleSize val="0"/>
            <c:showLeaderLines val="1"/>
          </c:dLbls>
          <c:cat>
            <c:strRef>
              <c:f>'Question 6'!$B$4:$B$6</c:f>
              <c:strCache>
                <c:ptCount val="3"/>
                <c:pt idx="0">
                  <c:v>During requirements analysis</c:v>
                </c:pt>
                <c:pt idx="1">
                  <c:v>After finishing requirements analysis</c:v>
                </c:pt>
                <c:pt idx="2">
                  <c:v>During construction</c:v>
                </c:pt>
              </c:strCache>
            </c:strRef>
          </c:cat>
          <c:val>
            <c:numRef>
              <c:f>'Question 6'!$C$4:$C$6</c:f>
              <c:numCache>
                <c:formatCode>General</c:formatCode>
                <c:ptCount val="3"/>
                <c:pt idx="0">
                  <c:v>3</c:v>
                </c:pt>
                <c:pt idx="1">
                  <c:v>7</c:v>
                </c:pt>
                <c:pt idx="2">
                  <c:v>10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sz="1400"/>
            </a:pPr>
            <a:r>
              <a:rPr lang="en-US" sz="1400"/>
              <a:t>7. Have you ever applied any traceability data  in your projects?</a:t>
            </a:r>
          </a:p>
        </c:rich>
      </c:tx>
      <c:layout>
        <c:manualLayout>
          <c:xMode val="edge"/>
          <c:yMode val="edge"/>
          <c:x val="8.7433501336250968E-2"/>
          <c:y val="2.7777777777777776E-2"/>
        </c:manualLayout>
      </c:layout>
      <c:overlay val="0"/>
    </c:title>
    <c:autoTitleDeleted val="0"/>
    <c:plotArea>
      <c:layout>
        <c:manualLayout>
          <c:layoutTarget val="inner"/>
          <c:xMode val="edge"/>
          <c:yMode val="edge"/>
          <c:x val="0.27409375979668166"/>
          <c:y val="0.21872854128528052"/>
          <c:w val="0.3924605551868659"/>
          <c:h val="0.59822980460775732"/>
        </c:manualLayout>
      </c:layout>
      <c:barChart>
        <c:barDir val="bar"/>
        <c:grouping val="clustered"/>
        <c:varyColors val="0"/>
        <c:ser>
          <c:idx val="0"/>
          <c:order val="0"/>
          <c:tx>
            <c:strRef>
              <c:f>'Question 7'!$B$3</c:f>
              <c:strCache>
                <c:ptCount val="1"/>
                <c:pt idx="0">
                  <c:v>7. Have you ever applied any traceability data  in your projects?</c:v>
                </c:pt>
              </c:strCache>
            </c:strRef>
          </c:tx>
          <c:invertIfNegative val="0"/>
          <c:dLbls>
            <c:showLegendKey val="0"/>
            <c:showVal val="1"/>
            <c:showCatName val="0"/>
            <c:showSerName val="0"/>
            <c:showPercent val="0"/>
            <c:showBubbleSize val="0"/>
            <c:showLeaderLines val="0"/>
          </c:dLbls>
          <c:cat>
            <c:strRef>
              <c:f>'Question 7'!$B$4:$B$7</c:f>
              <c:strCache>
                <c:ptCount val="4"/>
                <c:pt idx="0">
                  <c:v>Scenarios x Functionalities</c:v>
                </c:pt>
                <c:pt idx="1">
                  <c:v>Functionalities x Code Component</c:v>
                </c:pt>
                <c:pt idx="2">
                  <c:v>Code x Code</c:v>
                </c:pt>
                <c:pt idx="3">
                  <c:v>None</c:v>
                </c:pt>
              </c:strCache>
            </c:strRef>
          </c:cat>
          <c:val>
            <c:numRef>
              <c:f>'Question 7'!$C$4:$C$7</c:f>
              <c:numCache>
                <c:formatCode>General</c:formatCode>
                <c:ptCount val="4"/>
                <c:pt idx="0">
                  <c:v>17</c:v>
                </c:pt>
                <c:pt idx="1">
                  <c:v>9</c:v>
                </c:pt>
                <c:pt idx="2">
                  <c:v>3</c:v>
                </c:pt>
                <c:pt idx="3">
                  <c:v>2</c:v>
                </c:pt>
              </c:numCache>
            </c:numRef>
          </c:val>
        </c:ser>
        <c:dLbls>
          <c:showLegendKey val="0"/>
          <c:showVal val="0"/>
          <c:showCatName val="0"/>
          <c:showSerName val="0"/>
          <c:showPercent val="0"/>
          <c:showBubbleSize val="0"/>
        </c:dLbls>
        <c:gapWidth val="100"/>
        <c:axId val="84172160"/>
        <c:axId val="84210816"/>
      </c:barChart>
      <c:catAx>
        <c:axId val="84172160"/>
        <c:scaling>
          <c:orientation val="minMax"/>
        </c:scaling>
        <c:delete val="0"/>
        <c:axPos val="l"/>
        <c:majorTickMark val="out"/>
        <c:minorTickMark val="none"/>
        <c:tickLblPos val="nextTo"/>
        <c:crossAx val="84210816"/>
        <c:crosses val="autoZero"/>
        <c:auto val="1"/>
        <c:lblAlgn val="ctr"/>
        <c:lblOffset val="100"/>
        <c:noMultiLvlLbl val="0"/>
      </c:catAx>
      <c:valAx>
        <c:axId val="84210816"/>
        <c:scaling>
          <c:orientation val="minMax"/>
        </c:scaling>
        <c:delete val="0"/>
        <c:axPos val="b"/>
        <c:majorGridlines/>
        <c:title>
          <c:tx>
            <c:rich>
              <a:bodyPr/>
              <a:lstStyle/>
              <a:p>
                <a:pPr>
                  <a:defRPr/>
                </a:pPr>
                <a:r>
                  <a:rPr lang="pt-BR"/>
                  <a:t>Answers</a:t>
                </a:r>
              </a:p>
            </c:rich>
          </c:tx>
          <c:overlay val="0"/>
        </c:title>
        <c:numFmt formatCode="General" sourceLinked="1"/>
        <c:majorTickMark val="out"/>
        <c:minorTickMark val="none"/>
        <c:tickLblPos val="nextTo"/>
        <c:crossAx val="84172160"/>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18</xdr:col>
      <xdr:colOff>152400</xdr:colOff>
      <xdr:row>9</xdr:row>
      <xdr:rowOff>14287</xdr:rowOff>
    </xdr:from>
    <xdr:to>
      <xdr:col>26</xdr:col>
      <xdr:colOff>95250</xdr:colOff>
      <xdr:row>22</xdr:row>
      <xdr:rowOff>4762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123825</xdr:colOff>
      <xdr:row>12</xdr:row>
      <xdr:rowOff>100012</xdr:rowOff>
    </xdr:from>
    <xdr:to>
      <xdr:col>1</xdr:col>
      <xdr:colOff>4229100</xdr:colOff>
      <xdr:row>29</xdr:row>
      <xdr:rowOff>90487</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38100</xdr:colOff>
      <xdr:row>7</xdr:row>
      <xdr:rowOff>161924</xdr:rowOff>
    </xdr:from>
    <xdr:to>
      <xdr:col>1</xdr:col>
      <xdr:colOff>3990975</xdr:colOff>
      <xdr:row>26</xdr:row>
      <xdr:rowOff>161924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600076</xdr:colOff>
      <xdr:row>8</xdr:row>
      <xdr:rowOff>142875</xdr:rowOff>
    </xdr:from>
    <xdr:to>
      <xdr:col>1</xdr:col>
      <xdr:colOff>4029076</xdr:colOff>
      <xdr:row>21</xdr:row>
      <xdr:rowOff>152398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295274</xdr:colOff>
      <xdr:row>9</xdr:row>
      <xdr:rowOff>123823</xdr:rowOff>
    </xdr:from>
    <xdr:to>
      <xdr:col>1</xdr:col>
      <xdr:colOff>4048125</xdr:colOff>
      <xdr:row>29</xdr:row>
      <xdr:rowOff>28575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485775</xdr:colOff>
      <xdr:row>7</xdr:row>
      <xdr:rowOff>104774</xdr:rowOff>
    </xdr:from>
    <xdr:to>
      <xdr:col>1</xdr:col>
      <xdr:colOff>3914775</xdr:colOff>
      <xdr:row>10</xdr:row>
      <xdr:rowOff>133350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161926</xdr:colOff>
      <xdr:row>9</xdr:row>
      <xdr:rowOff>0</xdr:rowOff>
    </xdr:from>
    <xdr:to>
      <xdr:col>1</xdr:col>
      <xdr:colOff>4381500</xdr:colOff>
      <xdr:row>28</xdr:row>
      <xdr:rowOff>114301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466725</xdr:colOff>
      <xdr:row>7</xdr:row>
      <xdr:rowOff>133350</xdr:rowOff>
    </xdr:from>
    <xdr:to>
      <xdr:col>1</xdr:col>
      <xdr:colOff>3790950</xdr:colOff>
      <xdr:row>22</xdr:row>
      <xdr:rowOff>38099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438150</xdr:colOff>
      <xdr:row>7</xdr:row>
      <xdr:rowOff>76199</xdr:rowOff>
    </xdr:from>
    <xdr:to>
      <xdr:col>1</xdr:col>
      <xdr:colOff>4010025</xdr:colOff>
      <xdr:row>26</xdr:row>
      <xdr:rowOff>76199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470807</xdr:colOff>
      <xdr:row>11</xdr:row>
      <xdr:rowOff>12246</xdr:rowOff>
    </xdr:from>
    <xdr:to>
      <xdr:col>2</xdr:col>
      <xdr:colOff>1782536</xdr:colOff>
      <xdr:row>18</xdr:row>
      <xdr:rowOff>54428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152400</xdr:colOff>
      <xdr:row>9</xdr:row>
      <xdr:rowOff>14287</xdr:rowOff>
    </xdr:from>
    <xdr:to>
      <xdr:col>26</xdr:col>
      <xdr:colOff>95250</xdr:colOff>
      <xdr:row>21</xdr:row>
      <xdr:rowOff>4762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95250</xdr:colOff>
      <xdr:row>19</xdr:row>
      <xdr:rowOff>19050</xdr:rowOff>
    </xdr:from>
    <xdr:to>
      <xdr:col>1</xdr:col>
      <xdr:colOff>4143375</xdr:colOff>
      <xdr:row>36</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8</xdr:row>
      <xdr:rowOff>42861</xdr:rowOff>
    </xdr:from>
    <xdr:to>
      <xdr:col>1</xdr:col>
      <xdr:colOff>4038599</xdr:colOff>
      <xdr:row>20</xdr:row>
      <xdr:rowOff>114300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504825</xdr:colOff>
      <xdr:row>5</xdr:row>
      <xdr:rowOff>138112</xdr:rowOff>
    </xdr:from>
    <xdr:to>
      <xdr:col>1</xdr:col>
      <xdr:colOff>3619500</xdr:colOff>
      <xdr:row>20</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9525</xdr:colOff>
      <xdr:row>9</xdr:row>
      <xdr:rowOff>28575</xdr:rowOff>
    </xdr:from>
    <xdr:to>
      <xdr:col>1</xdr:col>
      <xdr:colOff>4019550</xdr:colOff>
      <xdr:row>26</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57151</xdr:colOff>
      <xdr:row>6</xdr:row>
      <xdr:rowOff>123825</xdr:rowOff>
    </xdr:from>
    <xdr:to>
      <xdr:col>1</xdr:col>
      <xdr:colOff>3752850</xdr:colOff>
      <xdr:row>23</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19051</xdr:colOff>
      <xdr:row>8</xdr:row>
      <xdr:rowOff>9524</xdr:rowOff>
    </xdr:from>
    <xdr:to>
      <xdr:col>1</xdr:col>
      <xdr:colOff>3895725</xdr:colOff>
      <xdr:row>29</xdr:row>
      <xdr:rowOff>9524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581026</xdr:colOff>
      <xdr:row>8</xdr:row>
      <xdr:rowOff>47625</xdr:rowOff>
    </xdr:from>
    <xdr:to>
      <xdr:col>1</xdr:col>
      <xdr:colOff>3762376</xdr:colOff>
      <xdr:row>25</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9525</xdr:colOff>
      <xdr:row>8</xdr:row>
      <xdr:rowOff>104775</xdr:rowOff>
    </xdr:from>
    <xdr:to>
      <xdr:col>1</xdr:col>
      <xdr:colOff>3905250</xdr:colOff>
      <xdr:row>25</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20" name="Tabela20" displayName="Tabela20" ref="A2:R22" totalsRowShown="0" headerRowDxfId="87" dataDxfId="86">
  <autoFilter ref="A2:R22"/>
  <tableColumns count="18">
    <tableColumn id="1" name="Timestamp" dataDxfId="85"/>
    <tableColumn id="2" name="1. In how many projects did you performed test planning and running?" dataDxfId="84"/>
    <tableColumn id="3" name="2. How many years did you work in planning and running tests?" dataDxfId="83"/>
    <tableColumn id="4" name="3. How would you rank your coding skills?" dataDxfId="82"/>
    <tableColumn id="5" name="4. Your gender:" dataDxfId="81"/>
    <tableColumn id="6" name="5. Most of your experience was in which type of organization?" dataDxfId="80"/>
    <tableColumn id="7" name="6. In your projects, when do you and your team start writing test scripts?" dataDxfId="79"/>
    <tableColumn id="8" name="7. Have you ever applied any traceability data  in your projects?" dataDxfId="78"/>
    <tableColumn id="9" name="8. How often do you work in projects with test automation?" dataDxfId="77"/>
    <tableColumn id="10" name="9. How often do you work in projects with bug tracking tools (e.g., Bugzilla e Jira)?" dataDxfId="76"/>
    <tableColumn id="11" name="10. How often do you work in Agile projects?" dataDxfId="75"/>
    <tableColumn id="12" name="11. How much do you know about Test Driven Development?" dataDxfId="74"/>
    <tableColumn id="13" name="12. Choose all the options that apply. How do you and your team define the order (sequence) of tests to run (in an integration test environment)?" dataDxfId="73"/>
    <tableColumn id="14" name="13. After having the bugs delegated or chosen by developers, how serious are eventual code and feature concurrencies?" dataDxfId="72"/>
    <tableColumn id="15" name="14. Choose all the options that apply. How do you and your team define the order (sequence) of bugs to fix during integration test?" dataDxfId="71"/>
    <tableColumn id="16" name="15. How often your projects adopt continuous build integration?" dataDxfId="70"/>
    <tableColumn id="17" name="16. How often do you have a developer fixing a code she did not implement ?" dataDxfId="69"/>
    <tableColumn id="18" name="17. Remember the most difficult bug you and your team had to fix. Choose all the options that apply." dataDxfId="68"/>
  </tableColumns>
  <tableStyleInfo name="TableStyleMedium1" showFirstColumn="0" showLastColumn="0" showRowStripes="1" showColumnStripes="0"/>
</table>
</file>

<file path=xl/tables/table10.xml><?xml version="1.0" encoding="utf-8"?>
<table xmlns="http://schemas.openxmlformats.org/spreadsheetml/2006/main" id="7" name="Table134578" displayName="Table134578" ref="B3:C7" totalsRowShown="0" headerRowDxfId="35" dataDxfId="34">
  <autoFilter ref="B3:C7"/>
  <tableColumns count="2">
    <tableColumn id="1" name="9. How often do you work in projects with bug tracking tools (e.g., Bugzilla e Jira)?" dataDxfId="33"/>
    <tableColumn id="2" name="Results" dataDxfId="32">
      <calculatedColumnFormula>COUNTIF(Tabela20[9. How often do you work in projects with bug tracking tools (e.g., Bugzilla e Jira)?],'Question 9'!B4)</calculatedColumnFormula>
    </tableColumn>
  </tableColumns>
  <tableStyleInfo name="TableStyleMedium7" showFirstColumn="0" showLastColumn="0" showRowStripes="1" showColumnStripes="0"/>
</table>
</file>

<file path=xl/tables/table11.xml><?xml version="1.0" encoding="utf-8"?>
<table xmlns="http://schemas.openxmlformats.org/spreadsheetml/2006/main" id="8" name="Table1345789" displayName="Table1345789" ref="B3:C7" totalsRowShown="0" headerRowDxfId="31" dataDxfId="30">
  <autoFilter ref="B3:C7"/>
  <tableColumns count="2">
    <tableColumn id="1" name="10. How often do you work in Agile projects?" dataDxfId="29"/>
    <tableColumn id="2" name="Results" dataDxfId="28">
      <calculatedColumnFormula>COUNTIF(Tabela20[10. How often do you work in Agile projects?],'Question 10'!B4)</calculatedColumnFormula>
    </tableColumn>
  </tableColumns>
  <tableStyleInfo name="TableStyleMedium3" showFirstColumn="0" showLastColumn="0" showRowStripes="1" showColumnStripes="0"/>
</table>
</file>

<file path=xl/tables/table12.xml><?xml version="1.0" encoding="utf-8"?>
<table xmlns="http://schemas.openxmlformats.org/spreadsheetml/2006/main" id="9" name="Table134578910" displayName="Table134578910" ref="B3:C7" totalsRowShown="0" headerRowDxfId="27" dataDxfId="26">
  <autoFilter ref="B3:C7"/>
  <tableColumns count="2">
    <tableColumn id="1" name="11. How much do you know about Test Driven Development?" dataDxfId="25"/>
    <tableColumn id="2" name="Results" dataDxfId="24">
      <calculatedColumnFormula>COUNTIF(Tabela20[11. How much do you know about Test Driven Development?],'Question 11'!B4)</calculatedColumnFormula>
    </tableColumn>
  </tableColumns>
  <tableStyleInfo name="TableStyleMedium6" showFirstColumn="0" showLastColumn="0" showRowStripes="1" showColumnStripes="0"/>
</table>
</file>

<file path=xl/tables/table13.xml><?xml version="1.0" encoding="utf-8"?>
<table xmlns="http://schemas.openxmlformats.org/spreadsheetml/2006/main" id="10" name="Table13457891011" displayName="Table13457891011" ref="B3:C8" totalsRowShown="0" headerRowDxfId="23" dataDxfId="22">
  <autoFilter ref="B3:C8"/>
  <sortState ref="B4:C8">
    <sortCondition descending="1" ref="C3:C8"/>
  </sortState>
  <tableColumns count="2">
    <tableColumn id="1" name="12. Choose all the options that apply. How do you and your team define the order (sequence) of tests to run (in an integration test environment)?" dataDxfId="21"/>
    <tableColumn id="2" name="Results" dataDxfId="20">
      <calculatedColumnFormula>COUNTIF(Results!$K$3:$K$12,'Question 12'!B4)</calculatedColumnFormula>
    </tableColumn>
  </tableColumns>
  <tableStyleInfo name="TableStyleMedium4" showFirstColumn="0" showLastColumn="0" showRowStripes="1" showColumnStripes="0"/>
</table>
</file>

<file path=xl/tables/table14.xml><?xml version="1.0" encoding="utf-8"?>
<table xmlns="http://schemas.openxmlformats.org/spreadsheetml/2006/main" id="11" name="Table1345789101112" displayName="Table1345789101112" ref="B3:C6" totalsRowShown="0" headerRowDxfId="19" dataDxfId="18">
  <autoFilter ref="B3:C6"/>
  <tableColumns count="2">
    <tableColumn id="1" name="13. After having the bugs delegated or chosen by developers, how serious are eventual code and feature concurrencies?" dataDxfId="17"/>
    <tableColumn id="2" name="Results" dataDxfId="16">
      <calculatedColumnFormula>COUNTIF(Tabela20[13. After having the bugs delegated or chosen by developers, how serious are eventual code and feature concurrencies?],'Question 13'!B4)</calculatedColumnFormula>
    </tableColumn>
  </tableColumns>
  <tableStyleInfo name="TableStyleMedium5" showFirstColumn="0" showLastColumn="0" showRowStripes="1" showColumnStripes="0"/>
</table>
</file>

<file path=xl/tables/table15.xml><?xml version="1.0" encoding="utf-8"?>
<table xmlns="http://schemas.openxmlformats.org/spreadsheetml/2006/main" id="12" name="Table1345789101113" displayName="Table1345789101113" ref="B3:C8" totalsRowShown="0" headerRowDxfId="15" dataDxfId="14">
  <autoFilter ref="B3:C8"/>
  <sortState ref="B4:C8">
    <sortCondition descending="1" ref="C3:C8"/>
  </sortState>
  <tableColumns count="2">
    <tableColumn id="1" name="14. Choose all the options that apply. How do you and your team define the order (sequence) of bugs to fix during integration test?" dataDxfId="13"/>
    <tableColumn id="2" name="Results" dataDxfId="12">
      <calculatedColumnFormula>COUNTIF(Results!$K$3:$K$12,'Question 14'!B4)</calculatedColumnFormula>
    </tableColumn>
  </tableColumns>
  <tableStyleInfo name="TableStyleMedium3" showFirstColumn="0" showLastColumn="0" showRowStripes="1" showColumnStripes="0"/>
</table>
</file>

<file path=xl/tables/table16.xml><?xml version="1.0" encoding="utf-8"?>
<table xmlns="http://schemas.openxmlformats.org/spreadsheetml/2006/main" id="13" name="Table134578914" displayName="Table134578914" ref="B3:C7" totalsRowShown="0" headerRowDxfId="11" dataDxfId="10">
  <autoFilter ref="B3:C7"/>
  <tableColumns count="2">
    <tableColumn id="1" name="15. How often your projects adopt continuous build integration?" dataDxfId="9"/>
    <tableColumn id="2" name="Results" dataDxfId="8">
      <calculatedColumnFormula>COUNTIF(Tabela20[15. How often your projects adopt continuous build integration?],'Question 15'!B4)</calculatedColumnFormula>
    </tableColumn>
  </tableColumns>
  <tableStyleInfo name="TableStyleMedium3" showFirstColumn="0" showLastColumn="0" showRowStripes="1" showColumnStripes="0"/>
</table>
</file>

<file path=xl/tables/table17.xml><?xml version="1.0" encoding="utf-8"?>
<table xmlns="http://schemas.openxmlformats.org/spreadsheetml/2006/main" id="14" name="Table13457891415" displayName="Table13457891415" ref="B3:C7" totalsRowShown="0" headerRowDxfId="7" dataDxfId="6">
  <autoFilter ref="B3:C7"/>
  <tableColumns count="2">
    <tableColumn id="1" name="16. How often do you have a developer fixing a code she has not implement ?" dataDxfId="5"/>
    <tableColumn id="2" name="Results" dataDxfId="4">
      <calculatedColumnFormula>COUNTIF(Tabela20[16. How often do you have a developer fixing a code she did not implement ?],'Question 16'!B4)</calculatedColumnFormula>
    </tableColumn>
  </tableColumns>
  <tableStyleInfo name="TableStyleMedium1" showFirstColumn="0" showLastColumn="0" showRowStripes="1" showColumnStripes="0"/>
</table>
</file>

<file path=xl/tables/table18.xml><?xml version="1.0" encoding="utf-8"?>
<table xmlns="http://schemas.openxmlformats.org/spreadsheetml/2006/main" id="15" name="Table134578910111316" displayName="Table134578910111316" ref="B3:C10" totalsRowShown="0" headerRowDxfId="3" dataDxfId="2">
  <autoFilter ref="B3:C10"/>
  <sortState ref="B4:C10">
    <sortCondition descending="1" ref="C3:C10"/>
  </sortState>
  <tableColumns count="2">
    <tableColumn id="1" name="17. Remember the most difficult bug you and your team had to fix. Choose all the options that apply." dataDxfId="1"/>
    <tableColumn id="2" name="Results" dataDxfId="0">
      <calculatedColumnFormula>COUNTIF(Results!$K$3:$K$12,'Question 17'!B4)</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18" name="Table11719" displayName="Table11719" ref="B3:C11" totalsRowShown="0" headerRowDxfId="67" dataDxfId="66">
  <autoFilter ref="B3:C11"/>
  <sortState ref="B4:C13">
    <sortCondition ref="C3:C13"/>
  </sortState>
  <tableColumns count="2">
    <tableColumn id="1" name="1. In how many projects did you performed test planning and running?" dataDxfId="65"/>
    <tableColumn id="2" name="Results" dataDxfId="64">
      <calculatedColumnFormula>COUNTIF(Tabela20[1. In how many projects did you performed test planning and running?],Table11719[[#This Row],[1. In how many projects did you performed test planning and running?]])</calculatedColumnFormula>
    </tableColumn>
  </tableColumns>
  <tableStyleInfo name="TableStyleMedium1" showFirstColumn="0" showLastColumn="0" showRowStripes="1" showColumnStripes="0"/>
</table>
</file>

<file path=xl/tables/table3.xml><?xml version="1.0" encoding="utf-8"?>
<table xmlns="http://schemas.openxmlformats.org/spreadsheetml/2006/main" id="16" name="Table117" displayName="Table117" ref="B3:C17" totalsRowShown="0" headerRowDxfId="63" dataDxfId="62">
  <autoFilter ref="B3:C17"/>
  <sortState ref="B4:C13">
    <sortCondition ref="C3:C13"/>
  </sortState>
  <tableColumns count="2">
    <tableColumn id="1" name="2. How many years did you work in planning and running tests?" dataDxfId="61"/>
    <tableColumn id="2" name="Results" dataDxfId="60">
      <calculatedColumnFormula>COUNTIF(Tabela20[2. How many years did you work in planning and running tests?],Table117[[#This Row],[2. How many years did you work in planning and running tests?]])</calculatedColumnFormula>
    </tableColumn>
  </tableColumns>
  <tableStyleInfo name="TableStyleMedium3" showFirstColumn="0" showLastColumn="0" showRowStripes="1" showColumnStripes="0"/>
</table>
</file>

<file path=xl/tables/table4.xml><?xml version="1.0" encoding="utf-8"?>
<table xmlns="http://schemas.openxmlformats.org/spreadsheetml/2006/main" id="1" name="Table1" displayName="Table1" ref="B3:C7" totalsRowShown="0" headerRowDxfId="59" dataDxfId="58">
  <autoFilter ref="B3:C7"/>
  <tableColumns count="2">
    <tableColumn id="1" name="3. How would your rank you coding skills?" dataDxfId="57"/>
    <tableColumn id="2" name="Results" dataDxfId="56">
      <calculatedColumnFormula>COUNTIF(Tabela20[3. How would you rank your coding skills?],'Question 3'!B4)</calculatedColumnFormula>
    </tableColumn>
  </tableColumns>
  <tableStyleInfo name="TableStyleMedium3" showFirstColumn="0" showLastColumn="0" showRowStripes="1" showColumnStripes="0"/>
</table>
</file>

<file path=xl/tables/table5.xml><?xml version="1.0" encoding="utf-8"?>
<table xmlns="http://schemas.openxmlformats.org/spreadsheetml/2006/main" id="2" name="Table13" displayName="Table13" ref="B3:C5" totalsRowShown="0" headerRowDxfId="55" dataDxfId="54">
  <autoFilter ref="B3:C5"/>
  <tableColumns count="2">
    <tableColumn id="1" name="4. Your Gender" dataDxfId="53"/>
    <tableColumn id="2" name="Results" dataDxfId="52">
      <calculatedColumnFormula>COUNTIF(Tabela20[4. Your gender:],'Question 4'!B4)</calculatedColumnFormula>
    </tableColumn>
  </tableColumns>
  <tableStyleInfo name="TableStyleMedium4" showFirstColumn="0" showLastColumn="0" showRowStripes="1" showColumnStripes="0"/>
</table>
</file>

<file path=xl/tables/table6.xml><?xml version="1.0" encoding="utf-8"?>
<table xmlns="http://schemas.openxmlformats.org/spreadsheetml/2006/main" id="3" name="Table134" displayName="Table134" ref="B3:C8" totalsRowShown="0" headerRowDxfId="51" dataDxfId="50">
  <autoFilter ref="B3:C8"/>
  <tableColumns count="2">
    <tableColumn id="1" name="5. Most of your experience was in which type of organization?" dataDxfId="49"/>
    <tableColumn id="2" name="Results" dataDxfId="48">
      <calculatedColumnFormula>COUNTIF(Tabela20[5. Most of your experience was in which type of organization?],'Question 5'!B4)</calculatedColumnFormula>
    </tableColumn>
  </tableColumns>
  <tableStyleInfo name="TableStyleMedium5" showFirstColumn="0" showLastColumn="0" showRowStripes="1" showColumnStripes="0"/>
</table>
</file>

<file path=xl/tables/table7.xml><?xml version="1.0" encoding="utf-8"?>
<table xmlns="http://schemas.openxmlformats.org/spreadsheetml/2006/main" id="4" name="Table1345" displayName="Table1345" ref="B3:C6" totalsRowShown="0" headerRowDxfId="47" dataDxfId="46">
  <autoFilter ref="B3:C6"/>
  <tableColumns count="2">
    <tableColumn id="1" name="6. In your projects, when do you and your team start writing test scripts?" dataDxfId="45"/>
    <tableColumn id="2" name="Results" dataDxfId="44">
      <calculatedColumnFormula>COUNTIF(Tabela20[6. In your projects, when do you and your team start writing test scripts?],'Question 6'!B4)</calculatedColumnFormula>
    </tableColumn>
  </tableColumns>
  <tableStyleInfo name="TableStyleMedium2" showFirstColumn="0" showLastColumn="0" showRowStripes="1" showColumnStripes="0"/>
</table>
</file>

<file path=xl/tables/table8.xml><?xml version="1.0" encoding="utf-8"?>
<table xmlns="http://schemas.openxmlformats.org/spreadsheetml/2006/main" id="5" name="Table13456" displayName="Table13456" ref="B3:C7" totalsRowShown="0" headerRowDxfId="43" dataDxfId="42">
  <autoFilter ref="B3:C7"/>
  <tableColumns count="2">
    <tableColumn id="1" name="7. Have you ever applied any traceability data  in your projects?" dataDxfId="41"/>
    <tableColumn id="2" name="Results" dataDxfId="40">
      <calculatedColumnFormula>COUNTIF(Results!$G$3:$G$12,'Question 7'!B4)</calculatedColumnFormula>
    </tableColumn>
  </tableColumns>
  <tableStyleInfo name="TableStyleMedium1" showFirstColumn="0" showLastColumn="0" showRowStripes="1" showColumnStripes="0"/>
</table>
</file>

<file path=xl/tables/table9.xml><?xml version="1.0" encoding="utf-8"?>
<table xmlns="http://schemas.openxmlformats.org/spreadsheetml/2006/main" id="6" name="Table13457" displayName="Table13457" ref="B3:C7" totalsRowShown="0" headerRowDxfId="39" dataDxfId="38">
  <autoFilter ref="B3:C7"/>
  <tableColumns count="2">
    <tableColumn id="1" name="8. How often do you work in projects with test automation?" dataDxfId="37"/>
    <tableColumn id="2" name="Results" dataDxfId="36">
      <calculatedColumnFormula>COUNTIF(Tabela20[8. How often do you work in projects with test automation?],'Question 8'!B4)</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drawing" Target="../drawings/drawing17.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22"/>
  <sheetViews>
    <sheetView topLeftCell="L1" zoomScale="70" zoomScaleNormal="70" workbookViewId="0">
      <pane ySplit="2" topLeftCell="A3" activePane="bottomLeft" state="frozen"/>
      <selection pane="bottomLeft" activeCell="N3" sqref="N3"/>
    </sheetView>
  </sheetViews>
  <sheetFormatPr defaultColWidth="17.140625" defaultRowHeight="12.75" customHeight="1" x14ac:dyDescent="0.2"/>
  <cols>
    <col min="1" max="1" width="23.7109375" style="16" customWidth="1"/>
    <col min="2" max="2" width="17.140625" style="8" customWidth="1"/>
    <col min="3" max="3" width="15.42578125" style="8" customWidth="1"/>
    <col min="4" max="4" width="47.7109375" style="8" customWidth="1"/>
    <col min="5" max="5" width="10.85546875" style="8" customWidth="1"/>
    <col min="6" max="6" width="40.5703125" style="8" customWidth="1"/>
    <col min="7" max="7" width="69.28515625" style="8" bestFit="1" customWidth="1"/>
    <col min="8" max="8" width="44.42578125" style="8" customWidth="1"/>
    <col min="9" max="9" width="38.7109375" style="8" customWidth="1"/>
    <col min="10" max="10" width="46.42578125" style="8" customWidth="1"/>
    <col min="11" max="11" width="30.42578125" style="8" customWidth="1"/>
    <col min="12" max="12" width="26.7109375" style="8" customWidth="1"/>
    <col min="13" max="13" width="42.5703125" style="8" customWidth="1"/>
    <col min="14" max="14" width="28.85546875" style="8" customWidth="1"/>
    <col min="15" max="15" width="46.28515625" style="8" customWidth="1"/>
    <col min="16" max="16" width="37.7109375" style="8" customWidth="1"/>
    <col min="17" max="17" width="26.85546875" style="8" customWidth="1"/>
    <col min="18" max="18" width="52.140625" style="8" customWidth="1"/>
    <col min="19" max="16384" width="17.140625" style="8"/>
  </cols>
  <sheetData>
    <row r="2" spans="1:18" ht="63.75" x14ac:dyDescent="0.2">
      <c r="A2" s="9" t="s">
        <v>0</v>
      </c>
      <c r="B2" s="10" t="s">
        <v>3</v>
      </c>
      <c r="C2" s="10" t="s">
        <v>4</v>
      </c>
      <c r="D2" s="10" t="s">
        <v>111</v>
      </c>
      <c r="E2" s="9" t="s">
        <v>5</v>
      </c>
      <c r="F2" s="9" t="s">
        <v>6</v>
      </c>
      <c r="G2" s="9" t="s">
        <v>7</v>
      </c>
      <c r="H2" s="9" t="s">
        <v>8</v>
      </c>
      <c r="I2" s="9" t="s">
        <v>9</v>
      </c>
      <c r="J2" s="9" t="s">
        <v>10</v>
      </c>
      <c r="K2" s="9" t="s">
        <v>11</v>
      </c>
      <c r="L2" s="9" t="s">
        <v>12</v>
      </c>
      <c r="M2" s="9" t="s">
        <v>13</v>
      </c>
      <c r="N2" s="9" t="s">
        <v>145</v>
      </c>
      <c r="O2" s="9" t="s">
        <v>14</v>
      </c>
      <c r="P2" s="9" t="s">
        <v>15</v>
      </c>
      <c r="Q2" s="9" t="s">
        <v>144</v>
      </c>
      <c r="R2" s="9" t="s">
        <v>16</v>
      </c>
    </row>
    <row r="3" spans="1:18" ht="67.5" customHeight="1" x14ac:dyDescent="0.2">
      <c r="A3" s="12">
        <v>41231.441863425898</v>
      </c>
      <c r="B3" s="13">
        <v>12</v>
      </c>
      <c r="C3" s="13">
        <v>8</v>
      </c>
      <c r="D3" s="13" t="s">
        <v>2</v>
      </c>
      <c r="E3" s="13" t="s">
        <v>24</v>
      </c>
      <c r="F3" s="13" t="s">
        <v>17</v>
      </c>
      <c r="G3" s="13" t="s">
        <v>28</v>
      </c>
      <c r="H3" s="18" t="s">
        <v>32</v>
      </c>
      <c r="I3" s="13" t="s">
        <v>34</v>
      </c>
      <c r="J3" s="13" t="s">
        <v>70</v>
      </c>
      <c r="K3" s="13" t="s">
        <v>70</v>
      </c>
      <c r="L3" s="13" t="s">
        <v>40</v>
      </c>
      <c r="M3" s="18" t="s">
        <v>41</v>
      </c>
      <c r="N3" s="18" t="s">
        <v>47</v>
      </c>
      <c r="O3" s="18" t="s">
        <v>77</v>
      </c>
      <c r="P3" s="18" t="s">
        <v>34</v>
      </c>
      <c r="Q3" s="13" t="s">
        <v>35</v>
      </c>
      <c r="R3" s="18" t="s">
        <v>126</v>
      </c>
    </row>
    <row r="4" spans="1:18" ht="51" x14ac:dyDescent="0.2">
      <c r="A4" s="12">
        <v>41231.622523148202</v>
      </c>
      <c r="B4" s="13">
        <v>15</v>
      </c>
      <c r="C4" s="13">
        <v>7</v>
      </c>
      <c r="D4" s="13" t="s">
        <v>2</v>
      </c>
      <c r="E4" s="13" t="s">
        <v>24</v>
      </c>
      <c r="F4" s="13" t="s">
        <v>17</v>
      </c>
      <c r="G4" s="13" t="s">
        <v>27</v>
      </c>
      <c r="H4" s="13" t="s">
        <v>32</v>
      </c>
      <c r="I4" s="13" t="s">
        <v>35</v>
      </c>
      <c r="J4" s="13" t="s">
        <v>70</v>
      </c>
      <c r="K4" s="13" t="s">
        <v>35</v>
      </c>
      <c r="L4" s="13" t="s">
        <v>40</v>
      </c>
      <c r="M4" s="13" t="s">
        <v>41</v>
      </c>
      <c r="N4" s="13" t="s">
        <v>47</v>
      </c>
      <c r="O4" s="13" t="s">
        <v>81</v>
      </c>
      <c r="P4" s="18" t="s">
        <v>34</v>
      </c>
      <c r="Q4" s="13" t="s">
        <v>34</v>
      </c>
      <c r="R4" s="13" t="s">
        <v>127</v>
      </c>
    </row>
    <row r="5" spans="1:18" ht="25.5" x14ac:dyDescent="0.2">
      <c r="A5" s="12">
        <v>41231.870694444398</v>
      </c>
      <c r="B5" s="13">
        <v>15</v>
      </c>
      <c r="C5" s="13">
        <v>13</v>
      </c>
      <c r="D5" s="13" t="s">
        <v>1</v>
      </c>
      <c r="E5" s="13" t="s">
        <v>24</v>
      </c>
      <c r="F5" s="13" t="s">
        <v>17</v>
      </c>
      <c r="G5" s="13" t="s">
        <v>28</v>
      </c>
      <c r="H5" s="13" t="s">
        <v>30</v>
      </c>
      <c r="I5" s="13" t="s">
        <v>34</v>
      </c>
      <c r="J5" s="13" t="s">
        <v>70</v>
      </c>
      <c r="K5" s="13" t="s">
        <v>70</v>
      </c>
      <c r="L5" s="13" t="s">
        <v>46</v>
      </c>
      <c r="M5" s="13" t="s">
        <v>42</v>
      </c>
      <c r="N5" s="13" t="s">
        <v>49</v>
      </c>
      <c r="O5" s="13" t="s">
        <v>76</v>
      </c>
      <c r="P5" s="18" t="s">
        <v>34</v>
      </c>
      <c r="Q5" s="13" t="s">
        <v>34</v>
      </c>
      <c r="R5" s="13" t="s">
        <v>88</v>
      </c>
    </row>
    <row r="6" spans="1:18" ht="25.5" x14ac:dyDescent="0.2">
      <c r="A6" s="12">
        <v>41231.885682870401</v>
      </c>
      <c r="B6" s="13">
        <v>3</v>
      </c>
      <c r="C6" s="13">
        <v>1</v>
      </c>
      <c r="D6" s="13" t="s">
        <v>93</v>
      </c>
      <c r="E6" s="13" t="s">
        <v>23</v>
      </c>
      <c r="F6" s="13" t="s">
        <v>17</v>
      </c>
      <c r="G6" s="13" t="s">
        <v>28</v>
      </c>
      <c r="H6" s="13" t="s">
        <v>30</v>
      </c>
      <c r="I6" s="13" t="s">
        <v>34</v>
      </c>
      <c r="J6" s="13" t="s">
        <v>70</v>
      </c>
      <c r="K6" s="13" t="s">
        <v>35</v>
      </c>
      <c r="L6" s="13" t="s">
        <v>39</v>
      </c>
      <c r="M6" s="18" t="s">
        <v>73</v>
      </c>
      <c r="N6" s="13" t="s">
        <v>47</v>
      </c>
      <c r="O6" s="13" t="s">
        <v>78</v>
      </c>
      <c r="P6" s="18" t="s">
        <v>34</v>
      </c>
      <c r="Q6" s="13" t="s">
        <v>37</v>
      </c>
      <c r="R6" s="13" t="s">
        <v>128</v>
      </c>
    </row>
    <row r="7" spans="1:18" ht="38.25" x14ac:dyDescent="0.2">
      <c r="A7" s="12">
        <v>41231.972465277802</v>
      </c>
      <c r="B7" s="13">
        <v>10</v>
      </c>
      <c r="C7" s="13">
        <v>10</v>
      </c>
      <c r="D7" s="13" t="s">
        <v>2</v>
      </c>
      <c r="E7" s="13" t="s">
        <v>23</v>
      </c>
      <c r="F7" s="13" t="s">
        <v>18</v>
      </c>
      <c r="G7" s="13" t="s">
        <v>29</v>
      </c>
      <c r="H7" s="13" t="s">
        <v>31</v>
      </c>
      <c r="I7" s="13" t="s">
        <v>36</v>
      </c>
      <c r="J7" s="13" t="s">
        <v>35</v>
      </c>
      <c r="K7" s="13" t="s">
        <v>35</v>
      </c>
      <c r="L7" s="13" t="s">
        <v>38</v>
      </c>
      <c r="M7" s="13" t="s">
        <v>44</v>
      </c>
      <c r="N7" s="13" t="s">
        <v>48</v>
      </c>
      <c r="O7" s="13" t="s">
        <v>78</v>
      </c>
      <c r="P7" s="13" t="s">
        <v>92</v>
      </c>
      <c r="Q7" s="13" t="s">
        <v>34</v>
      </c>
      <c r="R7" s="13" t="s">
        <v>129</v>
      </c>
    </row>
    <row r="8" spans="1:18" ht="76.5" x14ac:dyDescent="0.2">
      <c r="A8" s="12">
        <v>41232.335636574098</v>
      </c>
      <c r="B8" s="13">
        <v>6</v>
      </c>
      <c r="C8" s="13">
        <v>4</v>
      </c>
      <c r="D8" s="13" t="s">
        <v>93</v>
      </c>
      <c r="E8" s="13" t="s">
        <v>23</v>
      </c>
      <c r="F8" s="13" t="s">
        <v>17</v>
      </c>
      <c r="G8" s="13" t="s">
        <v>27</v>
      </c>
      <c r="H8" s="13" t="s">
        <v>30</v>
      </c>
      <c r="I8" s="13" t="s">
        <v>35</v>
      </c>
      <c r="J8" s="13" t="s">
        <v>35</v>
      </c>
      <c r="K8" s="13" t="s">
        <v>35</v>
      </c>
      <c r="L8" s="13" t="s">
        <v>39</v>
      </c>
      <c r="M8" s="13" t="s">
        <v>72</v>
      </c>
      <c r="N8" s="13" t="s">
        <v>48</v>
      </c>
      <c r="O8" s="13" t="s">
        <v>79</v>
      </c>
      <c r="P8" s="18" t="s">
        <v>92</v>
      </c>
      <c r="Q8" s="13" t="s">
        <v>37</v>
      </c>
      <c r="R8" s="18" t="s">
        <v>130</v>
      </c>
    </row>
    <row r="9" spans="1:18" ht="25.5" x14ac:dyDescent="0.2">
      <c r="A9" s="12">
        <v>41232.416273148199</v>
      </c>
      <c r="B9" s="13">
        <v>10</v>
      </c>
      <c r="C9" s="13">
        <v>5</v>
      </c>
      <c r="D9" s="13" t="s">
        <v>2</v>
      </c>
      <c r="E9" s="13" t="s">
        <v>23</v>
      </c>
      <c r="F9" s="13" t="s">
        <v>17</v>
      </c>
      <c r="G9" s="13" t="s">
        <v>28</v>
      </c>
      <c r="H9" s="18" t="s">
        <v>30</v>
      </c>
      <c r="I9" s="13" t="s">
        <v>36</v>
      </c>
      <c r="J9" s="13" t="s">
        <v>36</v>
      </c>
      <c r="K9" s="13" t="s">
        <v>36</v>
      </c>
      <c r="L9" s="13" t="s">
        <v>38</v>
      </c>
      <c r="M9" s="13" t="s">
        <v>42</v>
      </c>
      <c r="N9" s="13" t="s">
        <v>47</v>
      </c>
      <c r="O9" s="13" t="s">
        <v>82</v>
      </c>
      <c r="P9" s="18" t="s">
        <v>37</v>
      </c>
      <c r="Q9" s="13" t="s">
        <v>35</v>
      </c>
      <c r="R9" s="13" t="s">
        <v>131</v>
      </c>
    </row>
    <row r="10" spans="1:18" ht="51" x14ac:dyDescent="0.2">
      <c r="A10" s="12">
        <v>41232.836863425902</v>
      </c>
      <c r="B10" s="13">
        <v>10</v>
      </c>
      <c r="C10" s="13">
        <v>1</v>
      </c>
      <c r="D10" s="13" t="s">
        <v>1</v>
      </c>
      <c r="E10" s="13" t="s">
        <v>24</v>
      </c>
      <c r="F10" s="13" t="s">
        <v>17</v>
      </c>
      <c r="G10" s="13" t="s">
        <v>29</v>
      </c>
      <c r="H10" s="13" t="s">
        <v>32</v>
      </c>
      <c r="I10" s="13" t="s">
        <v>35</v>
      </c>
      <c r="J10" s="13" t="s">
        <v>70</v>
      </c>
      <c r="K10" s="18" t="s">
        <v>70</v>
      </c>
      <c r="L10" s="13" t="s">
        <v>46</v>
      </c>
      <c r="M10" s="13" t="s">
        <v>74</v>
      </c>
      <c r="N10" s="13" t="s">
        <v>47</v>
      </c>
      <c r="O10" s="13" t="s">
        <v>81</v>
      </c>
      <c r="P10" s="18" t="s">
        <v>34</v>
      </c>
      <c r="Q10" s="13" t="s">
        <v>35</v>
      </c>
      <c r="R10" s="13" t="s">
        <v>90</v>
      </c>
    </row>
    <row r="11" spans="1:18" ht="38.25" x14ac:dyDescent="0.2">
      <c r="A11" s="12">
        <v>41232.872534722199</v>
      </c>
      <c r="B11" s="13">
        <v>12</v>
      </c>
      <c r="C11" s="13">
        <v>6</v>
      </c>
      <c r="D11" s="13" t="s">
        <v>1</v>
      </c>
      <c r="E11" s="13" t="s">
        <v>23</v>
      </c>
      <c r="F11" s="13" t="s">
        <v>17</v>
      </c>
      <c r="G11" s="13" t="s">
        <v>29</v>
      </c>
      <c r="H11" s="13" t="s">
        <v>32</v>
      </c>
      <c r="I11" s="13" t="s">
        <v>35</v>
      </c>
      <c r="J11" s="13" t="s">
        <v>70</v>
      </c>
      <c r="K11" s="13" t="s">
        <v>34</v>
      </c>
      <c r="L11" s="13" t="s">
        <v>39</v>
      </c>
      <c r="M11" s="13" t="s">
        <v>75</v>
      </c>
      <c r="N11" s="13" t="s">
        <v>48</v>
      </c>
      <c r="O11" s="13" t="s">
        <v>78</v>
      </c>
      <c r="P11" s="13" t="s">
        <v>92</v>
      </c>
      <c r="Q11" s="13" t="s">
        <v>35</v>
      </c>
      <c r="R11" s="13" t="s">
        <v>132</v>
      </c>
    </row>
    <row r="12" spans="1:18" ht="38.25" x14ac:dyDescent="0.2">
      <c r="A12" s="12">
        <v>41232.882106481498</v>
      </c>
      <c r="B12" s="13">
        <v>100</v>
      </c>
      <c r="C12" s="13">
        <v>10</v>
      </c>
      <c r="D12" s="13" t="s">
        <v>2</v>
      </c>
      <c r="E12" s="13" t="s">
        <v>23</v>
      </c>
      <c r="F12" s="13" t="s">
        <v>17</v>
      </c>
      <c r="G12" s="13" t="s">
        <v>28</v>
      </c>
      <c r="H12" s="13" t="s">
        <v>30</v>
      </c>
      <c r="I12" s="13" t="s">
        <v>34</v>
      </c>
      <c r="J12" s="13" t="s">
        <v>34</v>
      </c>
      <c r="K12" s="13" t="s">
        <v>34</v>
      </c>
      <c r="L12" s="13" t="s">
        <v>40</v>
      </c>
      <c r="M12" s="13" t="s">
        <v>83</v>
      </c>
      <c r="N12" s="13" t="s">
        <v>47</v>
      </c>
      <c r="O12" s="13" t="s">
        <v>79</v>
      </c>
      <c r="P12" s="18" t="s">
        <v>37</v>
      </c>
      <c r="Q12" s="13" t="s">
        <v>37</v>
      </c>
      <c r="R12" s="13" t="s">
        <v>133</v>
      </c>
    </row>
    <row r="13" spans="1:18" ht="12.75" customHeight="1" x14ac:dyDescent="0.2">
      <c r="A13" s="14" t="s">
        <v>57</v>
      </c>
      <c r="B13" s="13">
        <v>3</v>
      </c>
      <c r="C13" s="13">
        <v>0</v>
      </c>
      <c r="D13" s="13" t="s">
        <v>2</v>
      </c>
      <c r="E13" s="13" t="s">
        <v>23</v>
      </c>
      <c r="F13" s="13" t="s">
        <v>17</v>
      </c>
      <c r="G13" s="13" t="s">
        <v>29</v>
      </c>
      <c r="H13" s="13" t="s">
        <v>31</v>
      </c>
      <c r="I13" s="13" t="s">
        <v>36</v>
      </c>
      <c r="J13" s="13" t="s">
        <v>36</v>
      </c>
      <c r="K13" s="13" t="s">
        <v>35</v>
      </c>
      <c r="L13" s="13" t="s">
        <v>39</v>
      </c>
      <c r="M13" s="13" t="s">
        <v>71</v>
      </c>
      <c r="N13" s="13" t="s">
        <v>49</v>
      </c>
      <c r="O13" s="13" t="s">
        <v>87</v>
      </c>
      <c r="P13" s="13" t="s">
        <v>92</v>
      </c>
      <c r="Q13" s="13" t="s">
        <v>35</v>
      </c>
      <c r="R13" s="13" t="s">
        <v>134</v>
      </c>
    </row>
    <row r="14" spans="1:18" ht="25.5" x14ac:dyDescent="0.2">
      <c r="A14" s="14" t="s">
        <v>58</v>
      </c>
      <c r="B14" s="13">
        <v>2</v>
      </c>
      <c r="C14" s="13">
        <v>7</v>
      </c>
      <c r="D14" s="13" t="s">
        <v>1</v>
      </c>
      <c r="E14" s="13" t="s">
        <v>23</v>
      </c>
      <c r="F14" s="13" t="s">
        <v>17</v>
      </c>
      <c r="G14" s="13" t="s">
        <v>29</v>
      </c>
      <c r="H14" s="13" t="s">
        <v>66</v>
      </c>
      <c r="I14" s="18" t="s">
        <v>70</v>
      </c>
      <c r="J14" s="13" t="s">
        <v>70</v>
      </c>
      <c r="K14" s="13" t="s">
        <v>34</v>
      </c>
      <c r="L14" s="13" t="s">
        <v>40</v>
      </c>
      <c r="M14" s="13" t="s">
        <v>71</v>
      </c>
      <c r="N14" s="13" t="s">
        <v>47</v>
      </c>
      <c r="O14" s="13" t="s">
        <v>78</v>
      </c>
      <c r="P14" s="18" t="s">
        <v>37</v>
      </c>
      <c r="Q14" s="13" t="s">
        <v>37</v>
      </c>
      <c r="R14" s="13" t="s">
        <v>50</v>
      </c>
    </row>
    <row r="15" spans="1:18" ht="25.5" x14ac:dyDescent="0.2">
      <c r="A15" s="14" t="s">
        <v>59</v>
      </c>
      <c r="B15" s="13">
        <v>2</v>
      </c>
      <c r="C15" s="13">
        <v>1</v>
      </c>
      <c r="D15" s="13" t="s">
        <v>93</v>
      </c>
      <c r="E15" s="13" t="s">
        <v>23</v>
      </c>
      <c r="F15" s="13" t="s">
        <v>17</v>
      </c>
      <c r="G15" s="13" t="s">
        <v>29</v>
      </c>
      <c r="H15" s="13" t="s">
        <v>67</v>
      </c>
      <c r="I15" s="13" t="s">
        <v>35</v>
      </c>
      <c r="J15" s="13" t="s">
        <v>35</v>
      </c>
      <c r="K15" s="13" t="s">
        <v>70</v>
      </c>
      <c r="L15" s="13" t="s">
        <v>46</v>
      </c>
      <c r="M15" s="13" t="s">
        <v>71</v>
      </c>
      <c r="N15" s="13" t="s">
        <v>48</v>
      </c>
      <c r="O15" s="13" t="s">
        <v>80</v>
      </c>
      <c r="P15" s="18" t="s">
        <v>34</v>
      </c>
      <c r="Q15" s="13" t="s">
        <v>37</v>
      </c>
      <c r="R15" s="13" t="s">
        <v>91</v>
      </c>
    </row>
    <row r="16" spans="1:18" ht="25.5" x14ac:dyDescent="0.2">
      <c r="A16" s="14" t="s">
        <v>60</v>
      </c>
      <c r="B16" s="13">
        <v>1</v>
      </c>
      <c r="C16" s="13">
        <v>6</v>
      </c>
      <c r="D16" s="13" t="s">
        <v>93</v>
      </c>
      <c r="E16" s="13" t="s">
        <v>23</v>
      </c>
      <c r="F16" s="13" t="s">
        <v>17</v>
      </c>
      <c r="G16" s="13" t="s">
        <v>29</v>
      </c>
      <c r="H16" s="13" t="s">
        <v>68</v>
      </c>
      <c r="I16" s="13" t="s">
        <v>70</v>
      </c>
      <c r="J16" s="13" t="s">
        <v>70</v>
      </c>
      <c r="K16" s="13" t="s">
        <v>70</v>
      </c>
      <c r="L16" s="13" t="s">
        <v>40</v>
      </c>
      <c r="M16" s="13" t="s">
        <v>71</v>
      </c>
      <c r="N16" s="13" t="s">
        <v>47</v>
      </c>
      <c r="O16" s="13" t="s">
        <v>79</v>
      </c>
      <c r="P16" s="18" t="s">
        <v>37</v>
      </c>
      <c r="Q16" s="13" t="s">
        <v>35</v>
      </c>
      <c r="R16" s="13" t="s">
        <v>135</v>
      </c>
    </row>
    <row r="17" spans="1:18" ht="25.5" x14ac:dyDescent="0.2">
      <c r="A17" s="14" t="s">
        <v>61</v>
      </c>
      <c r="B17" s="13">
        <v>10</v>
      </c>
      <c r="C17" s="13">
        <v>3</v>
      </c>
      <c r="D17" s="13" t="s">
        <v>1</v>
      </c>
      <c r="E17" s="13" t="s">
        <v>23</v>
      </c>
      <c r="F17" s="13" t="s">
        <v>17</v>
      </c>
      <c r="G17" s="13" t="s">
        <v>28</v>
      </c>
      <c r="H17" s="13" t="s">
        <v>30</v>
      </c>
      <c r="I17" s="13" t="s">
        <v>35</v>
      </c>
      <c r="J17" s="13" t="s">
        <v>35</v>
      </c>
      <c r="K17" s="13" t="s">
        <v>35</v>
      </c>
      <c r="L17" s="13" t="s">
        <v>39</v>
      </c>
      <c r="M17" s="13" t="s">
        <v>42</v>
      </c>
      <c r="N17" s="13" t="s">
        <v>47</v>
      </c>
      <c r="O17" s="13" t="s">
        <v>84</v>
      </c>
      <c r="P17" s="13" t="s">
        <v>36</v>
      </c>
      <c r="Q17" s="13" t="s">
        <v>34</v>
      </c>
      <c r="R17" s="13" t="s">
        <v>128</v>
      </c>
    </row>
    <row r="18" spans="1:18" ht="38.25" x14ac:dyDescent="0.2">
      <c r="A18" s="14" t="s">
        <v>62</v>
      </c>
      <c r="B18" s="13">
        <v>15</v>
      </c>
      <c r="C18" s="13">
        <v>3</v>
      </c>
      <c r="D18" s="13" t="s">
        <v>1</v>
      </c>
      <c r="E18" s="13" t="s">
        <v>23</v>
      </c>
      <c r="F18" s="13" t="s">
        <v>17</v>
      </c>
      <c r="G18" s="13" t="s">
        <v>29</v>
      </c>
      <c r="H18" s="13" t="s">
        <v>69</v>
      </c>
      <c r="I18" s="13" t="s">
        <v>70</v>
      </c>
      <c r="J18" s="13" t="s">
        <v>70</v>
      </c>
      <c r="K18" s="13" t="s">
        <v>70</v>
      </c>
      <c r="L18" s="13" t="s">
        <v>46</v>
      </c>
      <c r="M18" s="13" t="s">
        <v>42</v>
      </c>
      <c r="N18" s="13" t="s">
        <v>49</v>
      </c>
      <c r="O18" s="13" t="s">
        <v>78</v>
      </c>
      <c r="P18" s="18" t="s">
        <v>37</v>
      </c>
      <c r="Q18" s="13" t="s">
        <v>35</v>
      </c>
      <c r="R18" s="13" t="s">
        <v>136</v>
      </c>
    </row>
    <row r="19" spans="1:18" ht="38.25" x14ac:dyDescent="0.2">
      <c r="A19" s="14" t="s">
        <v>63</v>
      </c>
      <c r="B19" s="13">
        <v>52</v>
      </c>
      <c r="C19" s="13">
        <v>12</v>
      </c>
      <c r="D19" s="13" t="s">
        <v>93</v>
      </c>
      <c r="E19" s="13" t="s">
        <v>23</v>
      </c>
      <c r="F19" s="13" t="s">
        <v>17</v>
      </c>
      <c r="G19" s="13" t="s">
        <v>29</v>
      </c>
      <c r="H19" s="13" t="s">
        <v>30</v>
      </c>
      <c r="I19" s="13" t="s">
        <v>35</v>
      </c>
      <c r="J19" s="13" t="s">
        <v>35</v>
      </c>
      <c r="K19" s="13" t="s">
        <v>34</v>
      </c>
      <c r="L19" s="13" t="s">
        <v>39</v>
      </c>
      <c r="M19" s="13" t="s">
        <v>41</v>
      </c>
      <c r="N19" s="13" t="s">
        <v>48</v>
      </c>
      <c r="O19" s="13" t="s">
        <v>77</v>
      </c>
      <c r="P19" s="13" t="s">
        <v>92</v>
      </c>
      <c r="Q19" s="13" t="s">
        <v>35</v>
      </c>
      <c r="R19" s="13" t="s">
        <v>90</v>
      </c>
    </row>
    <row r="20" spans="1:18" ht="38.25" x14ac:dyDescent="0.2">
      <c r="A20" s="14" t="s">
        <v>64</v>
      </c>
      <c r="B20" s="13">
        <v>10</v>
      </c>
      <c r="C20" s="13">
        <v>2</v>
      </c>
      <c r="D20" s="13" t="s">
        <v>1</v>
      </c>
      <c r="E20" s="13" t="s">
        <v>23</v>
      </c>
      <c r="F20" s="13" t="s">
        <v>17</v>
      </c>
      <c r="G20" s="13" t="s">
        <v>28</v>
      </c>
      <c r="H20" s="13" t="s">
        <v>30</v>
      </c>
      <c r="I20" s="13" t="s">
        <v>36</v>
      </c>
      <c r="J20" s="13" t="s">
        <v>34</v>
      </c>
      <c r="K20" s="13" t="s">
        <v>35</v>
      </c>
      <c r="L20" s="13" t="s">
        <v>39</v>
      </c>
      <c r="M20" s="13" t="s">
        <v>72</v>
      </c>
      <c r="N20" s="13" t="s">
        <v>47</v>
      </c>
      <c r="O20" s="13" t="s">
        <v>85</v>
      </c>
      <c r="P20" s="18" t="s">
        <v>34</v>
      </c>
      <c r="Q20" s="13" t="s">
        <v>35</v>
      </c>
      <c r="R20" s="13" t="s">
        <v>89</v>
      </c>
    </row>
    <row r="21" spans="1:18" ht="89.25" x14ac:dyDescent="0.2">
      <c r="A21" s="14" t="s">
        <v>65</v>
      </c>
      <c r="B21" s="13">
        <v>10</v>
      </c>
      <c r="C21" s="13">
        <v>10</v>
      </c>
      <c r="D21" s="13" t="s">
        <v>93</v>
      </c>
      <c r="E21" s="13" t="s">
        <v>23</v>
      </c>
      <c r="F21" s="13" t="s">
        <v>17</v>
      </c>
      <c r="G21" s="13" t="s">
        <v>29</v>
      </c>
      <c r="H21" s="13" t="s">
        <v>69</v>
      </c>
      <c r="I21" s="13" t="s">
        <v>34</v>
      </c>
      <c r="J21" s="13" t="s">
        <v>70</v>
      </c>
      <c r="K21" s="13" t="s">
        <v>34</v>
      </c>
      <c r="L21" s="13" t="s">
        <v>40</v>
      </c>
      <c r="M21" s="13" t="s">
        <v>74</v>
      </c>
      <c r="N21" s="13" t="s">
        <v>48</v>
      </c>
      <c r="O21" s="13" t="s">
        <v>86</v>
      </c>
      <c r="P21" s="18" t="s">
        <v>34</v>
      </c>
      <c r="Q21" s="13" t="s">
        <v>34</v>
      </c>
      <c r="R21" s="13" t="s">
        <v>137</v>
      </c>
    </row>
    <row r="22" spans="1:18" ht="25.5" x14ac:dyDescent="0.2">
      <c r="A22" s="15">
        <v>41194.105821759258</v>
      </c>
      <c r="B22" s="13">
        <v>100</v>
      </c>
      <c r="C22" s="13">
        <v>10</v>
      </c>
      <c r="D22" s="13" t="s">
        <v>93</v>
      </c>
      <c r="E22" s="13" t="s">
        <v>23</v>
      </c>
      <c r="F22" s="13" t="s">
        <v>17</v>
      </c>
      <c r="G22" s="13" t="s">
        <v>27</v>
      </c>
      <c r="H22" s="13" t="s">
        <v>68</v>
      </c>
      <c r="I22" s="13" t="s">
        <v>34</v>
      </c>
      <c r="J22" s="13" t="s">
        <v>70</v>
      </c>
      <c r="K22" s="13" t="s">
        <v>34</v>
      </c>
      <c r="L22" s="13" t="s">
        <v>40</v>
      </c>
      <c r="M22" s="13" t="s">
        <v>44</v>
      </c>
      <c r="N22" s="13" t="s">
        <v>48</v>
      </c>
      <c r="O22" s="13" t="s">
        <v>78</v>
      </c>
      <c r="P22" s="13" t="s">
        <v>92</v>
      </c>
      <c r="Q22" s="13" t="s">
        <v>34</v>
      </c>
      <c r="R22" s="13" t="s">
        <v>90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workbookViewId="0">
      <selection activeCell="G27" sqref="G27"/>
    </sheetView>
  </sheetViews>
  <sheetFormatPr defaultRowHeight="12.75" x14ac:dyDescent="0.2"/>
  <cols>
    <col min="2" max="2" width="61.85546875" customWidth="1"/>
    <col min="3" max="3" width="24.7109375" customWidth="1"/>
  </cols>
  <sheetData>
    <row r="3" spans="2:3" ht="25.5" x14ac:dyDescent="0.2">
      <c r="B3" s="2" t="s">
        <v>10</v>
      </c>
      <c r="C3" s="2" t="s">
        <v>19</v>
      </c>
    </row>
    <row r="4" spans="2:3" x14ac:dyDescent="0.2">
      <c r="B4" s="13" t="s">
        <v>70</v>
      </c>
      <c r="C4" s="3">
        <f>COUNTIF(Tabela20[9. How often do you work in projects with bug tracking tools (e.g., Bugzilla e Jira)?],'Question 9'!B4)</f>
        <v>11</v>
      </c>
    </row>
    <row r="5" spans="2:3" x14ac:dyDescent="0.2">
      <c r="B5" s="3" t="s">
        <v>34</v>
      </c>
      <c r="C5" s="3">
        <f>COUNTIF(Tabela20[9. How often do you work in projects with bug tracking tools (e.g., Bugzilla e Jira)?],'Question 9'!B5)</f>
        <v>2</v>
      </c>
    </row>
    <row r="6" spans="2:3" x14ac:dyDescent="0.2">
      <c r="B6" s="3" t="s">
        <v>35</v>
      </c>
      <c r="C6" s="3">
        <f>COUNTIF(Tabela20[9. How often do you work in projects with bug tracking tools (e.g., Bugzilla e Jira)?],'Question 9'!B6)</f>
        <v>5</v>
      </c>
    </row>
    <row r="7" spans="2:3" x14ac:dyDescent="0.2">
      <c r="B7" s="3" t="s">
        <v>36</v>
      </c>
      <c r="C7" s="3">
        <f>COUNTIF(Tabela20[9. How often do you work in projects with bug tracking tools (e.g., Bugzilla e Jira)?],'Question 9'!B7)</f>
        <v>2</v>
      </c>
    </row>
    <row r="10" spans="2:3" ht="25.5" x14ac:dyDescent="0.2">
      <c r="C10" s="7" t="s">
        <v>108</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topLeftCell="A7" workbookViewId="0">
      <selection activeCell="C10" sqref="C10"/>
    </sheetView>
  </sheetViews>
  <sheetFormatPr defaultRowHeight="12.75" x14ac:dyDescent="0.2"/>
  <cols>
    <col min="2" max="2" width="61.85546875" customWidth="1"/>
    <col min="3" max="3" width="24.7109375" customWidth="1"/>
  </cols>
  <sheetData>
    <row r="3" spans="2:3" x14ac:dyDescent="0.2">
      <c r="B3" s="2" t="s">
        <v>11</v>
      </c>
      <c r="C3" s="2" t="s">
        <v>19</v>
      </c>
    </row>
    <row r="4" spans="2:3" x14ac:dyDescent="0.2">
      <c r="B4" s="3" t="s">
        <v>70</v>
      </c>
      <c r="C4" s="3">
        <f>COUNTIF(Tabela20[10. How often do you work in Agile projects?],'Question 10'!B4)</f>
        <v>6</v>
      </c>
    </row>
    <row r="5" spans="2:3" x14ac:dyDescent="0.2">
      <c r="B5" s="3" t="s">
        <v>34</v>
      </c>
      <c r="C5" s="3">
        <f>COUNTIF(Tabela20[10. How often do you work in Agile projects?],'Question 10'!B5)</f>
        <v>6</v>
      </c>
    </row>
    <row r="6" spans="2:3" x14ac:dyDescent="0.2">
      <c r="B6" s="3" t="s">
        <v>35</v>
      </c>
      <c r="C6" s="3">
        <f>COUNTIF(Tabela20[10. How often do you work in Agile projects?],'Question 10'!B6)</f>
        <v>7</v>
      </c>
    </row>
    <row r="7" spans="2:3" x14ac:dyDescent="0.2">
      <c r="B7" s="3" t="s">
        <v>36</v>
      </c>
      <c r="C7" s="3">
        <f>COUNTIF(Tabela20[10. How often do you work in Agile projects?],'Question 10'!B7)</f>
        <v>1</v>
      </c>
    </row>
    <row r="9" spans="2:3" ht="89.25" x14ac:dyDescent="0.2">
      <c r="C9" s="7" t="s">
        <v>109</v>
      </c>
    </row>
    <row r="10" spans="2:3" ht="140.25" x14ac:dyDescent="0.2">
      <c r="C10" s="7" t="s">
        <v>110</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topLeftCell="A7" workbookViewId="0">
      <selection activeCell="C11" sqref="C11"/>
    </sheetView>
  </sheetViews>
  <sheetFormatPr defaultRowHeight="12.75" x14ac:dyDescent="0.2"/>
  <cols>
    <col min="2" max="2" width="61.85546875" customWidth="1"/>
    <col min="3" max="3" width="24.7109375" customWidth="1"/>
  </cols>
  <sheetData>
    <row r="3" spans="2:3" x14ac:dyDescent="0.2">
      <c r="B3" s="2" t="s">
        <v>12</v>
      </c>
      <c r="C3" s="2" t="s">
        <v>19</v>
      </c>
    </row>
    <row r="4" spans="2:3" x14ac:dyDescent="0.2">
      <c r="B4" s="3" t="s">
        <v>46</v>
      </c>
      <c r="C4" s="3">
        <f>COUNTIF(Tabela20[11. How much do you know about Test Driven Development?],'Question 11'!B4)</f>
        <v>4</v>
      </c>
    </row>
    <row r="5" spans="2:3" x14ac:dyDescent="0.2">
      <c r="B5" s="3" t="s">
        <v>40</v>
      </c>
      <c r="C5" s="3">
        <f>COUNTIF(Tabela20[11. How much do you know about Test Driven Development?],'Question 11'!B5)</f>
        <v>7</v>
      </c>
    </row>
    <row r="6" spans="2:3" x14ac:dyDescent="0.2">
      <c r="B6" s="3" t="s">
        <v>39</v>
      </c>
      <c r="C6" s="3">
        <f>COUNTIF(Tabela20[11. How much do you know about Test Driven Development?],'Question 11'!B6)</f>
        <v>7</v>
      </c>
    </row>
    <row r="7" spans="2:3" x14ac:dyDescent="0.2">
      <c r="B7" s="3" t="s">
        <v>38</v>
      </c>
      <c r="C7" s="3">
        <f>COUNTIF(Tabela20[11. How much do you know about Test Driven Development?],'Question 11'!B7)</f>
        <v>2</v>
      </c>
    </row>
    <row r="10" spans="2:3" ht="102" x14ac:dyDescent="0.2">
      <c r="C10" s="7" t="s">
        <v>112</v>
      </c>
    </row>
    <row r="11" spans="2:3" ht="114.75" x14ac:dyDescent="0.2">
      <c r="C11" s="7" t="s">
        <v>113</v>
      </c>
    </row>
  </sheetData>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tabSelected="1" workbookViewId="0">
      <selection activeCell="C15" sqref="C15"/>
    </sheetView>
  </sheetViews>
  <sheetFormatPr defaultRowHeight="12.75" x14ac:dyDescent="0.2"/>
  <cols>
    <col min="2" max="2" width="61.85546875" customWidth="1"/>
    <col min="3" max="3" width="24.7109375" customWidth="1"/>
  </cols>
  <sheetData>
    <row r="3" spans="2:3" ht="38.25" x14ac:dyDescent="0.2">
      <c r="B3" s="2" t="s">
        <v>13</v>
      </c>
      <c r="C3" s="2" t="s">
        <v>19</v>
      </c>
    </row>
    <row r="4" spans="2:3" x14ac:dyDescent="0.2">
      <c r="B4" s="3" t="s">
        <v>42</v>
      </c>
      <c r="C4" s="3">
        <v>13</v>
      </c>
    </row>
    <row r="5" spans="2:3" x14ac:dyDescent="0.2">
      <c r="B5" s="3" t="s">
        <v>44</v>
      </c>
      <c r="C5" s="3">
        <v>12</v>
      </c>
    </row>
    <row r="6" spans="2:3" x14ac:dyDescent="0.2">
      <c r="B6" s="3" t="s">
        <v>146</v>
      </c>
      <c r="C6" s="3">
        <v>5</v>
      </c>
    </row>
    <row r="7" spans="2:3" x14ac:dyDescent="0.2">
      <c r="B7" s="5" t="s">
        <v>84</v>
      </c>
      <c r="C7" s="3">
        <v>4</v>
      </c>
    </row>
    <row r="8" spans="2:3" x14ac:dyDescent="0.2">
      <c r="B8" s="5" t="s">
        <v>71</v>
      </c>
      <c r="C8" s="3">
        <v>4</v>
      </c>
    </row>
    <row r="11" spans="2:3" ht="76.5" x14ac:dyDescent="0.2">
      <c r="C11" s="7" t="s">
        <v>114</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0"/>
  <sheetViews>
    <sheetView topLeftCell="A3" workbookViewId="0">
      <selection activeCell="C10" sqref="C10"/>
    </sheetView>
  </sheetViews>
  <sheetFormatPr defaultRowHeight="12.75" x14ac:dyDescent="0.2"/>
  <cols>
    <col min="2" max="2" width="61.85546875" customWidth="1"/>
    <col min="3" max="3" width="24.7109375" customWidth="1"/>
  </cols>
  <sheetData>
    <row r="3" spans="2:3" ht="25.5" x14ac:dyDescent="0.2">
      <c r="B3" s="2" t="s">
        <v>145</v>
      </c>
      <c r="C3" s="2" t="s">
        <v>19</v>
      </c>
    </row>
    <row r="4" spans="2:3" x14ac:dyDescent="0.2">
      <c r="B4" s="3" t="s">
        <v>48</v>
      </c>
      <c r="C4" s="3">
        <f>COUNTIF(Tabela20[13. After having the bugs delegated or chosen by developers, how serious are eventual code and feature concurrencies?],'Question 13'!B4)</f>
        <v>7</v>
      </c>
    </row>
    <row r="5" spans="2:3" x14ac:dyDescent="0.2">
      <c r="B5" s="3" t="s">
        <v>47</v>
      </c>
      <c r="C5" s="3">
        <f>COUNTIF(Tabela20[13. After having the bugs delegated or chosen by developers, how serious are eventual code and feature concurrencies?],'Question 13'!B5)</f>
        <v>10</v>
      </c>
    </row>
    <row r="6" spans="2:3" x14ac:dyDescent="0.2">
      <c r="B6" s="3" t="s">
        <v>49</v>
      </c>
      <c r="C6" s="3">
        <f>COUNTIF(Tabela20[13. After having the bugs delegated or chosen by developers, how serious are eventual code and feature concurrencies?],'Question 13'!B6)</f>
        <v>3</v>
      </c>
    </row>
    <row r="9" spans="2:3" ht="102" x14ac:dyDescent="0.2">
      <c r="C9" s="7" t="s">
        <v>115</v>
      </c>
    </row>
    <row r="10" spans="2:3" ht="102" x14ac:dyDescent="0.2">
      <c r="C10" s="7" t="s">
        <v>116</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topLeftCell="A10" workbookViewId="0">
      <selection activeCell="C12" sqref="C12"/>
    </sheetView>
  </sheetViews>
  <sheetFormatPr defaultRowHeight="12.75" x14ac:dyDescent="0.2"/>
  <cols>
    <col min="2" max="2" width="66.85546875" customWidth="1"/>
    <col min="3" max="3" width="24.7109375" customWidth="1"/>
  </cols>
  <sheetData>
    <row r="3" spans="2:3" ht="25.5" x14ac:dyDescent="0.2">
      <c r="B3" s="2" t="s">
        <v>14</v>
      </c>
      <c r="C3" s="2" t="s">
        <v>19</v>
      </c>
    </row>
    <row r="4" spans="2:3" x14ac:dyDescent="0.2">
      <c r="B4" s="3" t="s">
        <v>44</v>
      </c>
      <c r="C4" s="3">
        <v>16</v>
      </c>
    </row>
    <row r="5" spans="2:3" x14ac:dyDescent="0.2">
      <c r="B5" s="3" t="s">
        <v>42</v>
      </c>
      <c r="C5" s="3">
        <v>10</v>
      </c>
    </row>
    <row r="6" spans="2:3" x14ac:dyDescent="0.2">
      <c r="B6" s="3" t="s">
        <v>43</v>
      </c>
      <c r="C6" s="3">
        <v>6</v>
      </c>
    </row>
    <row r="7" spans="2:3" x14ac:dyDescent="0.2">
      <c r="B7" s="3" t="s">
        <v>45</v>
      </c>
      <c r="C7" s="3">
        <v>5</v>
      </c>
    </row>
    <row r="8" spans="2:3" x14ac:dyDescent="0.2">
      <c r="B8" s="3" t="s">
        <v>56</v>
      </c>
      <c r="C8" s="3">
        <v>1</v>
      </c>
    </row>
    <row r="10" spans="2:3" ht="38.25" x14ac:dyDescent="0.2">
      <c r="C10" s="7" t="s">
        <v>117</v>
      </c>
    </row>
    <row r="11" spans="2:3" ht="76.5" x14ac:dyDescent="0.2">
      <c r="C11" s="7" t="s">
        <v>118</v>
      </c>
    </row>
  </sheetData>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3"/>
  <sheetViews>
    <sheetView topLeftCell="A9" workbookViewId="0">
      <selection activeCell="F13" sqref="F13"/>
    </sheetView>
  </sheetViews>
  <sheetFormatPr defaultRowHeight="12.75" x14ac:dyDescent="0.2"/>
  <cols>
    <col min="2" max="2" width="61.85546875" customWidth="1"/>
    <col min="3" max="3" width="24.7109375" customWidth="1"/>
  </cols>
  <sheetData>
    <row r="3" spans="2:3" x14ac:dyDescent="0.2">
      <c r="B3" s="2" t="s">
        <v>15</v>
      </c>
      <c r="C3" s="2" t="s">
        <v>19</v>
      </c>
    </row>
    <row r="4" spans="2:3" x14ac:dyDescent="0.2">
      <c r="B4" s="3" t="s">
        <v>37</v>
      </c>
      <c r="C4" s="3">
        <f>COUNTIF(Tabela20[15. How often your projects adopt continuous build integration?],'Question 15'!B4)</f>
        <v>5</v>
      </c>
    </row>
    <row r="5" spans="2:3" x14ac:dyDescent="0.2">
      <c r="B5" s="3" t="s">
        <v>34</v>
      </c>
      <c r="C5" s="3">
        <f>COUNTIF(Tabela20[15. How often your projects adopt continuous build integration?],'Question 15'!B5)</f>
        <v>8</v>
      </c>
    </row>
    <row r="6" spans="2:3" x14ac:dyDescent="0.2">
      <c r="B6" s="3" t="s">
        <v>92</v>
      </c>
      <c r="C6" s="3">
        <f>COUNTIF(Tabela20[15. How often your projects adopt continuous build integration?],'Question 15'!B6)</f>
        <v>6</v>
      </c>
    </row>
    <row r="7" spans="2:3" x14ac:dyDescent="0.2">
      <c r="B7" s="3" t="s">
        <v>36</v>
      </c>
      <c r="C7" s="3">
        <f>COUNTIF(Tabela20[15. How often your projects adopt continuous build integration?],'Question 15'!B7)</f>
        <v>1</v>
      </c>
    </row>
    <row r="9" spans="2:3" ht="102" x14ac:dyDescent="0.2">
      <c r="C9" s="7" t="s">
        <v>122</v>
      </c>
    </row>
    <row r="10" spans="2:3" ht="25.5" x14ac:dyDescent="0.2">
      <c r="C10" s="7" t="s">
        <v>119</v>
      </c>
    </row>
    <row r="11" spans="2:3" ht="38.25" x14ac:dyDescent="0.2">
      <c r="C11" s="7" t="s">
        <v>120</v>
      </c>
    </row>
    <row r="12" spans="2:3" ht="25.5" x14ac:dyDescent="0.2">
      <c r="C12" s="7" t="s">
        <v>121</v>
      </c>
    </row>
    <row r="13" spans="2:3" ht="63.75" x14ac:dyDescent="0.2">
      <c r="C13" s="7" t="s">
        <v>123</v>
      </c>
    </row>
  </sheetData>
  <pageMargins left="0.7" right="0.7" top="0.75" bottom="0.75" header="0.3" footer="0.3"/>
  <drawing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9"/>
  <sheetViews>
    <sheetView topLeftCell="A4" workbookViewId="0">
      <selection activeCell="B3" sqref="B3"/>
    </sheetView>
  </sheetViews>
  <sheetFormatPr defaultRowHeight="12.75" x14ac:dyDescent="0.2"/>
  <cols>
    <col min="2" max="2" width="61.85546875" customWidth="1"/>
    <col min="3" max="3" width="24.7109375" customWidth="1"/>
  </cols>
  <sheetData>
    <row r="3" spans="2:3" ht="25.5" x14ac:dyDescent="0.2">
      <c r="B3" s="6" t="s">
        <v>143</v>
      </c>
      <c r="C3" s="2" t="s">
        <v>19</v>
      </c>
    </row>
    <row r="4" spans="2:3" x14ac:dyDescent="0.2">
      <c r="B4" s="3" t="s">
        <v>37</v>
      </c>
      <c r="C4" s="3">
        <f>COUNTIF(Tabela20[16. How often do you have a developer fixing a code she did not implement ?],'Question 16'!B4)</f>
        <v>5</v>
      </c>
    </row>
    <row r="5" spans="2:3" x14ac:dyDescent="0.2">
      <c r="B5" s="3" t="s">
        <v>34</v>
      </c>
      <c r="C5" s="3">
        <f>COUNTIF(Tabela20[16. How often do you have a developer fixing a code she did not implement ?],'Question 16'!B5)</f>
        <v>6</v>
      </c>
    </row>
    <row r="6" spans="2:3" x14ac:dyDescent="0.2">
      <c r="B6" s="3" t="s">
        <v>35</v>
      </c>
      <c r="C6" s="3">
        <f>COUNTIF(Tabela20[16. How often do you have a developer fixing a code she did not implement ?],'Question 16'!B6)</f>
        <v>9</v>
      </c>
    </row>
    <row r="7" spans="2:3" x14ac:dyDescent="0.2">
      <c r="B7" s="3" t="s">
        <v>36</v>
      </c>
      <c r="C7" s="3">
        <f>COUNTIF(Tabela20[16. How often do you have a developer fixing a code she did not implement ?],'Question 16'!B7)</f>
        <v>0</v>
      </c>
    </row>
    <row r="9" spans="2:3" ht="102" x14ac:dyDescent="0.2">
      <c r="C9" s="7" t="s">
        <v>124</v>
      </c>
    </row>
  </sheetData>
  <pageMargins left="0.7" right="0.7" top="0.75" bottom="0.75" header="0.3" footer="0.3"/>
  <drawing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5"/>
  <sheetViews>
    <sheetView topLeftCell="A5" zoomScale="70" zoomScaleNormal="70" workbookViewId="0">
      <selection activeCell="D24" sqref="D24"/>
    </sheetView>
  </sheetViews>
  <sheetFormatPr defaultRowHeight="12.75" x14ac:dyDescent="0.2"/>
  <cols>
    <col min="2" max="2" width="61.85546875" customWidth="1"/>
    <col min="3" max="3" width="28.85546875" customWidth="1"/>
    <col min="4" max="4" width="46.85546875" customWidth="1"/>
  </cols>
  <sheetData>
    <row r="3" spans="2:4" ht="25.5" x14ac:dyDescent="0.2">
      <c r="B3" s="2" t="s">
        <v>16</v>
      </c>
      <c r="C3" s="2" t="s">
        <v>19</v>
      </c>
    </row>
    <row r="4" spans="2:4" x14ac:dyDescent="0.2">
      <c r="B4" s="4" t="s">
        <v>138</v>
      </c>
      <c r="C4" s="3">
        <v>13</v>
      </c>
    </row>
    <row r="5" spans="2:4" x14ac:dyDescent="0.2">
      <c r="B5" s="4" t="s">
        <v>51</v>
      </c>
      <c r="C5" s="3">
        <v>13</v>
      </c>
    </row>
    <row r="6" spans="2:4" x14ac:dyDescent="0.2">
      <c r="B6" s="4" t="s">
        <v>54</v>
      </c>
      <c r="C6" s="3">
        <v>9</v>
      </c>
    </row>
    <row r="7" spans="2:4" x14ac:dyDescent="0.2">
      <c r="B7" s="4" t="s">
        <v>53</v>
      </c>
      <c r="C7" s="3">
        <v>7</v>
      </c>
    </row>
    <row r="8" spans="2:4" x14ac:dyDescent="0.2">
      <c r="B8" s="4" t="s">
        <v>125</v>
      </c>
      <c r="C8" s="3">
        <v>6</v>
      </c>
    </row>
    <row r="9" spans="2:4" x14ac:dyDescent="0.2">
      <c r="B9" s="4" t="s">
        <v>52</v>
      </c>
      <c r="C9" s="3">
        <v>6</v>
      </c>
    </row>
    <row r="10" spans="2:4" x14ac:dyDescent="0.2">
      <c r="B10" s="5" t="s">
        <v>50</v>
      </c>
      <c r="C10" s="3">
        <v>5</v>
      </c>
    </row>
    <row r="12" spans="2:4" ht="51" x14ac:dyDescent="0.2">
      <c r="D12" s="19" t="s">
        <v>139</v>
      </c>
    </row>
    <row r="13" spans="2:4" ht="76.5" x14ac:dyDescent="0.2">
      <c r="D13" s="19" t="s">
        <v>142</v>
      </c>
    </row>
    <row r="14" spans="2:4" ht="51" x14ac:dyDescent="0.2">
      <c r="D14" s="19" t="s">
        <v>140</v>
      </c>
    </row>
    <row r="15" spans="2:4" ht="76.5" x14ac:dyDescent="0.2">
      <c r="D15" s="19" t="s">
        <v>141</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4"/>
  <sheetViews>
    <sheetView workbookViewId="0">
      <selection activeCell="C19" sqref="C19"/>
    </sheetView>
  </sheetViews>
  <sheetFormatPr defaultRowHeight="12.75" x14ac:dyDescent="0.2"/>
  <cols>
    <col min="2" max="2" width="65.5703125" customWidth="1"/>
    <col min="3" max="3" width="48" customWidth="1"/>
  </cols>
  <sheetData>
    <row r="3" spans="2:3" ht="25.5" x14ac:dyDescent="0.2">
      <c r="B3" s="6" t="s">
        <v>3</v>
      </c>
      <c r="C3" s="2" t="s">
        <v>19</v>
      </c>
    </row>
    <row r="4" spans="2:3" x14ac:dyDescent="0.2">
      <c r="B4" s="11">
        <v>1</v>
      </c>
      <c r="C4" s="1">
        <f>COUNTIF(Tabela20[1. In how many projects did you performed test planning and running?],Table11719[[#This Row],[1. In how many projects did you performed test planning and running?]])</f>
        <v>1</v>
      </c>
    </row>
    <row r="5" spans="2:3" x14ac:dyDescent="0.2">
      <c r="B5" s="11">
        <v>2</v>
      </c>
      <c r="C5" s="1">
        <f>COUNTIF(Tabela20[1. In how many projects did you performed test planning and running?],Table11719[[#This Row],[1. In how many projects did you performed test planning and running?]])</f>
        <v>2</v>
      </c>
    </row>
    <row r="6" spans="2:3" x14ac:dyDescent="0.2">
      <c r="B6" s="11">
        <v>3</v>
      </c>
      <c r="C6" s="1">
        <f>COUNTIF(Tabela20[1. In how many projects did you performed test planning and running?],Table11719[[#This Row],[1. In how many projects did you performed test planning and running?]])</f>
        <v>2</v>
      </c>
    </row>
    <row r="7" spans="2:3" x14ac:dyDescent="0.2">
      <c r="B7" s="11">
        <v>6</v>
      </c>
      <c r="C7" s="17">
        <f>COUNTIF(Tabela20[1. In how many projects did you performed test planning and running?],Table11719[[#This Row],[1. In how many projects did you performed test planning and running?]])</f>
        <v>1</v>
      </c>
    </row>
    <row r="8" spans="2:3" x14ac:dyDescent="0.2">
      <c r="B8" s="11">
        <v>10</v>
      </c>
      <c r="C8" s="1">
        <f>COUNTIF(Tabela20[1. In how many projects did you performed test planning and running?],Table11719[[#This Row],[1. In how many projects did you performed test planning and running?]])</f>
        <v>6</v>
      </c>
    </row>
    <row r="9" spans="2:3" x14ac:dyDescent="0.2">
      <c r="B9" s="11">
        <v>12</v>
      </c>
      <c r="C9" s="17">
        <f>COUNTIF(Tabela20[1. In how many projects did you performed test planning and running?],Table11719[[#This Row],[1. In how many projects did you performed test planning and running?]])</f>
        <v>2</v>
      </c>
    </row>
    <row r="10" spans="2:3" x14ac:dyDescent="0.2">
      <c r="B10" s="11">
        <v>15</v>
      </c>
      <c r="C10" s="1">
        <f>COUNTIF(Tabela20[1. In how many projects did you performed test planning and running?],Table11719[[#This Row],[1. In how many projects did you performed test planning and running?]])</f>
        <v>3</v>
      </c>
    </row>
    <row r="11" spans="2:3" x14ac:dyDescent="0.2">
      <c r="B11" s="11" t="s">
        <v>94</v>
      </c>
      <c r="C11" s="1">
        <f>COUNTIF(Tabela20[1. In how many projects did you performed test planning and running?],Table11719[[#This Row],[1. In how many projects did you performed test planning and running?]])</f>
        <v>3</v>
      </c>
    </row>
    <row r="14" spans="2:3" ht="38.25" x14ac:dyDescent="0.2">
      <c r="C14" t="s">
        <v>95</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0"/>
  <sheetViews>
    <sheetView workbookViewId="0">
      <selection activeCell="C22" sqref="C22"/>
    </sheetView>
  </sheetViews>
  <sheetFormatPr defaultRowHeight="12.75" x14ac:dyDescent="0.2"/>
  <cols>
    <col min="2" max="2" width="65.5703125" customWidth="1"/>
    <col min="3" max="3" width="48" customWidth="1"/>
  </cols>
  <sheetData>
    <row r="3" spans="2:3" x14ac:dyDescent="0.2">
      <c r="B3" s="6" t="s">
        <v>4</v>
      </c>
      <c r="C3" s="2" t="s">
        <v>19</v>
      </c>
    </row>
    <row r="4" spans="2:3" x14ac:dyDescent="0.2">
      <c r="B4" s="11">
        <v>0</v>
      </c>
      <c r="C4" s="3">
        <f>COUNTIF(Tabela20[2. How many years did you work in planning and running tests?],Table117[[#This Row],[2. How many years did you work in planning and running tests?]])</f>
        <v>1</v>
      </c>
    </row>
    <row r="5" spans="2:3" x14ac:dyDescent="0.2">
      <c r="B5" s="11">
        <v>1</v>
      </c>
      <c r="C5" s="3">
        <f>COUNTIF(Tabela20[2. How many years did you work in planning and running tests?],Table117[[#This Row],[2. How many years did you work in planning and running tests?]])</f>
        <v>3</v>
      </c>
    </row>
    <row r="6" spans="2:3" x14ac:dyDescent="0.2">
      <c r="B6" s="11">
        <v>2</v>
      </c>
      <c r="C6" s="3">
        <f>COUNTIF(Tabela20[2. How many years did you work in planning and running tests?],Table117[[#This Row],[2. How many years did you work in planning and running tests?]])</f>
        <v>1</v>
      </c>
    </row>
    <row r="7" spans="2:3" x14ac:dyDescent="0.2">
      <c r="B7" s="11">
        <v>3</v>
      </c>
      <c r="C7" s="3">
        <f>COUNTIF(Tabela20[2. How many years did you work in planning and running tests?],Table117[[#This Row],[2. How many years did you work in planning and running tests?]])</f>
        <v>2</v>
      </c>
    </row>
    <row r="8" spans="2:3" x14ac:dyDescent="0.2">
      <c r="B8" s="11">
        <v>4</v>
      </c>
      <c r="C8" s="3">
        <f>COUNTIF(Tabela20[2. How many years did you work in planning and running tests?],Table117[[#This Row],[2. How many years did you work in planning and running tests?]])</f>
        <v>1</v>
      </c>
    </row>
    <row r="9" spans="2:3" x14ac:dyDescent="0.2">
      <c r="B9" s="11">
        <v>5</v>
      </c>
      <c r="C9" s="3">
        <f>COUNTIF(Tabela20[2. How many years did you work in planning and running tests?],Table117[[#This Row],[2. How many years did you work in planning and running tests?]])</f>
        <v>1</v>
      </c>
    </row>
    <row r="10" spans="2:3" x14ac:dyDescent="0.2">
      <c r="B10" s="11">
        <v>6</v>
      </c>
      <c r="C10" s="3">
        <f>COUNTIF(Tabela20[2. How many years did you work in planning and running tests?],Table117[[#This Row],[2. How many years did you work in planning and running tests?]])</f>
        <v>2</v>
      </c>
    </row>
    <row r="11" spans="2:3" x14ac:dyDescent="0.2">
      <c r="B11" s="11">
        <v>7</v>
      </c>
      <c r="C11" s="3">
        <f>COUNTIF(Tabela20[2. How many years did you work in planning and running tests?],Table117[[#This Row],[2. How many years did you work in planning and running tests?]])</f>
        <v>2</v>
      </c>
    </row>
    <row r="12" spans="2:3" x14ac:dyDescent="0.2">
      <c r="B12" s="11">
        <v>8</v>
      </c>
      <c r="C12" s="3">
        <f>COUNTIF(Tabela20[2. How many years did you work in planning and running tests?],Table117[[#This Row],[2. How many years did you work in planning and running tests?]])</f>
        <v>1</v>
      </c>
    </row>
    <row r="13" spans="2:3" x14ac:dyDescent="0.2">
      <c r="B13" s="11">
        <v>9</v>
      </c>
      <c r="C13" s="3">
        <f>COUNTIF(Tabela20[2. How many years did you work in planning and running tests?],Table117[[#This Row],[2. How many years did you work in planning and running tests?]])</f>
        <v>0</v>
      </c>
    </row>
    <row r="14" spans="2:3" x14ac:dyDescent="0.2">
      <c r="B14" s="11">
        <v>10</v>
      </c>
      <c r="C14" s="3">
        <f>COUNTIF(Tabela20[2. How many years did you work in planning and running tests?],Table117[[#This Row],[2. How many years did you work in planning and running tests?]])</f>
        <v>4</v>
      </c>
    </row>
    <row r="15" spans="2:3" x14ac:dyDescent="0.2">
      <c r="B15" s="11">
        <v>11</v>
      </c>
      <c r="C15" s="3">
        <f>COUNTIF(Tabela20[2. How many years did you work in planning and running tests?],Table117[[#This Row],[2. How many years did you work in planning and running tests?]])</f>
        <v>0</v>
      </c>
    </row>
    <row r="16" spans="2:3" x14ac:dyDescent="0.2">
      <c r="B16" s="11">
        <v>12</v>
      </c>
      <c r="C16" s="3">
        <f>COUNTIF(Tabela20[2. How many years did you work in planning and running tests?],Table117[[#This Row],[2. How many years did you work in planning and running tests?]])</f>
        <v>1</v>
      </c>
    </row>
    <row r="17" spans="2:3" x14ac:dyDescent="0.2">
      <c r="B17" s="11">
        <v>13</v>
      </c>
      <c r="C17" s="3">
        <f>COUNTIF(Tabela20[2. How many years did you work in planning and running tests?],Table117[[#This Row],[2. How many years did you work in planning and running tests?]])</f>
        <v>1</v>
      </c>
    </row>
    <row r="20" spans="2:3" ht="38.25" x14ac:dyDescent="0.2">
      <c r="C20" t="s">
        <v>96</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4"/>
  <sheetViews>
    <sheetView topLeftCell="A3" workbookViewId="0">
      <selection activeCell="C16" sqref="C16"/>
    </sheetView>
  </sheetViews>
  <sheetFormatPr defaultRowHeight="12.75" x14ac:dyDescent="0.2"/>
  <cols>
    <col min="2" max="2" width="61.85546875" customWidth="1"/>
    <col min="3" max="3" width="48" customWidth="1"/>
  </cols>
  <sheetData>
    <row r="3" spans="2:3" x14ac:dyDescent="0.2">
      <c r="B3" s="2" t="s">
        <v>21</v>
      </c>
      <c r="C3" s="2" t="s">
        <v>19</v>
      </c>
    </row>
    <row r="4" spans="2:3" x14ac:dyDescent="0.2">
      <c r="B4" s="3" t="s">
        <v>2</v>
      </c>
      <c r="C4" s="3">
        <f>COUNTIF(Tabela20[3. How would you rank your coding skills?],'Question 3'!B4)</f>
        <v>6</v>
      </c>
    </row>
    <row r="5" spans="2:3" ht="25.5" x14ac:dyDescent="0.2">
      <c r="B5" s="3" t="s">
        <v>93</v>
      </c>
      <c r="C5" s="3">
        <f>COUNTIF(Tabela20[3. How would you rank your coding skills?],'Question 3'!B5)</f>
        <v>7</v>
      </c>
    </row>
    <row r="6" spans="2:3" x14ac:dyDescent="0.2">
      <c r="B6" s="3" t="s">
        <v>1</v>
      </c>
      <c r="C6" s="3">
        <f>COUNTIF(Tabela20[3. How would you rank your coding skills?],'Question 3'!B6)</f>
        <v>7</v>
      </c>
    </row>
    <row r="7" spans="2:3" x14ac:dyDescent="0.2">
      <c r="B7" s="3" t="s">
        <v>20</v>
      </c>
      <c r="C7" s="3">
        <f>COUNTIF(Tabela20[3. How would you rank your coding skills?],'Question 3'!B7)</f>
        <v>0</v>
      </c>
    </row>
    <row r="10" spans="2:3" ht="51" x14ac:dyDescent="0.2">
      <c r="C10" t="s">
        <v>97</v>
      </c>
    </row>
    <row r="12" spans="2:3" ht="63.75" x14ac:dyDescent="0.2">
      <c r="C12" t="s">
        <v>98</v>
      </c>
    </row>
    <row r="14" spans="2:3" ht="51" x14ac:dyDescent="0.2">
      <c r="C14" t="s">
        <v>99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5"/>
  <sheetViews>
    <sheetView workbookViewId="0">
      <selection activeCell="C14" sqref="C14"/>
    </sheetView>
  </sheetViews>
  <sheetFormatPr defaultRowHeight="12.75" x14ac:dyDescent="0.2"/>
  <cols>
    <col min="2" max="2" width="61.85546875" customWidth="1"/>
    <col min="3" max="3" width="48" customWidth="1"/>
  </cols>
  <sheetData>
    <row r="3" spans="2:3" x14ac:dyDescent="0.2">
      <c r="B3" s="2" t="s">
        <v>22</v>
      </c>
      <c r="C3" s="2" t="s">
        <v>19</v>
      </c>
    </row>
    <row r="4" spans="2:3" x14ac:dyDescent="0.2">
      <c r="B4" s="3" t="s">
        <v>23</v>
      </c>
      <c r="C4" s="3">
        <f>COUNTIF(Tabela20[4. Your gender:],'Question 4'!B4)</f>
        <v>16</v>
      </c>
    </row>
    <row r="5" spans="2:3" x14ac:dyDescent="0.2">
      <c r="B5" s="3" t="s">
        <v>24</v>
      </c>
      <c r="C5" s="3">
        <f>COUNTIF(Tabela20[4. Your gender:],'Question 4'!B5)</f>
        <v>4</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8"/>
  <sheetViews>
    <sheetView workbookViewId="0">
      <selection activeCell="C19" sqref="C19"/>
    </sheetView>
  </sheetViews>
  <sheetFormatPr defaultRowHeight="12.75" x14ac:dyDescent="0.2"/>
  <cols>
    <col min="2" max="2" width="61.85546875" customWidth="1"/>
    <col min="3" max="3" width="48" customWidth="1"/>
  </cols>
  <sheetData>
    <row r="3" spans="2:3" x14ac:dyDescent="0.2">
      <c r="B3" s="2" t="s">
        <v>6</v>
      </c>
      <c r="C3" s="2" t="s">
        <v>19</v>
      </c>
    </row>
    <row r="4" spans="2:3" x14ac:dyDescent="0.2">
      <c r="B4" s="3" t="s">
        <v>17</v>
      </c>
      <c r="C4" s="3">
        <f>COUNTIF(Tabela20[5. Most of your experience was in which type of organization?],'Question 5'!B4)</f>
        <v>19</v>
      </c>
    </row>
    <row r="5" spans="2:3" x14ac:dyDescent="0.2">
      <c r="B5" s="3" t="s">
        <v>18</v>
      </c>
      <c r="C5" s="3">
        <f>COUNTIF(Tabela20[5. Most of your experience was in which type of organization?],'Question 5'!B5)</f>
        <v>1</v>
      </c>
    </row>
    <row r="6" spans="2:3" x14ac:dyDescent="0.2">
      <c r="B6" s="5" t="s">
        <v>55</v>
      </c>
      <c r="C6" s="3">
        <f>COUNTIF(Tabela20[5. Most of your experience was in which type of organization?],'Question 5'!B6)</f>
        <v>0</v>
      </c>
    </row>
    <row r="7" spans="2:3" x14ac:dyDescent="0.2">
      <c r="B7" s="3" t="s">
        <v>25</v>
      </c>
      <c r="C7" s="3">
        <f>COUNTIF(Tabela20[5. Most of your experience was in which type of organization?],'Question 5'!B7)</f>
        <v>0</v>
      </c>
    </row>
    <row r="8" spans="2:3" x14ac:dyDescent="0.2">
      <c r="B8" s="3" t="s">
        <v>26</v>
      </c>
      <c r="C8" s="3">
        <f>COUNTIF(Tabela20[5. Most of your experience was in which type of organization?],'Question 5'!B8)</f>
        <v>0</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2"/>
  <sheetViews>
    <sheetView topLeftCell="A3" workbookViewId="0">
      <selection activeCell="F10" sqref="F10"/>
    </sheetView>
  </sheetViews>
  <sheetFormatPr defaultRowHeight="12.75" x14ac:dyDescent="0.2"/>
  <cols>
    <col min="2" max="2" width="61.85546875" customWidth="1"/>
    <col min="3" max="3" width="24.7109375" customWidth="1"/>
  </cols>
  <sheetData>
    <row r="3" spans="2:3" ht="25.5" x14ac:dyDescent="0.2">
      <c r="B3" s="2" t="s">
        <v>7</v>
      </c>
      <c r="C3" s="2" t="s">
        <v>19</v>
      </c>
    </row>
    <row r="4" spans="2:3" x14ac:dyDescent="0.2">
      <c r="B4" s="3" t="s">
        <v>27</v>
      </c>
      <c r="C4" s="3">
        <f>COUNTIF(Tabela20[6. In your projects, when do you and your team start writing test scripts?],'Question 6'!B4)</f>
        <v>3</v>
      </c>
    </row>
    <row r="5" spans="2:3" x14ac:dyDescent="0.2">
      <c r="B5" s="3" t="s">
        <v>28</v>
      </c>
      <c r="C5" s="3">
        <f>COUNTIF(Tabela20[6. In your projects, when do you and your team start writing test scripts?],'Question 6'!B5)</f>
        <v>7</v>
      </c>
    </row>
    <row r="6" spans="2:3" x14ac:dyDescent="0.2">
      <c r="B6" s="3" t="s">
        <v>29</v>
      </c>
      <c r="C6" s="3">
        <f>COUNTIF(Tabela20[6. In your projects, when do you and your team start writing test scripts?],'Question 6'!B6)</f>
        <v>10</v>
      </c>
    </row>
    <row r="9" spans="2:3" x14ac:dyDescent="0.2">
      <c r="C9" t="s">
        <v>100</v>
      </c>
    </row>
    <row r="10" spans="2:3" ht="63.75" x14ac:dyDescent="0.2">
      <c r="C10" s="7" t="s">
        <v>101</v>
      </c>
    </row>
    <row r="11" spans="2:3" ht="51" x14ac:dyDescent="0.2">
      <c r="C11" s="7" t="s">
        <v>102</v>
      </c>
    </row>
    <row r="12" spans="2:3" ht="114.75" x14ac:dyDescent="0.2">
      <c r="C12" s="7" t="s">
        <v>103</v>
      </c>
    </row>
  </sheetData>
  <pageMargins left="0.7" right="0.7" top="0.75" bottom="0.75" header="0.3" footer="0.3"/>
  <pageSetup paperSize="9" orientation="portrait" horizontalDpi="4294967293" verticalDpi="4294967293"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topLeftCell="A8" workbookViewId="0">
      <selection activeCell="D11" sqref="D11"/>
    </sheetView>
  </sheetViews>
  <sheetFormatPr defaultRowHeight="12.75" x14ac:dyDescent="0.2"/>
  <cols>
    <col min="2" max="2" width="61.85546875" customWidth="1"/>
    <col min="3" max="3" width="24.7109375" customWidth="1"/>
  </cols>
  <sheetData>
    <row r="3" spans="2:3" x14ac:dyDescent="0.2">
      <c r="B3" s="2" t="s">
        <v>8</v>
      </c>
      <c r="C3" s="2" t="s">
        <v>19</v>
      </c>
    </row>
    <row r="4" spans="2:3" x14ac:dyDescent="0.2">
      <c r="B4" s="3" t="s">
        <v>30</v>
      </c>
      <c r="C4" s="3">
        <v>17</v>
      </c>
    </row>
    <row r="5" spans="2:3" x14ac:dyDescent="0.2">
      <c r="B5" s="5" t="s">
        <v>104</v>
      </c>
      <c r="C5" s="3">
        <v>9</v>
      </c>
    </row>
    <row r="6" spans="2:3" x14ac:dyDescent="0.2">
      <c r="B6" s="3" t="s">
        <v>33</v>
      </c>
      <c r="C6" s="3">
        <v>3</v>
      </c>
    </row>
    <row r="7" spans="2:3" x14ac:dyDescent="0.2">
      <c r="B7" s="3" t="s">
        <v>31</v>
      </c>
      <c r="C7" s="3">
        <v>2</v>
      </c>
    </row>
    <row r="10" spans="2:3" ht="76.5" x14ac:dyDescent="0.2">
      <c r="C10" s="7" t="s">
        <v>106</v>
      </c>
    </row>
    <row r="11" spans="2:3" ht="102" x14ac:dyDescent="0.2">
      <c r="C11" s="7" t="s">
        <v>105</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9"/>
  <sheetViews>
    <sheetView workbookViewId="0">
      <selection activeCell="E13" sqref="E13"/>
    </sheetView>
  </sheetViews>
  <sheetFormatPr defaultRowHeight="12.75" x14ac:dyDescent="0.2"/>
  <cols>
    <col min="2" max="2" width="61.85546875" customWidth="1"/>
    <col min="3" max="3" width="24.7109375" customWidth="1"/>
  </cols>
  <sheetData>
    <row r="3" spans="2:3" x14ac:dyDescent="0.2">
      <c r="B3" s="2" t="s">
        <v>9</v>
      </c>
      <c r="C3" s="2" t="s">
        <v>19</v>
      </c>
    </row>
    <row r="4" spans="2:3" x14ac:dyDescent="0.2">
      <c r="B4" s="5" t="s">
        <v>70</v>
      </c>
      <c r="C4" s="3">
        <f>COUNTIF(Tabela20[8. How often do you work in projects with test automation?],'Question 8'!B4)</f>
        <v>3</v>
      </c>
    </row>
    <row r="5" spans="2:3" x14ac:dyDescent="0.2">
      <c r="B5" s="3" t="s">
        <v>34</v>
      </c>
      <c r="C5" s="3">
        <f>COUNTIF(Tabela20[8. How often do you work in projects with test automation?],'Question 8'!B5)</f>
        <v>6</v>
      </c>
    </row>
    <row r="6" spans="2:3" x14ac:dyDescent="0.2">
      <c r="B6" s="3" t="s">
        <v>35</v>
      </c>
      <c r="C6" s="3">
        <f>COUNTIF(Tabela20[8. How often do you work in projects with test automation?],'Question 8'!B6)</f>
        <v>7</v>
      </c>
    </row>
    <row r="7" spans="2:3" x14ac:dyDescent="0.2">
      <c r="B7" s="3" t="s">
        <v>36</v>
      </c>
      <c r="C7" s="3">
        <f>COUNTIF(Tabela20[8. How often do you work in projects with test automation?],'Question 8'!B7)</f>
        <v>4</v>
      </c>
    </row>
    <row r="9" spans="2:3" ht="51" x14ac:dyDescent="0.2">
      <c r="C9" s="7" t="s">
        <v>107</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Results</vt:lpstr>
      <vt:lpstr>Question 1</vt:lpstr>
      <vt:lpstr>Question 2</vt:lpstr>
      <vt:lpstr>Question 3</vt:lpstr>
      <vt:lpstr>Question 4</vt:lpstr>
      <vt:lpstr>Question 5</vt:lpstr>
      <vt:lpstr>Question 6</vt:lpstr>
      <vt:lpstr>Question 7</vt:lpstr>
      <vt:lpstr>Question 8</vt:lpstr>
      <vt:lpstr>Question 9</vt:lpstr>
      <vt:lpstr>Question 10</vt:lpstr>
      <vt:lpstr>Question 11</vt:lpstr>
      <vt:lpstr>Question 12</vt:lpstr>
      <vt:lpstr>Question 13</vt:lpstr>
      <vt:lpstr>Question 14</vt:lpstr>
      <vt:lpstr>Question 15</vt:lpstr>
      <vt:lpstr>Question 16</vt:lpstr>
      <vt:lpstr>Question 17</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 Adriano</dc:creator>
  <cp:lastModifiedBy>vv</cp:lastModifiedBy>
  <dcterms:created xsi:type="dcterms:W3CDTF">2012-11-20T06:42:13Z</dcterms:created>
  <dcterms:modified xsi:type="dcterms:W3CDTF">2013-01-16T20:24:27Z</dcterms:modified>
</cp:coreProperties>
</file>