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010" activeTab="6"/>
  </bookViews>
  <sheets>
    <sheet name="Telconet" sheetId="1" r:id="rId1"/>
    <sheet name="Claro" sheetId="2" r:id="rId2"/>
    <sheet name="Movistar" sheetId="3" r:id="rId3"/>
    <sheet name="CNT" sheetId="4" r:id="rId4"/>
    <sheet name="Totaltek" sheetId="5" r:id="rId5"/>
    <sheet name="Integraldata" sheetId="6" r:id="rId6"/>
    <sheet name="TraficoDiferenciado" sheetId="7" r:id="rId7"/>
  </sheets>
  <calcPr calcId="145621"/>
</workbook>
</file>

<file path=xl/calcChain.xml><?xml version="1.0" encoding="utf-8"?>
<calcChain xmlns="http://schemas.openxmlformats.org/spreadsheetml/2006/main">
  <c r="V8" i="7" l="1"/>
  <c r="Q8" i="7"/>
  <c r="V4" i="7"/>
  <c r="Q4" i="7"/>
  <c r="F7" i="2"/>
</calcChain>
</file>

<file path=xl/sharedStrings.xml><?xml version="1.0" encoding="utf-8"?>
<sst xmlns="http://schemas.openxmlformats.org/spreadsheetml/2006/main" count="724" uniqueCount="454">
  <si>
    <t>Alejandro Peñafiel</t>
  </si>
  <si>
    <t>0994655332</t>
  </si>
  <si>
    <t>freekart17@gmail.com</t>
  </si>
  <si>
    <t>El Oro</t>
  </si>
  <si>
    <t>El Guabo</t>
  </si>
  <si>
    <t>El Guabo: Vía Pasaje en el sector los Kiosco. Ref: A 800m del nodo de Telconet.</t>
  </si>
  <si>
    <t>N3d3t312012</t>
  </si>
  <si>
    <t>nedetel-viapasajeelguabo</t>
  </si>
  <si>
    <t>FO</t>
  </si>
  <si>
    <t>WAN: 201.218.49.118
LAN: 201.218.49.153</t>
  </si>
  <si>
    <t>LAN: 201.218.49.152/30
LAN-1: 186.3.17.184/29</t>
  </si>
  <si>
    <t>7</t>
  </si>
  <si>
    <t>LAN-1 esta enrutado a la IP  201.218.49.154</t>
  </si>
  <si>
    <t>Angel Condolo</t>
  </si>
  <si>
    <t xml:space="preserve">0998027544
0984411719
032802755 ext 4 /5 </t>
  </si>
  <si>
    <t>angelcondolo@hotmail.com</t>
  </si>
  <si>
    <t>Rolando Sanchez
(Compustar)</t>
  </si>
  <si>
    <t>megaconnection_15@hotmail.com</t>
  </si>
  <si>
    <t>Morona Santiago</t>
  </si>
  <si>
    <t>Gualaquiza</t>
  </si>
  <si>
    <t>Gualaquiza: Cuenca y 12 de febrero</t>
  </si>
  <si>
    <t>nedetel-callecuencagualaquiza</t>
  </si>
  <si>
    <t>WAN: 181.198.16.7 
LAN: 181.198.18.209</t>
  </si>
  <si>
    <t>181.198.18.208/29</t>
  </si>
  <si>
    <t>6</t>
  </si>
  <si>
    <t>0998027544
0984411719
032802755 ext 4</t>
  </si>
  <si>
    <t>Zamora</t>
  </si>
  <si>
    <t>Zamora: Av. de Maestro y Héroes de Paquisha</t>
  </si>
  <si>
    <t>nedetel-avdelmaestrozamora</t>
  </si>
  <si>
    <t>WAN: 181.198.34.23
LAN: 181.198.34.225</t>
  </si>
  <si>
    <t xml:space="preserve">LAN: 181.198.34.224/29 
LAN-1:181.198.34.240/28 </t>
  </si>
  <si>
    <t>20</t>
  </si>
  <si>
    <t>LAN-1 esta enrutada por IP   181.198.34.226 (user: admin, pass: ximeangelo2011)  También hay una red privada 10.10.10.0/24</t>
  </si>
  <si>
    <t>Cliente</t>
  </si>
  <si>
    <t>Números</t>
  </si>
  <si>
    <t>Mail</t>
  </si>
  <si>
    <t>Contacto Sitio</t>
  </si>
  <si>
    <t>Provincia</t>
  </si>
  <si>
    <t>Canton</t>
  </si>
  <si>
    <t>Localidad</t>
  </si>
  <si>
    <t>BW</t>
  </si>
  <si>
    <t>SNMP</t>
  </si>
  <si>
    <t>Login</t>
  </si>
  <si>
    <t>UM</t>
  </si>
  <si>
    <t>IP Monitoreo</t>
  </si>
  <si>
    <t>Subredes asignadas</t>
  </si>
  <si>
    <t>Cantidad de IPs</t>
  </si>
  <si>
    <t>Detalle</t>
  </si>
  <si>
    <t>IP Status</t>
  </si>
  <si>
    <t>Agente Comercial</t>
  </si>
  <si>
    <t>Codgrec</t>
  </si>
  <si>
    <t>Carlos Cuesta</t>
  </si>
  <si>
    <t>0999489044</t>
  </si>
  <si>
    <t>ccuesta@aerotelecuador.com</t>
  </si>
  <si>
    <t>Guayas</t>
  </si>
  <si>
    <t>Guayaquil</t>
  </si>
  <si>
    <t>Guayaquil: LOMAS DE LA FLORIDA COOP. ENER PARRALES MZ 1550</t>
  </si>
  <si>
    <t>nedetel-codgrec_laflorida</t>
  </si>
  <si>
    <t>186.101.37.202</t>
  </si>
  <si>
    <t>186.101.65.112/29</t>
  </si>
  <si>
    <t>Reduccion 14 el 27/Abril/2016</t>
  </si>
  <si>
    <t>Abel Carrera                      acarrera@telconet.ec</t>
  </si>
  <si>
    <t>Guayaquil: Cerro Azul</t>
  </si>
  <si>
    <t>nedetel-codgrec_cerroazul</t>
  </si>
  <si>
    <t>201.218.32.187</t>
  </si>
  <si>
    <t>LAN: 201.218.33.208/28
LAN-1: 192.168.254.0/24</t>
  </si>
  <si>
    <t>14</t>
  </si>
  <si>
    <t>Guayaquil: CERRO MAPASINGUE COOP. 1 DE MAYO MZ 344 VILLA 6</t>
  </si>
  <si>
    <t>nedetel-codgrec_mapasingue</t>
  </si>
  <si>
    <t>186.5.116.80/28</t>
  </si>
  <si>
    <t>Guayaquil: COOP FLOR DE BASTION ETAPA 3 BLOQUE 6 MZ 958 SOLAR 15A</t>
  </si>
  <si>
    <t>nedetel-codgrec_flordebastion</t>
  </si>
  <si>
    <t>181.39.144.162</t>
  </si>
  <si>
    <t>186.101.17.248/29</t>
  </si>
  <si>
    <t>Coop. Mariuxi Febres Cordero Mz 19 solar 11.</t>
  </si>
  <si>
    <t>nedetel-codgrec_cmfebrescorder</t>
  </si>
  <si>
    <t>186.101.117.247</t>
  </si>
  <si>
    <t>LAN: 181.198.6.16/29</t>
  </si>
  <si>
    <t>Los Rios</t>
  </si>
  <si>
    <t>Quinsaloma</t>
  </si>
  <si>
    <t>Miraflores y andres lopez callejon alianza pais</t>
  </si>
  <si>
    <t>nedetel-codgrec_mirafloresquin</t>
  </si>
  <si>
    <t>186.3.105.227</t>
  </si>
  <si>
    <t>LAN: 186.3.106.104/29</t>
  </si>
  <si>
    <t>Santo Domingo</t>
  </si>
  <si>
    <t>StoDMG: CALLE TULCAN Y AV. GUAYAQUIL A UNA CUADRA DE LA AV. DE LOS TSACHILAS</t>
  </si>
  <si>
    <t>nedetel-codgrec_stodmg</t>
  </si>
  <si>
    <t>186.3.21.14</t>
  </si>
  <si>
    <t>LAN: 190.95.132.216/29
LAN-1: 186.3.98.96/28</t>
  </si>
  <si>
    <t>0994843634</t>
  </si>
  <si>
    <t>josemoretam@gmail, jmoreta@grupointercom.ec</t>
  </si>
  <si>
    <t>Christian Guerrero</t>
  </si>
  <si>
    <t>Carchi</t>
  </si>
  <si>
    <t>Tulcan</t>
  </si>
  <si>
    <t>Tulcan: Casa Mina de Oro, Calle Rocafuerte entre Olmedo y Sucre</t>
  </si>
  <si>
    <t>nedetel-codgrec_tulcan</t>
  </si>
  <si>
    <t>186.3.11.125</t>
  </si>
  <si>
    <t>LAN: 181.198.77.224/30</t>
  </si>
  <si>
    <t>1</t>
  </si>
  <si>
    <t>Tulcan: Hotel Mina de Oro, Calle Chimborazo entre Olmedo y Sucre</t>
  </si>
  <si>
    <t>nedetel-codgrec_tulcan2</t>
  </si>
  <si>
    <t>186.3.11.126</t>
  </si>
  <si>
    <t>LAN: 181.198.77.228/30</t>
  </si>
  <si>
    <t>Empresa</t>
  </si>
  <si>
    <t>Direccion</t>
  </si>
  <si>
    <t>ID Claro</t>
  </si>
  <si>
    <t>UM IDATA</t>
  </si>
  <si>
    <t>Propiedad</t>
  </si>
  <si>
    <t>IP Router</t>
  </si>
  <si>
    <t>Redes Entregadas</t>
  </si>
  <si>
    <t>Usuario</t>
  </si>
  <si>
    <t>Contraseña</t>
  </si>
  <si>
    <t>Comentario</t>
  </si>
  <si>
    <t>NODO</t>
  </si>
  <si>
    <t>Tecglo</t>
  </si>
  <si>
    <t>Carlos Mendoza</t>
  </si>
  <si>
    <t>0984067163
052630021
052636493</t>
  </si>
  <si>
    <t>carlos@tecglo.com</t>
  </si>
  <si>
    <t>Manabi</t>
  </si>
  <si>
    <t>Portoviejo</t>
  </si>
  <si>
    <t>Portoviejo: Calle olmedo y 10 de Agosto Edf. Mutualista Manabi oficina #204 (SantaAna)</t>
  </si>
  <si>
    <t>45</t>
  </si>
  <si>
    <t>IC00014664</t>
  </si>
  <si>
    <t>UTP</t>
  </si>
  <si>
    <t>190.111.86.2</t>
  </si>
  <si>
    <t>WAN: 192.168.130.34/30
LAN: 190.111.83.64/28
LAN:190.111.86.0/25
LAN: 190.111.86.128/25</t>
  </si>
  <si>
    <t>admin
mendoza</t>
  </si>
  <si>
    <t>DAULE</t>
  </si>
  <si>
    <t>Leonardo Peñaherrera</t>
  </si>
  <si>
    <t>0993312434</t>
  </si>
  <si>
    <t>leonardo@tecglo.com</t>
  </si>
  <si>
    <t>12</t>
  </si>
  <si>
    <t>IC00026627</t>
  </si>
  <si>
    <t>Cliente - Carlos Mendoza</t>
  </si>
  <si>
    <t>190.63.134.121</t>
  </si>
  <si>
    <t>LAN: 190.63.134.120/29</t>
  </si>
  <si>
    <t>Crucita</t>
  </si>
  <si>
    <t>Crucita: Sector Los Arenales, Calle Principal (sector las Gilces)</t>
  </si>
  <si>
    <t>10</t>
  </si>
  <si>
    <t>IC00026347</t>
  </si>
  <si>
    <t>RE</t>
  </si>
  <si>
    <t>190.63.185.65</t>
  </si>
  <si>
    <t>WAN: 192.168.202.22
LAN: 190.63.185.65</t>
  </si>
  <si>
    <t>WAN: 192.168.202.20/30
LAN: 190.63.185.64/29</t>
  </si>
  <si>
    <t>CRUCITA</t>
  </si>
  <si>
    <t>Machalanet</t>
  </si>
  <si>
    <t>Javier Solorzano</t>
  </si>
  <si>
    <t>0984763552
0987982427
072962152 ext 121</t>
  </si>
  <si>
    <t>jsolorzano@machalanet.ec, jsolorzano@optifibra.ec, noc@machalanet.ec</t>
  </si>
  <si>
    <t>Machala</t>
  </si>
  <si>
    <t>Machala: Marcel Laniado y Ayacucho esq.</t>
  </si>
  <si>
    <t>160</t>
  </si>
  <si>
    <t>public</t>
  </si>
  <si>
    <t>IC00014665</t>
  </si>
  <si>
    <t>190.63.129.1</t>
  </si>
  <si>
    <t>LAN: 190.63.129.0/24
LAN-1: 190.63.138.96/27</t>
  </si>
  <si>
    <t>158</t>
  </si>
  <si>
    <t>EL PRADO</t>
  </si>
  <si>
    <t>Vannet
(Hugo Abad)</t>
  </si>
  <si>
    <t>Carlos Intriago</t>
  </si>
  <si>
    <t>0990379036</t>
  </si>
  <si>
    <t>gerencia@vantvcable.com, proyectos@vannetecuador.net, jefatura@vantvcable.com</t>
  </si>
  <si>
    <t>Esmeraldas</t>
  </si>
  <si>
    <t>Esmeraldas: Tolita 1 Manzana 20 Villa 19  Edificio VANTV (Matriz)</t>
  </si>
  <si>
    <t>105</t>
  </si>
  <si>
    <t>IC00014668</t>
  </si>
  <si>
    <t>Claro-Totaltek</t>
  </si>
  <si>
    <t>190.111.89.2</t>
  </si>
  <si>
    <t>190.111.89.1</t>
  </si>
  <si>
    <t>WAN: 192.168.87.28/30
LAN: 190.111.89.0/26</t>
  </si>
  <si>
    <t>62</t>
  </si>
  <si>
    <t>No tiene salto LAN.
Bloqueadas las siguientes IP:
190.111.89.5 -23 - 54 -40 -30</t>
  </si>
  <si>
    <t>GATAZO</t>
  </si>
  <si>
    <t>LSTDATA-SpeedTelecom</t>
  </si>
  <si>
    <t>mlkts59@gmail.com</t>
  </si>
  <si>
    <t>Galo Quijije</t>
  </si>
  <si>
    <t>0986086630</t>
  </si>
  <si>
    <t>Loja</t>
  </si>
  <si>
    <t>Loja: Paracas y Moctezuma</t>
  </si>
  <si>
    <t>40</t>
  </si>
  <si>
    <t>IC00014722</t>
  </si>
  <si>
    <t>190.111.85.1</t>
  </si>
  <si>
    <t>190.111.85.1:8497</t>
  </si>
  <si>
    <t>190.111.85.0/24</t>
  </si>
  <si>
    <t>SpeedTelecom</t>
  </si>
  <si>
    <t>Galo Quijije                                                 Eduardo Ludeña</t>
  </si>
  <si>
    <t>0987331857</t>
  </si>
  <si>
    <t>javier2598@hotmail.com, mlkts59@gmail.com</t>
  </si>
  <si>
    <t>Macara</t>
  </si>
  <si>
    <t>Macara: Abadon Calderon e/ Carlos Moran y Carlos Veintimilla</t>
  </si>
  <si>
    <t>IC00030333</t>
  </si>
  <si>
    <t>200.25.193.121</t>
  </si>
  <si>
    <t>WAN: 192.168.202.108/30
LAN: 200.25.193.120/29</t>
  </si>
  <si>
    <t>Confirmar
El router esta en el nodo de Claro y el soporte lo da SpeedTelecom (Galo Quijije)</t>
  </si>
  <si>
    <t>MACARA</t>
  </si>
  <si>
    <t>Franco Blacio</t>
  </si>
  <si>
    <t>995617215
072932215</t>
  </si>
  <si>
    <t>francoblacio@hotmail.com</t>
  </si>
  <si>
    <t>Machala C2: Sucre y Santa Rosa Edif. El Pionero frente al Coliseo de Deportes  Cesarsa</t>
  </si>
  <si>
    <t>IC00014746</t>
  </si>
  <si>
    <t>190.111.77.1</t>
  </si>
  <si>
    <t>LAN: 190.111.77.0/25</t>
  </si>
  <si>
    <t>admin</t>
  </si>
  <si>
    <t>admin mendoza</t>
  </si>
  <si>
    <t>Responsable</t>
  </si>
  <si>
    <t>Número1</t>
  </si>
  <si>
    <t>Número2</t>
  </si>
  <si>
    <t xml:space="preserve">ID </t>
  </si>
  <si>
    <t>Monitoreo</t>
  </si>
  <si>
    <t>ENRUTAMIENTO</t>
  </si>
  <si>
    <t>Subred</t>
  </si>
  <si>
    <t>BGP</t>
  </si>
  <si>
    <t>Propiedad del Router</t>
  </si>
  <si>
    <t>Clave</t>
  </si>
  <si>
    <t>Usuario/Clave</t>
  </si>
  <si>
    <t>RDH</t>
  </si>
  <si>
    <t>Wagner Delgado</t>
  </si>
  <si>
    <t>0984109671</t>
  </si>
  <si>
    <t>jsistemas@dstwireless.net</t>
  </si>
  <si>
    <t>Montecristi: Av. 113 y Vía circunvalación</t>
  </si>
  <si>
    <t>Nedetel - Montecristi</t>
  </si>
  <si>
    <t>200.24.193.105</t>
  </si>
  <si>
    <t>LAN-2 Y LAN-3 enrutada detrás 192.168.1.2</t>
  </si>
  <si>
    <t>LAN-1: 192.168.1.0/30 LAN-2: 200.24.193.104/29  LAN-3: 200.24.199.224/28</t>
  </si>
  <si>
    <t>MOVISTAR</t>
  </si>
  <si>
    <t>Salto Wan privado 192.168.1.0/30</t>
  </si>
  <si>
    <t>Carlos Cifuentes</t>
  </si>
  <si>
    <t>ccifuentes@telwebecuador.net, djcarloscifuentes@hotmail.com</t>
  </si>
  <si>
    <t>Guayaquil: Cerro de Mapasingue, coop. 26 de febrero MZ 198 Solar 16</t>
  </si>
  <si>
    <t>pubcgrc</t>
  </si>
  <si>
    <t>Nedetel-Gye_CarlosCifuentes</t>
  </si>
  <si>
    <t>181.188.196.49</t>
  </si>
  <si>
    <t>LAN-2 enrutada detrás 181.188.196.50</t>
  </si>
  <si>
    <t>WAN: 10.112.133.196/30 Movis .197                  LAN-1: 181.188.196.48/30    LAN-2: 181.188.196.16/28</t>
  </si>
  <si>
    <t>NEDETEL</t>
  </si>
  <si>
    <t>admin  N3d3t3l123$$
nedetel   Nedetel123$</t>
  </si>
  <si>
    <t>desde julio ro de nedetel</t>
  </si>
  <si>
    <t>Alejandro Pulecio</t>
  </si>
  <si>
    <t>0985284453</t>
  </si>
  <si>
    <t>0980960661</t>
  </si>
  <si>
    <t>alejandrodari555@hotmail.com, troncozom@hotmail.com</t>
  </si>
  <si>
    <t>Babahoyo: 10 de Agosto 223 y Martin Ycaza</t>
  </si>
  <si>
    <t>NEDETEL_BABAHOYO_JATNET</t>
  </si>
  <si>
    <t>181.188.193.177</t>
  </si>
  <si>
    <t>LAN-2 enrutada por 181.188.193.181</t>
  </si>
  <si>
    <t>WAN: 10.112.136.116/30 Movistar .117                   LAN: 181.188.193.176 /29
LAN-2: 181.188.196.64/26</t>
  </si>
  <si>
    <t>admin  N3d3t3l123$$
nedetel   Nedetel123$
Port 22</t>
  </si>
  <si>
    <t>FALTA INGRESAR AL WUP</t>
  </si>
  <si>
    <t>desde agosto ro de nedetel</t>
  </si>
  <si>
    <t>CSEDNET</t>
  </si>
  <si>
    <t>Tec: Kleber Villla               Roberto Cueva</t>
  </si>
  <si>
    <t>0999188313
02 2763544</t>
  </si>
  <si>
    <t>kvilla@csed.net.ec, roberto.german.cueva@gmail.com</t>
  </si>
  <si>
    <t>Santo Domingo: Av. Quito y Rio Toachi edif. Mutualista Pichincha 4to. ps.</t>
  </si>
  <si>
    <t>Nedetel-SDO_RIO_TOACHI</t>
  </si>
  <si>
    <t>200.7.252.1</t>
  </si>
  <si>
    <t>VLAN 3300</t>
  </si>
  <si>
    <t>WAN: 10.111.150.136/30
Movis.137                              LAN: 200.7.252.0 /24</t>
  </si>
  <si>
    <t>AS: 19114
IP Gateway:  10.111.150.139</t>
  </si>
  <si>
    <t>admin/N3d3t3l123$$
nedetel/Nedetel123$</t>
  </si>
  <si>
    <t>Dirección</t>
  </si>
  <si>
    <t>Coordenadas</t>
  </si>
  <si>
    <t>Pet Servcio</t>
  </si>
  <si>
    <t>Pet FO</t>
  </si>
  <si>
    <t>Piloto</t>
  </si>
  <si>
    <t>Victor Daniel Macas Calderon</t>
  </si>
  <si>
    <t>danielm129@hotmail.com</t>
  </si>
  <si>
    <t>Alamor</t>
  </si>
  <si>
    <t>GUAYAQUIL 0 Y RIO AMAZONAS</t>
  </si>
  <si>
    <t>4" 1,138' S
 80" 1,214' W</t>
  </si>
  <si>
    <t>11.883. 8515.15</t>
  </si>
  <si>
    <t>11.883.8330.6</t>
  </si>
  <si>
    <t>LAN: 201.219.0.72/29</t>
  </si>
  <si>
    <t>Lorgio Efrain Cangio Serrano</t>
  </si>
  <si>
    <t>efraincango@hotmail.com</t>
  </si>
  <si>
    <t>Amaluza</t>
  </si>
  <si>
    <t>ISIDRO AYORA 0 E/18 DE NOVIEBRE Y PASAJE MIGUEL CASTILLO .</t>
  </si>
  <si>
    <t>11.883.8494.15</t>
  </si>
  <si>
    <t>11.883.8329.6</t>
  </si>
  <si>
    <t>LAN: 201.219.4.224/29</t>
  </si>
  <si>
    <t>Francisco Valarezo</t>
  </si>
  <si>
    <t>09 93209596</t>
  </si>
  <si>
    <t>franciscovalarezo@gmail.com</t>
  </si>
  <si>
    <t>ABDON CALDERON 509Y Y CARLOS VEINTIMILLA 18</t>
  </si>
  <si>
    <t>11.891.15906.15</t>
  </si>
  <si>
    <t>11.891.15553.6</t>
  </si>
  <si>
    <t>LAN: 201.219.4.240/29</t>
  </si>
  <si>
    <t>Luis Jima Molina</t>
  </si>
  <si>
    <t>supercablecariamanga@hotmail.es</t>
  </si>
  <si>
    <t>Walter Coronado</t>
  </si>
  <si>
    <t>walcocri@hotmail.com</t>
  </si>
  <si>
    <t>Cariamanga</t>
  </si>
  <si>
    <t>JERONIMO CARRION 208Y 18</t>
  </si>
  <si>
    <t>11.884.21774.15</t>
  </si>
  <si>
    <t>11.884.21377.6</t>
  </si>
  <si>
    <t>LAN: 201.219.4.248/29</t>
  </si>
  <si>
    <t>John Montalvan</t>
  </si>
  <si>
    <t>072939729 // 0985022205</t>
  </si>
  <si>
    <t>jmontalv@hotmail.com</t>
  </si>
  <si>
    <t>Catacocha</t>
  </si>
  <si>
    <t>GRAN COLOMBIA 0 107 Y SUCRE// PARQUE EL PINO CASA CREMA 2 PISOS</t>
  </si>
  <si>
    <t>11.885.8815.15</t>
  </si>
  <si>
    <t>11.885.8591.6</t>
  </si>
  <si>
    <t>LAN: 201.219.4.216/29</t>
  </si>
  <si>
    <t>Darwin Manfre</t>
  </si>
  <si>
    <t>dawinmanfre@hotmail.com</t>
  </si>
  <si>
    <t>darwinmanfre@hotmail.com</t>
  </si>
  <si>
    <t>Sucua</t>
  </si>
  <si>
    <t>AV. ORIENTAL Y SERAFIN SOLIS</t>
  </si>
  <si>
    <t>2°27'11.73"S
 78°10'12.33"O</t>
  </si>
  <si>
    <t>14.948.28654.15</t>
  </si>
  <si>
    <t>14.948.28432.6</t>
  </si>
  <si>
    <t>LAN: 201.219.4.208/29</t>
  </si>
  <si>
    <t>AMALUZA-COLAMBO</t>
  </si>
  <si>
    <t>Ciudad</t>
  </si>
  <si>
    <t>PUNTO A</t>
  </si>
  <si>
    <t>PUNTO B</t>
  </si>
  <si>
    <t>OUTSOURCING</t>
  </si>
  <si>
    <t>BANDA</t>
  </si>
  <si>
    <t>EQUIPO</t>
  </si>
  <si>
    <t>AB</t>
  </si>
  <si>
    <t>SYSTRAY</t>
  </si>
  <si>
    <t>Manta</t>
  </si>
  <si>
    <t>Torre San Agustin -Latitud: 0°57'40.79"S - Longitud: 80°41'52.91"O</t>
  </si>
  <si>
    <t>Torre Jaramijo - Latitud: 0°56'46.88"S- Longitud: 80°38'27.71"O</t>
  </si>
  <si>
    <t>TOTALTEK</t>
  </si>
  <si>
    <t>23Ghz</t>
  </si>
  <si>
    <t>Comba</t>
  </si>
  <si>
    <t>120MB</t>
  </si>
  <si>
    <t>Cambio de dirección</t>
  </si>
  <si>
    <t>San Agustin- ciudadela los tamarindos diagonal a a la antigua subjefatura de tránsito</t>
  </si>
  <si>
    <t>Roger -Bloques del Palmar</t>
  </si>
  <si>
    <t>Detalles</t>
  </si>
  <si>
    <t>INTEGRALDATA</t>
  </si>
  <si>
    <t>Ambato</t>
  </si>
  <si>
    <t>Paul Vintimilla</t>
  </si>
  <si>
    <t>Paute</t>
  </si>
  <si>
    <t>Plaza Pamba- el Mirador - NODO DE TELCONET</t>
  </si>
  <si>
    <t>Sector Maras, junto al Nodo de Claro (Maras Alto) - nedetel-paute2</t>
  </si>
  <si>
    <t>ND00018</t>
  </si>
  <si>
    <t>Caregón</t>
  </si>
  <si>
    <t>100MB</t>
  </si>
  <si>
    <t>MONTALVAN</t>
  </si>
  <si>
    <t>Zaruma</t>
  </si>
  <si>
    <t>San Francisco y Marín Samaniego, CENTRO DE RECEPCIONES OASIS</t>
  </si>
  <si>
    <t>Piñas</t>
  </si>
  <si>
    <t>Cerro CHUVA</t>
  </si>
  <si>
    <t>ND00005</t>
  </si>
  <si>
    <t>BOLIVAR Y SAN FRANCISCO No.007 FRENTE AL ESTACIONAMIENTO DE LA COOP. TAXIS</t>
  </si>
  <si>
    <t>Portovelo</t>
  </si>
  <si>
    <t>CDLA. LA FLORIDA, CALLE JAIME ROLDOS ENTRE LA PLANTA DE BENEFICIO ESPINOZA Y CANCHA SINTETICA DR. CALULO</t>
  </si>
  <si>
    <t>ND00013</t>
  </si>
  <si>
    <t>150MB</t>
  </si>
  <si>
    <t>Wilson Teneda</t>
  </si>
  <si>
    <t>Parroquia Atahualpa, Barrio el Progreso.</t>
  </si>
  <si>
    <t>Pelileo/Niton</t>
  </si>
  <si>
    <t>Quinchiloma Mirador</t>
  </si>
  <si>
    <t>ND00006</t>
  </si>
  <si>
    <t>INTEGRALDATA_UIO</t>
  </si>
  <si>
    <t>Cambio de dirección 31/03/2016</t>
  </si>
  <si>
    <t xml:space="preserve"> </t>
  </si>
  <si>
    <t>Internet</t>
  </si>
  <si>
    <t>Datos</t>
  </si>
  <si>
    <t>Cacti</t>
  </si>
  <si>
    <t>Contacto</t>
  </si>
  <si>
    <t>Correo</t>
  </si>
  <si>
    <t>ID</t>
  </si>
  <si>
    <t>Tipo de Publicación</t>
  </si>
  <si>
    <t>ASN</t>
  </si>
  <si>
    <t>Akamai</t>
  </si>
  <si>
    <t>Netflix</t>
  </si>
  <si>
    <t>Facebook</t>
  </si>
  <si>
    <t>Google</t>
  </si>
  <si>
    <t>Contratado</t>
  </si>
  <si>
    <t>Demo</t>
  </si>
  <si>
    <t>Proveedor</t>
  </si>
  <si>
    <t>Vlan</t>
  </si>
  <si>
    <t>Disponible</t>
  </si>
  <si>
    <t>Direccionamiento IP</t>
  </si>
  <si>
    <t>Enrutamiento</t>
  </si>
  <si>
    <t>IP</t>
  </si>
  <si>
    <t>User/Clave</t>
  </si>
  <si>
    <t>Comentarios</t>
  </si>
  <si>
    <t>RBS</t>
  </si>
  <si>
    <t>PowerNet</t>
  </si>
  <si>
    <t>Rodrigo Arevalo
Vanessa Franco</t>
  </si>
  <si>
    <t>drivadeneira@powernet.com.ec, rarevalo@powernet.com.ec, arivadeneira@powernet.com.ec</t>
  </si>
  <si>
    <t>nedetel-bzaracaystodomingo
GGC_STD_Powernet</t>
  </si>
  <si>
    <t>Directo</t>
  </si>
  <si>
    <t>GYE</t>
  </si>
  <si>
    <t>STD</t>
  </si>
  <si>
    <t>Telconet</t>
  </si>
  <si>
    <t>Nedetel</t>
  </si>
  <si>
    <t>TELCO: 200.110.93.138/30
 NDTL: 200.107.255.30/30
 LAN: 167.250.182.1/24</t>
  </si>
  <si>
    <t>200.107.255.30:8292</t>
  </si>
  <si>
    <t>200.110.93.138 en Monitoreo GGC</t>
  </si>
  <si>
    <t>Usuario: powernet
Clave: pow3rn3t</t>
  </si>
  <si>
    <t>Henry Obando</t>
  </si>
  <si>
    <t>IC00031313/SP00034287</t>
  </si>
  <si>
    <t>Latacunga</t>
  </si>
  <si>
    <t>Claro</t>
  </si>
  <si>
    <t>AC</t>
  </si>
  <si>
    <t>190.111.90.166</t>
  </si>
  <si>
    <t>Switch Huawei ANT-950 (Claro)</t>
  </si>
  <si>
    <t>LATACUNGA</t>
  </si>
  <si>
    <t>Henry Ortega</t>
  </si>
  <si>
    <t>nedetel-ccdicentrogquil</t>
  </si>
  <si>
    <t xml:space="preserve">
</t>
  </si>
  <si>
    <t>SBeltran</t>
  </si>
  <si>
    <t>10.211.193.136/29</t>
  </si>
  <si>
    <t>190.63.197.182:8292</t>
  </si>
  <si>
    <t>Mikrotik 1072</t>
  </si>
  <si>
    <t>NEDETEL_NODO_GUAYAQUIL</t>
  </si>
  <si>
    <t>Telefónica</t>
  </si>
  <si>
    <t>172.30.255.2</t>
  </si>
  <si>
    <t>Cisco NCS5001</t>
  </si>
  <si>
    <t>192.168.165.1 / 2</t>
  </si>
  <si>
    <t>admin/N3d3t3l</t>
  </si>
  <si>
    <t>Bridgecomunicaciones</t>
  </si>
  <si>
    <t>Germain Anchundia</t>
  </si>
  <si>
    <t>yermain_orlando@hotmail.com, 
goanchundia@bridgecomunicaciones.com.ec; 
jlopez@bridgecomunicaciones.com.ec</t>
  </si>
  <si>
    <t>GGC_GYE_Bridgecomunicaciones</t>
  </si>
  <si>
    <t>Concentrador</t>
  </si>
  <si>
    <t>900</t>
  </si>
  <si>
    <t>WAN: 172.16.136.2/30
 LAN: 200.107.248.1/25</t>
  </si>
  <si>
    <t>200.107.248.1</t>
  </si>
  <si>
    <t>admin/P59qk@</t>
  </si>
  <si>
    <t>007 BRIDGECOMUNICACIONES Tiene inconvenientes con el 1009, se pretende cambiar router en Enero 2018</t>
  </si>
  <si>
    <t>Simantec</t>
  </si>
  <si>
    <t>Luis Estevez</t>
  </si>
  <si>
    <t>Zabala</t>
  </si>
  <si>
    <t>Movi</t>
  </si>
  <si>
    <t>Movistar</t>
  </si>
  <si>
    <t>WAN:  10.111.175.102/30
Movi_Datos: 10.111.175.106/30
NDTL: 10.10.255.22/30
LAN:45.70.57.1/27</t>
  </si>
  <si>
    <t>45.70.57.1</t>
  </si>
  <si>
    <t>Bridgetelecom</t>
  </si>
  <si>
    <t>jpisco@bridgetelecom.com.ec, hibanez@bridgetelecom.com.ec, dportero@bridgetelecom.com.ec</t>
  </si>
  <si>
    <t>IC00032153</t>
  </si>
  <si>
    <t>Santa Elena</t>
  </si>
  <si>
    <t>NO</t>
  </si>
  <si>
    <t>CLARO: 190.63.173.198/30
LAN: 10.10.10.1/30</t>
  </si>
  <si>
    <t>10.10.10.2
190.63.180.192/27
190.107.81.0/24</t>
  </si>
  <si>
    <t>190.63.173.198</t>
  </si>
  <si>
    <t>Cristian Villon</t>
  </si>
  <si>
    <t>cristian.villon@yahoo.com</t>
  </si>
  <si>
    <t>IC00032454/SP00035520</t>
  </si>
  <si>
    <t>WAN: 190.63.195.250/30
NDTL: 192.168.255.30/30
LAN:45.70.239.1/29</t>
  </si>
  <si>
    <t>45.70.239.2
LAN: 45.70.239.8/29
LAN-2: 45.70.239.16/28
LAN-3: 45.70.239.32/27</t>
  </si>
  <si>
    <t>190.63.195.250
45.70.239.1</t>
  </si>
  <si>
    <t>RB SANTA ELENA</t>
  </si>
  <si>
    <t>User: Bridgecomunicaciones
Clave: Br1dg3.</t>
  </si>
  <si>
    <t>User: Bridgetelecom
Clave: T3l3c00m</t>
  </si>
  <si>
    <t>User: Codgrec-Villon
Clave: V1lln</t>
  </si>
  <si>
    <t>admin/ P59qk@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</si>
</sst>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1F497D"/>
      <name val="&quot;Times New Roman&quot;"/>
    </font>
    <font>
      <u/>
      <sz val="10"/>
      <color rgb="FF0000FF"/>
      <name val="Calibri"/>
    </font>
    <font>
      <sz val="11"/>
      <color rgb="FF000000"/>
      <name val="Century Schoolbook"/>
    </font>
    <font>
      <u/>
      <sz val="11"/>
      <color theme="10"/>
      <name val="Calibri"/>
      <family val="2"/>
      <scheme val="minor"/>
    </font>
    <font>
      <sz val="9"/>
      <color rgb="FF000000"/>
      <name val="Verdana"/>
    </font>
    <font>
      <b/>
      <sz val="11"/>
      <color rgb="FFFF0000"/>
      <name val="Calibri"/>
    </font>
    <font>
      <sz val="11"/>
      <color rgb="FFFF0000"/>
      <name val="Calibri"/>
    </font>
    <font>
      <b/>
      <u/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9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6" fillId="0" borderId="1" xfId="0" applyFont="1" applyBorder="1"/>
    <xf numFmtId="164" fontId="5" fillId="3" borderId="1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/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9" fillId="2" borderId="2" xfId="0" applyFont="1" applyFill="1" applyBorder="1" applyAlignment="1"/>
    <xf numFmtId="49" fontId="0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2" borderId="3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0" fillId="0" borderId="1" xfId="0" applyFont="1" applyBorder="1" applyAlignment="1">
      <alignment horizontal="center" vertical="center"/>
    </xf>
    <xf numFmtId="3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3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3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3" fontId="12" fillId="9" borderId="1" xfId="0" applyNumberFormat="1" applyFont="1" applyFill="1" applyBorder="1" applyAlignment="1">
      <alignment horizontal="center" vertical="center"/>
    </xf>
    <xf numFmtId="3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3" fontId="0" fillId="9" borderId="1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 wrapText="1"/>
    </xf>
    <xf numFmtId="0" fontId="10" fillId="2" borderId="2" xfId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Font="1" applyBorder="1" applyAlignment="1"/>
    <xf numFmtId="0" fontId="0" fillId="2" borderId="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P59qk@" TargetMode="External"/><Relationship Id="rId2" Type="http://schemas.openxmlformats.org/officeDocument/2006/relationships/hyperlink" Target="mailto:admin/P59qk@" TargetMode="External"/><Relationship Id="rId1" Type="http://schemas.openxmlformats.org/officeDocument/2006/relationships/hyperlink" Target="mailto:admin/N3d3t3l2017@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dmin/P59qk@" TargetMode="External"/><Relationship Id="rId4" Type="http://schemas.openxmlformats.org/officeDocument/2006/relationships/hyperlink" Target="mailto:admin/P59q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E10" workbookViewId="0">
      <selection activeCell="A5" sqref="A5:S13"/>
    </sheetView>
  </sheetViews>
  <sheetFormatPr baseColWidth="10" defaultRowHeight="15"/>
  <sheetData>
    <row r="1" spans="1:19" ht="30">
      <c r="A1" s="8" t="s">
        <v>33</v>
      </c>
      <c r="B1" s="9" t="s">
        <v>34</v>
      </c>
      <c r="C1" s="9" t="s">
        <v>35</v>
      </c>
      <c r="D1" s="10" t="s">
        <v>36</v>
      </c>
      <c r="E1" s="9" t="s">
        <v>34</v>
      </c>
      <c r="F1" s="9" t="s">
        <v>35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</row>
    <row r="2" spans="1:19" ht="89.25">
      <c r="A2" s="1" t="s">
        <v>0</v>
      </c>
      <c r="B2" s="2" t="s">
        <v>1</v>
      </c>
      <c r="C2" s="2" t="s">
        <v>2</v>
      </c>
      <c r="D2" s="3"/>
      <c r="E2" s="4"/>
      <c r="F2" s="4"/>
      <c r="G2" s="1" t="s">
        <v>3</v>
      </c>
      <c r="H2" s="1" t="s">
        <v>4</v>
      </c>
      <c r="I2" s="1" t="s">
        <v>5</v>
      </c>
      <c r="J2" s="5">
        <v>20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</row>
    <row r="3" spans="1:19" ht="63.75">
      <c r="A3" s="1" t="s">
        <v>13</v>
      </c>
      <c r="B3" s="6" t="s">
        <v>14</v>
      </c>
      <c r="C3" s="2" t="s">
        <v>15</v>
      </c>
      <c r="D3" s="1" t="s">
        <v>16</v>
      </c>
      <c r="E3" s="2">
        <v>968586424</v>
      </c>
      <c r="F3" s="3" t="s">
        <v>17</v>
      </c>
      <c r="G3" s="1" t="s">
        <v>18</v>
      </c>
      <c r="H3" s="1" t="s">
        <v>19</v>
      </c>
      <c r="I3" s="1" t="s">
        <v>20</v>
      </c>
      <c r="J3" s="5">
        <v>80</v>
      </c>
      <c r="K3" s="1" t="s">
        <v>6</v>
      </c>
      <c r="L3" s="1" t="s">
        <v>21</v>
      </c>
      <c r="M3" s="1" t="s">
        <v>8</v>
      </c>
      <c r="N3" s="1" t="s">
        <v>22</v>
      </c>
      <c r="O3" s="1" t="s">
        <v>23</v>
      </c>
      <c r="P3" s="1" t="s">
        <v>24</v>
      </c>
      <c r="Q3" s="1"/>
    </row>
    <row r="4" spans="1:19" ht="165.75">
      <c r="A4" s="1" t="s">
        <v>13</v>
      </c>
      <c r="B4" s="2" t="s">
        <v>25</v>
      </c>
      <c r="C4" s="2" t="s">
        <v>15</v>
      </c>
      <c r="D4" s="1" t="s">
        <v>16</v>
      </c>
      <c r="E4" s="2">
        <v>968586424</v>
      </c>
      <c r="F4" s="1" t="s">
        <v>17</v>
      </c>
      <c r="G4" s="1" t="s">
        <v>26</v>
      </c>
      <c r="H4" s="1" t="s">
        <v>26</v>
      </c>
      <c r="I4" s="1" t="s">
        <v>27</v>
      </c>
      <c r="J4" s="5">
        <v>40</v>
      </c>
      <c r="K4" s="1" t="s">
        <v>6</v>
      </c>
      <c r="L4" s="1" t="s">
        <v>28</v>
      </c>
      <c r="M4" s="1" t="s">
        <v>8</v>
      </c>
      <c r="N4" s="1" t="s">
        <v>29</v>
      </c>
      <c r="O4" s="7" t="s">
        <v>30</v>
      </c>
      <c r="P4" s="1" t="s">
        <v>31</v>
      </c>
      <c r="Q4" s="1" t="s">
        <v>32</v>
      </c>
    </row>
    <row r="5" spans="1:19" ht="76.5">
      <c r="A5" s="1" t="s">
        <v>50</v>
      </c>
      <c r="B5" s="4"/>
      <c r="C5" s="4"/>
      <c r="D5" s="1" t="s">
        <v>51</v>
      </c>
      <c r="E5" s="4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5">
        <v>15</v>
      </c>
      <c r="K5" s="1" t="s">
        <v>6</v>
      </c>
      <c r="L5" s="1" t="s">
        <v>57</v>
      </c>
      <c r="M5" s="1" t="s">
        <v>8</v>
      </c>
      <c r="N5" s="1" t="s">
        <v>58</v>
      </c>
      <c r="O5" s="1" t="s">
        <v>59</v>
      </c>
      <c r="P5" s="1" t="s">
        <v>24</v>
      </c>
      <c r="Q5" s="1" t="s">
        <v>60</v>
      </c>
      <c r="R5" s="4"/>
      <c r="S5" s="1" t="s">
        <v>61</v>
      </c>
    </row>
    <row r="6" spans="1:19" ht="76.5">
      <c r="A6" s="1" t="s">
        <v>50</v>
      </c>
      <c r="B6" s="4"/>
      <c r="C6" s="4"/>
      <c r="D6" s="1" t="s">
        <v>51</v>
      </c>
      <c r="E6" s="4" t="s">
        <v>52</v>
      </c>
      <c r="F6" s="4" t="s">
        <v>53</v>
      </c>
      <c r="G6" s="1" t="s">
        <v>54</v>
      </c>
      <c r="H6" s="1" t="s">
        <v>55</v>
      </c>
      <c r="I6" s="1" t="s">
        <v>62</v>
      </c>
      <c r="J6" s="11">
        <v>7</v>
      </c>
      <c r="K6" s="1" t="s">
        <v>6</v>
      </c>
      <c r="L6" s="1" t="s">
        <v>63</v>
      </c>
      <c r="M6" s="1"/>
      <c r="N6" s="1" t="s">
        <v>64</v>
      </c>
      <c r="O6" s="1" t="s">
        <v>65</v>
      </c>
      <c r="P6" s="1" t="s">
        <v>66</v>
      </c>
      <c r="Q6" s="1"/>
      <c r="R6" s="4"/>
      <c r="S6" s="1" t="s">
        <v>61</v>
      </c>
    </row>
    <row r="7" spans="1:19" ht="76.5">
      <c r="A7" s="1" t="s">
        <v>50</v>
      </c>
      <c r="B7" s="4"/>
      <c r="C7" s="4"/>
      <c r="D7" s="1" t="s">
        <v>51</v>
      </c>
      <c r="E7" s="4" t="s">
        <v>52</v>
      </c>
      <c r="F7" s="4" t="s">
        <v>53</v>
      </c>
      <c r="G7" s="1" t="s">
        <v>54</v>
      </c>
      <c r="H7" s="1" t="s">
        <v>55</v>
      </c>
      <c r="I7" s="1" t="s">
        <v>67</v>
      </c>
      <c r="J7" s="11">
        <v>2</v>
      </c>
      <c r="K7" s="1" t="s">
        <v>6</v>
      </c>
      <c r="L7" s="1" t="s">
        <v>68</v>
      </c>
      <c r="M7" s="1" t="s">
        <v>8</v>
      </c>
      <c r="N7" s="1"/>
      <c r="O7" s="1" t="s">
        <v>69</v>
      </c>
      <c r="P7" s="1" t="s">
        <v>66</v>
      </c>
      <c r="Q7" s="12"/>
      <c r="R7" s="4"/>
      <c r="S7" s="1" t="s">
        <v>61</v>
      </c>
    </row>
    <row r="8" spans="1:19" ht="89.25">
      <c r="A8" s="1" t="s">
        <v>50</v>
      </c>
      <c r="B8" s="4"/>
      <c r="C8" s="4"/>
      <c r="D8" s="1" t="s">
        <v>51</v>
      </c>
      <c r="E8" s="4" t="s">
        <v>52</v>
      </c>
      <c r="F8" s="4" t="s">
        <v>53</v>
      </c>
      <c r="G8" s="1" t="s">
        <v>54</v>
      </c>
      <c r="H8" s="1" t="s">
        <v>55</v>
      </c>
      <c r="I8" s="1" t="s">
        <v>70</v>
      </c>
      <c r="J8" s="5">
        <v>27</v>
      </c>
      <c r="K8" s="1" t="s">
        <v>6</v>
      </c>
      <c r="L8" s="1" t="s">
        <v>71</v>
      </c>
      <c r="M8" s="1" t="s">
        <v>8</v>
      </c>
      <c r="N8" s="1" t="s">
        <v>72</v>
      </c>
      <c r="O8" s="1" t="s">
        <v>73</v>
      </c>
      <c r="P8" s="1" t="s">
        <v>24</v>
      </c>
      <c r="Q8" s="1"/>
      <c r="R8" s="4"/>
      <c r="S8" s="1" t="s">
        <v>61</v>
      </c>
    </row>
    <row r="9" spans="1:19" ht="63.75">
      <c r="A9" s="1" t="s">
        <v>50</v>
      </c>
      <c r="B9" s="4"/>
      <c r="C9" s="4"/>
      <c r="D9" s="1" t="s">
        <v>51</v>
      </c>
      <c r="E9" s="4" t="s">
        <v>52</v>
      </c>
      <c r="F9" s="4" t="s">
        <v>53</v>
      </c>
      <c r="G9" s="1" t="s">
        <v>54</v>
      </c>
      <c r="H9" s="1" t="s">
        <v>55</v>
      </c>
      <c r="I9" s="1" t="s">
        <v>74</v>
      </c>
      <c r="J9" s="11">
        <v>6</v>
      </c>
      <c r="K9" s="1" t="s">
        <v>6</v>
      </c>
      <c r="L9" s="1" t="s">
        <v>75</v>
      </c>
      <c r="M9" s="1"/>
      <c r="N9" s="1" t="s">
        <v>76</v>
      </c>
      <c r="O9" s="1" t="s">
        <v>77</v>
      </c>
      <c r="P9" s="1" t="s">
        <v>24</v>
      </c>
      <c r="Q9" s="12"/>
      <c r="R9" s="4"/>
      <c r="S9" s="1" t="s">
        <v>61</v>
      </c>
    </row>
    <row r="10" spans="1:19" ht="51">
      <c r="A10" s="1" t="s">
        <v>50</v>
      </c>
      <c r="B10" s="4"/>
      <c r="C10" s="4"/>
      <c r="D10" s="1" t="s">
        <v>51</v>
      </c>
      <c r="E10" s="4" t="s">
        <v>52</v>
      </c>
      <c r="F10" s="4" t="s">
        <v>53</v>
      </c>
      <c r="G10" s="1" t="s">
        <v>78</v>
      </c>
      <c r="H10" s="1" t="s">
        <v>79</v>
      </c>
      <c r="I10" s="1" t="s">
        <v>80</v>
      </c>
      <c r="J10" s="5">
        <v>25</v>
      </c>
      <c r="K10" s="1" t="s">
        <v>6</v>
      </c>
      <c r="L10" s="1" t="s">
        <v>81</v>
      </c>
      <c r="M10" s="1" t="s">
        <v>8</v>
      </c>
      <c r="N10" s="1" t="s">
        <v>82</v>
      </c>
      <c r="O10" s="1" t="s">
        <v>83</v>
      </c>
      <c r="P10" s="1" t="s">
        <v>24</v>
      </c>
      <c r="Q10" s="1"/>
      <c r="R10" s="4"/>
      <c r="S10" s="1" t="s">
        <v>61</v>
      </c>
    </row>
    <row r="11" spans="1:19" ht="102">
      <c r="A11" s="1" t="s">
        <v>50</v>
      </c>
      <c r="B11" s="13"/>
      <c r="C11" s="14"/>
      <c r="D11" s="1" t="s">
        <v>51</v>
      </c>
      <c r="E11" s="4" t="s">
        <v>52</v>
      </c>
      <c r="F11" s="4" t="s">
        <v>53</v>
      </c>
      <c r="G11" s="1" t="s">
        <v>84</v>
      </c>
      <c r="H11" s="1" t="s">
        <v>84</v>
      </c>
      <c r="I11" s="1" t="s">
        <v>85</v>
      </c>
      <c r="J11" s="5">
        <v>5</v>
      </c>
      <c r="K11" s="1" t="s">
        <v>6</v>
      </c>
      <c r="L11" s="1" t="s">
        <v>86</v>
      </c>
      <c r="M11" s="1" t="s">
        <v>8</v>
      </c>
      <c r="N11" s="1" t="s">
        <v>87</v>
      </c>
      <c r="O11" s="1" t="s">
        <v>88</v>
      </c>
      <c r="P11" s="1" t="s">
        <v>31</v>
      </c>
      <c r="Q11" s="1"/>
      <c r="R11" s="4"/>
      <c r="S11" s="1" t="s">
        <v>61</v>
      </c>
    </row>
    <row r="12" spans="1:19" ht="89.25">
      <c r="A12" s="1" t="s">
        <v>50</v>
      </c>
      <c r="B12" s="1" t="s">
        <v>89</v>
      </c>
      <c r="C12" s="4" t="s">
        <v>90</v>
      </c>
      <c r="D12" s="1" t="s">
        <v>91</v>
      </c>
      <c r="E12" s="1"/>
      <c r="F12" s="1"/>
      <c r="G12" s="1" t="s">
        <v>92</v>
      </c>
      <c r="H12" s="1" t="s">
        <v>93</v>
      </c>
      <c r="I12" s="1" t="s">
        <v>94</v>
      </c>
      <c r="J12" s="11">
        <v>3</v>
      </c>
      <c r="K12" s="1"/>
      <c r="L12" s="1" t="s">
        <v>95</v>
      </c>
      <c r="M12" s="1" t="s">
        <v>8</v>
      </c>
      <c r="N12" s="1" t="s">
        <v>96</v>
      </c>
      <c r="O12" s="1" t="s">
        <v>97</v>
      </c>
      <c r="P12" s="1" t="s">
        <v>98</v>
      </c>
      <c r="Q12" s="1"/>
      <c r="R12" s="1"/>
      <c r="S12" s="1" t="s">
        <v>61</v>
      </c>
    </row>
    <row r="13" spans="1:19" ht="89.25">
      <c r="A13" s="1" t="s">
        <v>50</v>
      </c>
      <c r="B13" s="1" t="s">
        <v>89</v>
      </c>
      <c r="C13" s="4" t="s">
        <v>90</v>
      </c>
      <c r="D13" s="1" t="s">
        <v>91</v>
      </c>
      <c r="E13" s="1"/>
      <c r="F13" s="1"/>
      <c r="G13" s="1" t="s">
        <v>92</v>
      </c>
      <c r="H13" s="1" t="s">
        <v>93</v>
      </c>
      <c r="I13" s="1" t="s">
        <v>99</v>
      </c>
      <c r="J13" s="11">
        <v>25</v>
      </c>
      <c r="K13" s="1"/>
      <c r="L13" s="1" t="s">
        <v>100</v>
      </c>
      <c r="M13" s="1" t="s">
        <v>8</v>
      </c>
      <c r="N13" s="1" t="s">
        <v>101</v>
      </c>
      <c r="O13" s="1" t="s">
        <v>102</v>
      </c>
      <c r="P13" s="1" t="s">
        <v>98</v>
      </c>
      <c r="Q13" s="1"/>
      <c r="R13" s="1"/>
      <c r="S13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A7" workbookViewId="0">
      <selection activeCell="T8" sqref="T8"/>
    </sheetView>
  </sheetViews>
  <sheetFormatPr baseColWidth="10" defaultRowHeight="15"/>
  <sheetData>
    <row r="1" spans="1:23" ht="30">
      <c r="A1" s="8" t="s">
        <v>103</v>
      </c>
      <c r="B1" s="10" t="s">
        <v>34</v>
      </c>
      <c r="C1" s="10" t="s">
        <v>35</v>
      </c>
      <c r="D1" s="10" t="s">
        <v>36</v>
      </c>
      <c r="E1" s="10" t="s">
        <v>34</v>
      </c>
      <c r="F1" s="10" t="s">
        <v>35</v>
      </c>
      <c r="G1" s="10" t="s">
        <v>37</v>
      </c>
      <c r="H1" s="10" t="s">
        <v>38</v>
      </c>
      <c r="I1" s="10" t="s">
        <v>104</v>
      </c>
      <c r="J1" s="10" t="s">
        <v>40</v>
      </c>
      <c r="K1" s="10" t="s">
        <v>41</v>
      </c>
      <c r="L1" s="10" t="s">
        <v>105</v>
      </c>
      <c r="M1" s="10" t="s">
        <v>43</v>
      </c>
      <c r="N1" s="10" t="s">
        <v>106</v>
      </c>
      <c r="O1" s="10" t="s">
        <v>107</v>
      </c>
      <c r="P1" s="10" t="s">
        <v>44</v>
      </c>
      <c r="Q1" s="10" t="s">
        <v>108</v>
      </c>
      <c r="R1" s="10" t="s">
        <v>109</v>
      </c>
      <c r="S1" s="10" t="s">
        <v>46</v>
      </c>
      <c r="T1" s="10" t="s">
        <v>110</v>
      </c>
      <c r="U1" s="10" t="s">
        <v>111</v>
      </c>
      <c r="V1" s="15" t="s">
        <v>112</v>
      </c>
      <c r="W1" s="16" t="s">
        <v>113</v>
      </c>
    </row>
    <row r="2" spans="1:23" ht="140.25">
      <c r="A2" s="1" t="s">
        <v>114</v>
      </c>
      <c r="B2" s="12"/>
      <c r="C2" s="12"/>
      <c r="D2" s="1" t="s">
        <v>115</v>
      </c>
      <c r="E2" s="12" t="s">
        <v>116</v>
      </c>
      <c r="F2" s="12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/>
      <c r="L2" s="1" t="s">
        <v>122</v>
      </c>
      <c r="M2" s="1" t="s">
        <v>123</v>
      </c>
      <c r="N2" s="1"/>
      <c r="O2" s="1" t="s">
        <v>33</v>
      </c>
      <c r="P2" s="1" t="s">
        <v>124</v>
      </c>
      <c r="Q2" s="1" t="s">
        <v>124</v>
      </c>
      <c r="R2" s="1" t="s">
        <v>125</v>
      </c>
      <c r="S2" s="1"/>
      <c r="T2" s="1" t="s">
        <v>126</v>
      </c>
      <c r="U2" s="1" t="s">
        <v>203</v>
      </c>
      <c r="V2" s="1"/>
      <c r="W2" s="17" t="s">
        <v>127</v>
      </c>
    </row>
    <row r="3" spans="1:23" ht="102">
      <c r="A3" s="1" t="s">
        <v>114</v>
      </c>
      <c r="B3" s="1"/>
      <c r="C3" s="1"/>
      <c r="D3" s="1" t="s">
        <v>128</v>
      </c>
      <c r="E3" s="12" t="s">
        <v>129</v>
      </c>
      <c r="F3" s="12" t="s">
        <v>130</v>
      </c>
      <c r="G3" s="1" t="s">
        <v>118</v>
      </c>
      <c r="H3" s="1" t="s">
        <v>119</v>
      </c>
      <c r="I3" s="1" t="s">
        <v>120</v>
      </c>
      <c r="J3" s="1" t="s">
        <v>131</v>
      </c>
      <c r="K3" s="1"/>
      <c r="L3" s="1" t="s">
        <v>132</v>
      </c>
      <c r="M3" s="1" t="s">
        <v>123</v>
      </c>
      <c r="N3" s="1"/>
      <c r="O3" s="1" t="s">
        <v>133</v>
      </c>
      <c r="P3" s="1" t="s">
        <v>134</v>
      </c>
      <c r="Q3" s="1" t="s">
        <v>134</v>
      </c>
      <c r="R3" s="1" t="s">
        <v>135</v>
      </c>
      <c r="S3" s="1"/>
      <c r="T3" s="18"/>
      <c r="U3" s="18"/>
      <c r="V3" s="18"/>
      <c r="W3" s="19"/>
    </row>
    <row r="4" spans="1:23" ht="89.25">
      <c r="A4" s="1" t="s">
        <v>114</v>
      </c>
      <c r="B4" s="1"/>
      <c r="C4" s="1"/>
      <c r="D4" s="1" t="s">
        <v>115</v>
      </c>
      <c r="E4" s="12" t="s">
        <v>116</v>
      </c>
      <c r="F4" s="12" t="s">
        <v>117</v>
      </c>
      <c r="G4" s="1" t="s">
        <v>118</v>
      </c>
      <c r="H4" s="1" t="s">
        <v>136</v>
      </c>
      <c r="I4" s="1" t="s">
        <v>137</v>
      </c>
      <c r="J4" s="1" t="s">
        <v>138</v>
      </c>
      <c r="K4" s="1"/>
      <c r="L4" s="1" t="s">
        <v>139</v>
      </c>
      <c r="M4" s="1" t="s">
        <v>140</v>
      </c>
      <c r="N4" s="1"/>
      <c r="O4" s="1" t="s">
        <v>33</v>
      </c>
      <c r="P4" s="1" t="s">
        <v>141</v>
      </c>
      <c r="Q4" s="1" t="s">
        <v>142</v>
      </c>
      <c r="R4" s="1" t="s">
        <v>143</v>
      </c>
      <c r="S4" s="1" t="s">
        <v>24</v>
      </c>
      <c r="T4" s="1"/>
      <c r="U4" s="1"/>
      <c r="V4" s="1"/>
      <c r="W4" s="20" t="s">
        <v>144</v>
      </c>
    </row>
    <row r="5" spans="1:23" ht="89.25">
      <c r="A5" s="1" t="s">
        <v>145</v>
      </c>
      <c r="B5" s="1"/>
      <c r="C5" s="1"/>
      <c r="D5" s="1" t="s">
        <v>146</v>
      </c>
      <c r="E5" s="1" t="s">
        <v>147</v>
      </c>
      <c r="F5" s="12" t="s">
        <v>148</v>
      </c>
      <c r="G5" s="1" t="s">
        <v>3</v>
      </c>
      <c r="H5" s="1" t="s">
        <v>149</v>
      </c>
      <c r="I5" s="1" t="s">
        <v>150</v>
      </c>
      <c r="J5" s="1" t="s">
        <v>151</v>
      </c>
      <c r="K5" s="1" t="s">
        <v>152</v>
      </c>
      <c r="L5" s="1" t="s">
        <v>153</v>
      </c>
      <c r="M5" s="1" t="s">
        <v>8</v>
      </c>
      <c r="N5" s="1"/>
      <c r="O5" s="1" t="s">
        <v>33</v>
      </c>
      <c r="P5" s="1" t="s">
        <v>154</v>
      </c>
      <c r="Q5" s="1" t="s">
        <v>154</v>
      </c>
      <c r="R5" s="1" t="s">
        <v>155</v>
      </c>
      <c r="S5" s="1" t="s">
        <v>156</v>
      </c>
      <c r="T5" s="1"/>
      <c r="U5" s="1"/>
      <c r="V5" s="1"/>
      <c r="W5" s="20" t="s">
        <v>157</v>
      </c>
    </row>
    <row r="6" spans="1:23" ht="102">
      <c r="A6" s="1" t="s">
        <v>158</v>
      </c>
      <c r="B6" s="1"/>
      <c r="C6" s="1"/>
      <c r="D6" s="1" t="s">
        <v>159</v>
      </c>
      <c r="E6" s="12" t="s">
        <v>160</v>
      </c>
      <c r="F6" s="12" t="s">
        <v>161</v>
      </c>
      <c r="G6" s="1" t="s">
        <v>162</v>
      </c>
      <c r="H6" s="1" t="s">
        <v>162</v>
      </c>
      <c r="I6" s="1" t="s">
        <v>163</v>
      </c>
      <c r="J6" s="1" t="s">
        <v>164</v>
      </c>
      <c r="K6" s="1"/>
      <c r="L6" s="1" t="s">
        <v>165</v>
      </c>
      <c r="M6" s="1" t="s">
        <v>140</v>
      </c>
      <c r="N6" s="1"/>
      <c r="O6" s="1" t="s">
        <v>166</v>
      </c>
      <c r="P6" s="1" t="s">
        <v>167</v>
      </c>
      <c r="Q6" s="1" t="s">
        <v>168</v>
      </c>
      <c r="R6" s="1" t="s">
        <v>169</v>
      </c>
      <c r="S6" s="1" t="s">
        <v>170</v>
      </c>
      <c r="T6" s="1" t="s">
        <v>202</v>
      </c>
      <c r="U6" s="1" t="s">
        <v>202</v>
      </c>
      <c r="V6" s="1" t="s">
        <v>171</v>
      </c>
      <c r="W6" s="20" t="s">
        <v>172</v>
      </c>
    </row>
    <row r="7" spans="1:23" ht="38.25">
      <c r="A7" s="1" t="s">
        <v>173</v>
      </c>
      <c r="B7" s="1"/>
      <c r="C7" s="1" t="s">
        <v>174</v>
      </c>
      <c r="D7" s="1" t="s">
        <v>175</v>
      </c>
      <c r="E7" s="12" t="s">
        <v>176</v>
      </c>
      <c r="F7" s="21" t="str">
        <f>HYPERLINK("mailto:javier2598@hotmail.com","javier2598@hotmail.com")</f>
        <v>javier2598@hotmail.com</v>
      </c>
      <c r="G7" s="1" t="s">
        <v>177</v>
      </c>
      <c r="H7" s="1" t="s">
        <v>177</v>
      </c>
      <c r="I7" s="1" t="s">
        <v>178</v>
      </c>
      <c r="J7" s="1" t="s">
        <v>179</v>
      </c>
      <c r="K7" s="1"/>
      <c r="L7" s="1" t="s">
        <v>180</v>
      </c>
      <c r="M7" s="1" t="s">
        <v>8</v>
      </c>
      <c r="N7" s="1"/>
      <c r="O7" s="1" t="s">
        <v>33</v>
      </c>
      <c r="P7" s="1" t="s">
        <v>181</v>
      </c>
      <c r="Q7" s="1" t="s">
        <v>182</v>
      </c>
      <c r="R7" s="1" t="s">
        <v>183</v>
      </c>
      <c r="S7" s="1"/>
      <c r="T7" s="1" t="s">
        <v>182</v>
      </c>
      <c r="U7" s="1" t="s">
        <v>202</v>
      </c>
      <c r="V7" s="1"/>
      <c r="W7" s="20"/>
    </row>
    <row r="8" spans="1:23" ht="102">
      <c r="A8" s="1" t="s">
        <v>184</v>
      </c>
      <c r="B8" s="1"/>
      <c r="C8" s="1" t="s">
        <v>185</v>
      </c>
      <c r="D8" s="1"/>
      <c r="E8" s="12" t="s">
        <v>186</v>
      </c>
      <c r="F8" s="1" t="s">
        <v>187</v>
      </c>
      <c r="G8" s="1" t="s">
        <v>177</v>
      </c>
      <c r="H8" s="1" t="s">
        <v>188</v>
      </c>
      <c r="I8" s="1" t="s">
        <v>189</v>
      </c>
      <c r="J8" s="1" t="s">
        <v>24</v>
      </c>
      <c r="K8" s="1"/>
      <c r="L8" s="1" t="s">
        <v>190</v>
      </c>
      <c r="M8" s="1" t="s">
        <v>140</v>
      </c>
      <c r="N8" s="1"/>
      <c r="O8" s="1" t="s">
        <v>33</v>
      </c>
      <c r="P8" s="1"/>
      <c r="Q8" s="1" t="s">
        <v>191</v>
      </c>
      <c r="R8" s="1" t="s">
        <v>192</v>
      </c>
      <c r="S8" s="1" t="s">
        <v>24</v>
      </c>
      <c r="T8" s="1"/>
      <c r="U8" s="1"/>
      <c r="V8" s="1" t="s">
        <v>193</v>
      </c>
      <c r="W8" s="20" t="s">
        <v>194</v>
      </c>
    </row>
    <row r="9" spans="1:23" ht="102">
      <c r="A9" s="1" t="s">
        <v>195</v>
      </c>
      <c r="B9" s="1" t="s">
        <v>196</v>
      </c>
      <c r="C9" s="12" t="s">
        <v>197</v>
      </c>
      <c r="D9" s="1"/>
      <c r="E9" s="1"/>
      <c r="F9" s="1" t="s">
        <v>197</v>
      </c>
      <c r="G9" s="1" t="s">
        <v>3</v>
      </c>
      <c r="H9" s="1" t="s">
        <v>149</v>
      </c>
      <c r="I9" s="1" t="s">
        <v>198</v>
      </c>
      <c r="J9" s="1" t="s">
        <v>138</v>
      </c>
      <c r="K9" s="1"/>
      <c r="L9" s="1" t="s">
        <v>199</v>
      </c>
      <c r="M9" s="1" t="s">
        <v>8</v>
      </c>
      <c r="N9" s="1"/>
      <c r="O9" s="1" t="s">
        <v>33</v>
      </c>
      <c r="P9" s="1" t="s">
        <v>200</v>
      </c>
      <c r="Q9" s="1" t="s">
        <v>200</v>
      </c>
      <c r="R9" s="1" t="s">
        <v>201</v>
      </c>
      <c r="S9" s="1"/>
      <c r="T9" s="1"/>
      <c r="U9" s="1"/>
      <c r="V9" s="1"/>
      <c r="W9" s="22" t="s">
        <v>157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opLeftCell="A7" workbookViewId="0">
      <selection activeCell="E4" sqref="E4"/>
    </sheetView>
  </sheetViews>
  <sheetFormatPr baseColWidth="10" defaultRowHeight="15"/>
  <sheetData>
    <row r="1" spans="1:22">
      <c r="A1" s="23"/>
      <c r="B1" s="24" t="s">
        <v>33</v>
      </c>
      <c r="C1" s="25" t="s">
        <v>204</v>
      </c>
      <c r="D1" s="25" t="s">
        <v>205</v>
      </c>
      <c r="E1" s="25" t="s">
        <v>206</v>
      </c>
      <c r="F1" s="25" t="s">
        <v>35</v>
      </c>
      <c r="G1" s="25" t="s">
        <v>37</v>
      </c>
      <c r="H1" s="26" t="s">
        <v>39</v>
      </c>
      <c r="I1" s="26" t="s">
        <v>40</v>
      </c>
      <c r="J1" s="26" t="s">
        <v>41</v>
      </c>
      <c r="K1" s="26" t="s">
        <v>207</v>
      </c>
      <c r="L1" s="26" t="s">
        <v>43</v>
      </c>
      <c r="M1" s="26" t="s">
        <v>208</v>
      </c>
      <c r="N1" s="26" t="s">
        <v>209</v>
      </c>
      <c r="O1" s="27" t="s">
        <v>210</v>
      </c>
      <c r="P1" s="28" t="s">
        <v>211</v>
      </c>
      <c r="Q1" s="29" t="s">
        <v>212</v>
      </c>
      <c r="R1" s="26" t="s">
        <v>110</v>
      </c>
      <c r="S1" s="26" t="s">
        <v>213</v>
      </c>
      <c r="T1" s="29" t="s">
        <v>214</v>
      </c>
      <c r="U1" s="26" t="s">
        <v>112</v>
      </c>
      <c r="V1" s="30"/>
    </row>
    <row r="2" spans="1:22" ht="90">
      <c r="A2" s="31">
        <v>24759723.399999999</v>
      </c>
      <c r="B2" s="6" t="s">
        <v>215</v>
      </c>
      <c r="C2" s="31" t="s">
        <v>216</v>
      </c>
      <c r="D2" s="2" t="s">
        <v>217</v>
      </c>
      <c r="E2" s="2"/>
      <c r="F2" s="32" t="s">
        <v>218</v>
      </c>
      <c r="G2" s="31" t="s">
        <v>118</v>
      </c>
      <c r="H2" s="2" t="s">
        <v>219</v>
      </c>
      <c r="I2" s="31">
        <v>15</v>
      </c>
      <c r="J2" s="33" t="s">
        <v>152</v>
      </c>
      <c r="K2" s="2" t="s">
        <v>220</v>
      </c>
      <c r="L2" s="2" t="s">
        <v>140</v>
      </c>
      <c r="M2" s="34" t="s">
        <v>221</v>
      </c>
      <c r="N2" s="35" t="s">
        <v>222</v>
      </c>
      <c r="O2" s="36" t="s">
        <v>223</v>
      </c>
      <c r="P2" s="37"/>
      <c r="Q2" s="38" t="s">
        <v>224</v>
      </c>
      <c r="R2" s="39"/>
      <c r="S2" s="2"/>
      <c r="T2" s="2"/>
      <c r="U2" s="2" t="s">
        <v>225</v>
      </c>
      <c r="V2" s="40"/>
    </row>
    <row r="3" spans="1:22" ht="127.5">
      <c r="A3" s="31">
        <v>24759723.120000001</v>
      </c>
      <c r="B3" s="39"/>
      <c r="C3" s="41" t="s">
        <v>226</v>
      </c>
      <c r="D3" s="34"/>
      <c r="E3" s="34"/>
      <c r="F3" s="42" t="s">
        <v>227</v>
      </c>
      <c r="G3" s="41" t="s">
        <v>54</v>
      </c>
      <c r="H3" s="2" t="s">
        <v>228</v>
      </c>
      <c r="I3" s="33">
        <v>5</v>
      </c>
      <c r="J3" s="43" t="s">
        <v>229</v>
      </c>
      <c r="K3" s="2" t="s">
        <v>230</v>
      </c>
      <c r="L3" s="2" t="s">
        <v>8</v>
      </c>
      <c r="M3" s="34" t="s">
        <v>231</v>
      </c>
      <c r="N3" s="2" t="s">
        <v>232</v>
      </c>
      <c r="O3" s="44" t="s">
        <v>233</v>
      </c>
      <c r="P3" s="45"/>
      <c r="Q3" s="46" t="s">
        <v>234</v>
      </c>
      <c r="R3" s="2"/>
      <c r="S3" s="2"/>
      <c r="T3" s="2" t="s">
        <v>235</v>
      </c>
      <c r="U3" s="31"/>
      <c r="V3" s="2" t="s">
        <v>236</v>
      </c>
    </row>
    <row r="4" spans="1:22" ht="140.25">
      <c r="A4" s="31">
        <v>24759723.219999999</v>
      </c>
      <c r="B4" s="47"/>
      <c r="C4" s="48" t="s">
        <v>237</v>
      </c>
      <c r="D4" s="49" t="s">
        <v>238</v>
      </c>
      <c r="E4" s="46" t="s">
        <v>239</v>
      </c>
      <c r="F4" s="46" t="s">
        <v>240</v>
      </c>
      <c r="G4" s="31" t="s">
        <v>78</v>
      </c>
      <c r="H4" s="31" t="s">
        <v>241</v>
      </c>
      <c r="I4" s="31">
        <v>30</v>
      </c>
      <c r="J4" s="46"/>
      <c r="K4" s="31" t="s">
        <v>242</v>
      </c>
      <c r="L4" s="31" t="s">
        <v>8</v>
      </c>
      <c r="M4" s="50" t="s">
        <v>243</v>
      </c>
      <c r="N4" s="31" t="s">
        <v>244</v>
      </c>
      <c r="O4" s="31" t="s">
        <v>245</v>
      </c>
      <c r="P4" s="46"/>
      <c r="Q4" s="46" t="s">
        <v>234</v>
      </c>
      <c r="R4" s="51"/>
      <c r="S4" s="31"/>
      <c r="T4" s="31" t="s">
        <v>246</v>
      </c>
      <c r="U4" s="31" t="s">
        <v>247</v>
      </c>
      <c r="V4" s="31" t="s">
        <v>248</v>
      </c>
    </row>
    <row r="5" spans="1:22" ht="90">
      <c r="A5" s="2">
        <v>24759723.309999999</v>
      </c>
      <c r="B5" s="52" t="s">
        <v>249</v>
      </c>
      <c r="C5" s="5" t="s">
        <v>250</v>
      </c>
      <c r="D5" s="49" t="s">
        <v>251</v>
      </c>
      <c r="E5" s="49"/>
      <c r="F5" s="5" t="s">
        <v>252</v>
      </c>
      <c r="G5" s="46" t="s">
        <v>84</v>
      </c>
      <c r="H5" s="31" t="s">
        <v>253</v>
      </c>
      <c r="I5" s="31">
        <v>100</v>
      </c>
      <c r="J5" s="43" t="s">
        <v>234</v>
      </c>
      <c r="K5" s="2" t="s">
        <v>254</v>
      </c>
      <c r="L5" s="31" t="s">
        <v>8</v>
      </c>
      <c r="M5" s="2" t="s">
        <v>255</v>
      </c>
      <c r="N5" s="31" t="s">
        <v>256</v>
      </c>
      <c r="O5" s="42" t="s">
        <v>257</v>
      </c>
      <c r="P5" s="42" t="s">
        <v>258</v>
      </c>
      <c r="Q5" s="46" t="s">
        <v>234</v>
      </c>
      <c r="R5" s="31"/>
      <c r="S5" s="31"/>
      <c r="T5" s="31" t="s">
        <v>259</v>
      </c>
      <c r="U5" s="31"/>
      <c r="V5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sqref="A1:R8"/>
    </sheetView>
  </sheetViews>
  <sheetFormatPr baseColWidth="10" defaultRowHeight="15"/>
  <cols>
    <col min="1" max="1" width="27.140625" bestFit="1" customWidth="1"/>
    <col min="2" max="2" width="22.85546875" bestFit="1" customWidth="1"/>
    <col min="3" max="3" width="32.5703125" bestFit="1" customWidth="1"/>
    <col min="4" max="4" width="16.140625" bestFit="1" customWidth="1"/>
    <col min="5" max="5" width="10" bestFit="1" customWidth="1"/>
  </cols>
  <sheetData>
    <row r="1" spans="1:18">
      <c r="A1" s="54" t="s">
        <v>33</v>
      </c>
      <c r="B1" s="54" t="s">
        <v>34</v>
      </c>
      <c r="C1" s="54" t="s">
        <v>35</v>
      </c>
      <c r="D1" s="54" t="s">
        <v>36</v>
      </c>
      <c r="E1" s="54" t="s">
        <v>34</v>
      </c>
      <c r="F1" s="54" t="s">
        <v>35</v>
      </c>
      <c r="G1" s="54" t="s">
        <v>37</v>
      </c>
      <c r="H1" s="54" t="s">
        <v>39</v>
      </c>
      <c r="I1" s="54" t="s">
        <v>260</v>
      </c>
      <c r="J1" s="54" t="s">
        <v>261</v>
      </c>
      <c r="K1" s="54" t="s">
        <v>40</v>
      </c>
      <c r="L1" s="54" t="s">
        <v>41</v>
      </c>
      <c r="M1" s="54" t="s">
        <v>262</v>
      </c>
      <c r="N1" s="54" t="s">
        <v>263</v>
      </c>
      <c r="O1" s="54" t="s">
        <v>264</v>
      </c>
      <c r="P1" s="54" t="s">
        <v>45</v>
      </c>
      <c r="Q1" s="54" t="s">
        <v>112</v>
      </c>
      <c r="R1" s="54"/>
    </row>
    <row r="2" spans="1:18">
      <c r="A2" s="55" t="s">
        <v>265</v>
      </c>
      <c r="B2" s="55">
        <v>989681810</v>
      </c>
      <c r="C2" s="55" t="s">
        <v>266</v>
      </c>
      <c r="D2" s="55"/>
      <c r="E2" s="55"/>
      <c r="F2" s="56" t="s">
        <v>266</v>
      </c>
      <c r="G2" s="55" t="s">
        <v>177</v>
      </c>
      <c r="H2" s="55" t="s">
        <v>267</v>
      </c>
      <c r="I2" s="55" t="s">
        <v>268</v>
      </c>
      <c r="J2" s="55" t="s">
        <v>269</v>
      </c>
      <c r="K2" s="55">
        <v>160</v>
      </c>
      <c r="L2" s="55"/>
      <c r="M2" s="55" t="s">
        <v>270</v>
      </c>
      <c r="N2" s="55" t="s">
        <v>271</v>
      </c>
      <c r="O2" s="55">
        <v>891813</v>
      </c>
      <c r="P2" s="55" t="s">
        <v>272</v>
      </c>
      <c r="Q2" s="55"/>
      <c r="R2" s="55"/>
    </row>
    <row r="3" spans="1:18">
      <c r="A3" s="55" t="s">
        <v>273</v>
      </c>
      <c r="B3" s="55">
        <v>981981737</v>
      </c>
      <c r="C3" s="55" t="s">
        <v>274</v>
      </c>
      <c r="D3" s="55"/>
      <c r="E3" s="55"/>
      <c r="F3" s="55"/>
      <c r="G3" s="55" t="s">
        <v>177</v>
      </c>
      <c r="H3" s="55" t="s">
        <v>275</v>
      </c>
      <c r="I3" s="55" t="s">
        <v>276</v>
      </c>
      <c r="J3" s="55"/>
      <c r="K3" s="55">
        <v>50</v>
      </c>
      <c r="L3" s="55"/>
      <c r="M3" s="55" t="s">
        <v>277</v>
      </c>
      <c r="N3" s="55" t="s">
        <v>278</v>
      </c>
      <c r="O3" s="55">
        <v>891754</v>
      </c>
      <c r="P3" s="55" t="s">
        <v>279</v>
      </c>
      <c r="Q3" s="55"/>
      <c r="R3" s="55"/>
    </row>
    <row r="4" spans="1:18">
      <c r="A4" s="55" t="s">
        <v>280</v>
      </c>
      <c r="B4" s="55" t="s">
        <v>281</v>
      </c>
      <c r="C4" s="55" t="s">
        <v>274</v>
      </c>
      <c r="D4" s="55"/>
      <c r="E4" s="55"/>
      <c r="F4" s="56" t="s">
        <v>282</v>
      </c>
      <c r="G4" s="55" t="s">
        <v>177</v>
      </c>
      <c r="H4" s="55" t="s">
        <v>188</v>
      </c>
      <c r="I4" s="55" t="s">
        <v>283</v>
      </c>
      <c r="J4" s="55"/>
      <c r="K4" s="55">
        <v>70</v>
      </c>
      <c r="L4" s="55"/>
      <c r="M4" s="55" t="s">
        <v>284</v>
      </c>
      <c r="N4" s="55" t="s">
        <v>285</v>
      </c>
      <c r="O4" s="55">
        <v>891765</v>
      </c>
      <c r="P4" s="55" t="s">
        <v>286</v>
      </c>
      <c r="Q4" s="55"/>
      <c r="R4" s="55"/>
    </row>
    <row r="5" spans="1:18">
      <c r="A5" s="55" t="s">
        <v>287</v>
      </c>
      <c r="B5" s="55">
        <v>997857037</v>
      </c>
      <c r="C5" s="55" t="s">
        <v>288</v>
      </c>
      <c r="D5" s="55" t="s">
        <v>289</v>
      </c>
      <c r="E5" s="55">
        <v>981162395</v>
      </c>
      <c r="F5" s="55" t="s">
        <v>290</v>
      </c>
      <c r="G5" s="55" t="s">
        <v>177</v>
      </c>
      <c r="H5" s="55" t="s">
        <v>291</v>
      </c>
      <c r="I5" s="55" t="s">
        <v>292</v>
      </c>
      <c r="J5" s="55"/>
      <c r="K5" s="55">
        <v>70</v>
      </c>
      <c r="L5" s="55"/>
      <c r="M5" s="55" t="s">
        <v>293</v>
      </c>
      <c r="N5" s="55" t="s">
        <v>294</v>
      </c>
      <c r="O5" s="55">
        <v>891811</v>
      </c>
      <c r="P5" s="55" t="s">
        <v>295</v>
      </c>
      <c r="Q5" s="55"/>
      <c r="R5" s="55"/>
    </row>
    <row r="6" spans="1:18">
      <c r="A6" s="55" t="s">
        <v>296</v>
      </c>
      <c r="B6" s="55" t="s">
        <v>297</v>
      </c>
      <c r="C6" s="55" t="s">
        <v>298</v>
      </c>
      <c r="D6" s="55"/>
      <c r="E6" s="55"/>
      <c r="F6" s="56" t="s">
        <v>298</v>
      </c>
      <c r="G6" s="55" t="s">
        <v>177</v>
      </c>
      <c r="H6" s="55" t="s">
        <v>299</v>
      </c>
      <c r="I6" s="55" t="s">
        <v>300</v>
      </c>
      <c r="J6" s="55"/>
      <c r="K6" s="55">
        <v>30</v>
      </c>
      <c r="L6" s="55"/>
      <c r="M6" s="55" t="s">
        <v>301</v>
      </c>
      <c r="N6" s="55" t="s">
        <v>302</v>
      </c>
      <c r="O6" s="55">
        <v>890766</v>
      </c>
      <c r="P6" s="55" t="s">
        <v>303</v>
      </c>
      <c r="Q6" s="55"/>
      <c r="R6" s="55"/>
    </row>
    <row r="7" spans="1:18">
      <c r="A7" s="55" t="s">
        <v>304</v>
      </c>
      <c r="B7" s="55"/>
      <c r="C7" s="55" t="s">
        <v>305</v>
      </c>
      <c r="D7" s="55"/>
      <c r="E7" s="55"/>
      <c r="F7" s="56" t="s">
        <v>306</v>
      </c>
      <c r="G7" s="55" t="s">
        <v>18</v>
      </c>
      <c r="H7" s="55" t="s">
        <v>307</v>
      </c>
      <c r="I7" s="55" t="s">
        <v>308</v>
      </c>
      <c r="J7" s="55" t="s">
        <v>309</v>
      </c>
      <c r="K7" s="55">
        <v>30</v>
      </c>
      <c r="L7" s="55"/>
      <c r="M7" s="55" t="s">
        <v>310</v>
      </c>
      <c r="N7" s="55" t="s">
        <v>311</v>
      </c>
      <c r="O7" s="55">
        <v>89180</v>
      </c>
      <c r="P7" s="55" t="s">
        <v>312</v>
      </c>
      <c r="Q7" s="55"/>
      <c r="R7" s="55"/>
    </row>
    <row r="8" spans="1:18">
      <c r="A8" s="55" t="s">
        <v>273</v>
      </c>
      <c r="B8" s="55">
        <v>981981737</v>
      </c>
      <c r="C8" s="55" t="s">
        <v>274</v>
      </c>
      <c r="D8" s="55"/>
      <c r="E8" s="55"/>
      <c r="F8" s="55"/>
      <c r="G8" s="55" t="s">
        <v>177</v>
      </c>
      <c r="H8" s="55" t="s">
        <v>313</v>
      </c>
      <c r="I8" s="55" t="s">
        <v>276</v>
      </c>
      <c r="J8" s="55"/>
      <c r="K8" s="55">
        <v>50</v>
      </c>
      <c r="L8" s="55"/>
      <c r="M8" s="55" t="s">
        <v>277</v>
      </c>
      <c r="N8" s="55" t="s">
        <v>278</v>
      </c>
      <c r="O8" s="55">
        <v>891754</v>
      </c>
      <c r="P8" s="55" t="s">
        <v>279</v>
      </c>
      <c r="Q8" s="55"/>
      <c r="R8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selection activeCell="F25" sqref="F25"/>
    </sheetView>
  </sheetViews>
  <sheetFormatPr baseColWidth="10" defaultRowHeight="15"/>
  <cols>
    <col min="3" max="3" width="76.5703125" bestFit="1" customWidth="1"/>
    <col min="4" max="4" width="12.140625" customWidth="1"/>
    <col min="5" max="5" width="55.85546875" bestFit="1" customWidth="1"/>
    <col min="6" max="6" width="14" bestFit="1" customWidth="1"/>
    <col min="10" max="10" width="19.140625" bestFit="1" customWidth="1"/>
  </cols>
  <sheetData>
    <row r="1" spans="1:10">
      <c r="A1" s="54"/>
      <c r="B1" s="54" t="s">
        <v>314</v>
      </c>
      <c r="C1" s="54" t="s">
        <v>315</v>
      </c>
      <c r="D1" s="54" t="s">
        <v>314</v>
      </c>
      <c r="E1" s="54" t="s">
        <v>316</v>
      </c>
      <c r="F1" s="54" t="s">
        <v>317</v>
      </c>
      <c r="G1" s="54" t="s">
        <v>318</v>
      </c>
      <c r="H1" s="54" t="s">
        <v>319</v>
      </c>
      <c r="I1" s="54" t="s">
        <v>320</v>
      </c>
      <c r="J1" s="54" t="s">
        <v>332</v>
      </c>
    </row>
    <row r="2" spans="1:10">
      <c r="A2" s="55" t="s">
        <v>321</v>
      </c>
      <c r="B2" s="57" t="s">
        <v>322</v>
      </c>
      <c r="C2" s="55" t="s">
        <v>323</v>
      </c>
      <c r="D2" s="58" t="s">
        <v>322</v>
      </c>
      <c r="E2" s="55" t="s">
        <v>324</v>
      </c>
      <c r="F2" s="55" t="s">
        <v>325</v>
      </c>
      <c r="G2" s="55" t="s">
        <v>326</v>
      </c>
      <c r="H2" s="55" t="s">
        <v>327</v>
      </c>
      <c r="I2" s="55" t="s">
        <v>328</v>
      </c>
      <c r="J2" s="55" t="s">
        <v>329</v>
      </c>
    </row>
    <row r="3" spans="1:10">
      <c r="A3" s="55" t="s">
        <v>321</v>
      </c>
      <c r="B3" s="57" t="s">
        <v>322</v>
      </c>
      <c r="C3" s="55" t="s">
        <v>330</v>
      </c>
      <c r="D3" s="58" t="s">
        <v>322</v>
      </c>
      <c r="E3" s="55" t="s">
        <v>331</v>
      </c>
      <c r="F3" s="55" t="s">
        <v>325</v>
      </c>
      <c r="G3" s="55" t="s">
        <v>326</v>
      </c>
      <c r="H3" s="55" t="s">
        <v>327</v>
      </c>
      <c r="I3" s="55"/>
      <c r="J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E1" workbookViewId="0">
      <selection activeCell="C11" sqref="C11"/>
    </sheetView>
  </sheetViews>
  <sheetFormatPr baseColWidth="10" defaultRowHeight="15"/>
  <cols>
    <col min="1" max="1" width="18.42578125" bestFit="1" customWidth="1"/>
    <col min="2" max="2" width="12.5703125" bestFit="1" customWidth="1"/>
    <col min="3" max="3" width="77.28515625" bestFit="1" customWidth="1"/>
    <col min="4" max="4" width="13.140625" bestFit="1" customWidth="1"/>
    <col min="5" max="5" width="106" bestFit="1" customWidth="1"/>
    <col min="7" max="7" width="18.85546875" bestFit="1" customWidth="1"/>
    <col min="11" max="11" width="29.5703125" bestFit="1" customWidth="1"/>
  </cols>
  <sheetData>
    <row r="1" spans="1:11">
      <c r="A1" s="54" t="s">
        <v>33</v>
      </c>
      <c r="B1" s="54" t="s">
        <v>314</v>
      </c>
      <c r="C1" s="54" t="s">
        <v>315</v>
      </c>
      <c r="D1" s="54" t="s">
        <v>314</v>
      </c>
      <c r="E1" s="54" t="s">
        <v>316</v>
      </c>
      <c r="F1" s="54"/>
      <c r="G1" s="54" t="s">
        <v>317</v>
      </c>
      <c r="H1" s="54" t="s">
        <v>318</v>
      </c>
      <c r="I1" s="54" t="s">
        <v>319</v>
      </c>
      <c r="J1" s="54" t="s">
        <v>320</v>
      </c>
      <c r="K1" s="54" t="s">
        <v>112</v>
      </c>
    </row>
    <row r="2" spans="1:11">
      <c r="A2" s="55" t="s">
        <v>335</v>
      </c>
      <c r="B2" s="59" t="s">
        <v>336</v>
      </c>
      <c r="C2" s="55" t="s">
        <v>337</v>
      </c>
      <c r="D2" s="55" t="s">
        <v>336</v>
      </c>
      <c r="E2" s="55" t="s">
        <v>338</v>
      </c>
      <c r="F2" s="57" t="s">
        <v>339</v>
      </c>
      <c r="G2" s="55" t="s">
        <v>333</v>
      </c>
      <c r="H2" s="55" t="s">
        <v>326</v>
      </c>
      <c r="I2" s="55" t="s">
        <v>340</v>
      </c>
      <c r="J2" s="55" t="s">
        <v>341</v>
      </c>
      <c r="K2" s="55"/>
    </row>
    <row r="3" spans="1:11">
      <c r="A3" s="55" t="s">
        <v>342</v>
      </c>
      <c r="B3" s="59" t="s">
        <v>343</v>
      </c>
      <c r="C3" s="55" t="s">
        <v>344</v>
      </c>
      <c r="D3" s="55" t="s">
        <v>345</v>
      </c>
      <c r="E3" s="55" t="s">
        <v>346</v>
      </c>
      <c r="F3" s="57" t="s">
        <v>347</v>
      </c>
      <c r="G3" s="55" t="s">
        <v>333</v>
      </c>
      <c r="H3" s="55" t="s">
        <v>326</v>
      </c>
      <c r="I3" s="55" t="s">
        <v>340</v>
      </c>
      <c r="J3" s="55" t="s">
        <v>341</v>
      </c>
      <c r="K3" s="55"/>
    </row>
    <row r="4" spans="1:11">
      <c r="A4" s="55" t="s">
        <v>342</v>
      </c>
      <c r="B4" s="59" t="s">
        <v>343</v>
      </c>
      <c r="C4" s="55" t="s">
        <v>348</v>
      </c>
      <c r="D4" s="59" t="s">
        <v>349</v>
      </c>
      <c r="E4" s="55" t="s">
        <v>350</v>
      </c>
      <c r="F4" s="57" t="s">
        <v>351</v>
      </c>
      <c r="G4" s="55" t="s">
        <v>333</v>
      </c>
      <c r="H4" s="55" t="s">
        <v>326</v>
      </c>
      <c r="I4" s="55" t="s">
        <v>340</v>
      </c>
      <c r="J4" s="55" t="s">
        <v>352</v>
      </c>
      <c r="K4" s="55"/>
    </row>
    <row r="5" spans="1:11">
      <c r="A5" s="55" t="s">
        <v>353</v>
      </c>
      <c r="B5" s="59" t="s">
        <v>334</v>
      </c>
      <c r="C5" s="55" t="s">
        <v>354</v>
      </c>
      <c r="D5" s="59" t="s">
        <v>355</v>
      </c>
      <c r="E5" s="59" t="s">
        <v>356</v>
      </c>
      <c r="F5" s="57" t="s">
        <v>357</v>
      </c>
      <c r="G5" s="55" t="s">
        <v>358</v>
      </c>
      <c r="H5" s="55" t="s">
        <v>326</v>
      </c>
      <c r="I5" s="55" t="s">
        <v>340</v>
      </c>
      <c r="J5" s="55" t="s">
        <v>328</v>
      </c>
      <c r="K5" s="55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workbookViewId="0">
      <selection activeCell="B13" sqref="B13"/>
    </sheetView>
  </sheetViews>
  <sheetFormatPr baseColWidth="10" defaultRowHeight="15"/>
  <cols>
    <col min="1" max="1" width="43.28515625" bestFit="1" customWidth="1"/>
    <col min="2" max="2" width="21" bestFit="1" customWidth="1"/>
    <col min="3" max="3" width="30.28515625" bestFit="1" customWidth="1"/>
    <col min="4" max="4" width="110" bestFit="1" customWidth="1"/>
    <col min="5" max="5" width="46.5703125" bestFit="1" customWidth="1"/>
    <col min="6" max="6" width="14.42578125" bestFit="1" customWidth="1"/>
    <col min="7" max="7" width="18.28515625" bestFit="1" customWidth="1"/>
    <col min="24" max="24" width="68" bestFit="1" customWidth="1"/>
    <col min="25" max="25" width="42" bestFit="1" customWidth="1"/>
    <col min="26" max="26" width="18.42578125" bestFit="1" customWidth="1"/>
    <col min="27" max="27" width="38.85546875" bestFit="1" customWidth="1"/>
    <col min="28" max="28" width="97.28515625" bestFit="1" customWidth="1"/>
    <col min="29" max="29" width="15.7109375" bestFit="1" customWidth="1"/>
  </cols>
  <sheetData>
    <row r="1" spans="1:29">
      <c r="A1" s="90" t="s">
        <v>360</v>
      </c>
      <c r="B1" s="85"/>
      <c r="C1" s="60"/>
      <c r="D1" s="60"/>
      <c r="E1" s="60"/>
      <c r="F1" s="60"/>
      <c r="G1" s="60"/>
      <c r="H1" s="60"/>
      <c r="I1" s="60"/>
      <c r="J1" s="60"/>
      <c r="K1" s="60"/>
      <c r="L1" s="60"/>
      <c r="M1" s="61" t="s">
        <v>361</v>
      </c>
      <c r="N1" s="62"/>
      <c r="O1" s="62"/>
      <c r="P1" s="62"/>
      <c r="Q1" s="63"/>
      <c r="R1" s="61" t="s">
        <v>362</v>
      </c>
      <c r="S1" s="62"/>
      <c r="T1" s="62"/>
      <c r="U1" s="62"/>
      <c r="V1" s="63"/>
      <c r="W1" s="60"/>
      <c r="X1" s="60"/>
      <c r="Y1" s="60"/>
      <c r="Z1" s="60"/>
      <c r="AA1" s="60"/>
      <c r="AB1" s="60"/>
      <c r="AC1" s="60"/>
    </row>
    <row r="2" spans="1:29">
      <c r="A2" s="90" t="s">
        <v>363</v>
      </c>
      <c r="B2" s="86" t="s">
        <v>103</v>
      </c>
      <c r="C2" s="60" t="s">
        <v>364</v>
      </c>
      <c r="D2" s="60" t="s">
        <v>365</v>
      </c>
      <c r="E2" s="60" t="s">
        <v>366</v>
      </c>
      <c r="F2" s="60" t="s">
        <v>314</v>
      </c>
      <c r="G2" s="60" t="s">
        <v>367</v>
      </c>
      <c r="H2" s="60" t="s">
        <v>368</v>
      </c>
      <c r="I2" s="60" t="s">
        <v>369</v>
      </c>
      <c r="J2" s="60" t="s">
        <v>370</v>
      </c>
      <c r="K2" s="60" t="s">
        <v>371</v>
      </c>
      <c r="L2" s="60" t="s">
        <v>372</v>
      </c>
      <c r="M2" s="60" t="s">
        <v>373</v>
      </c>
      <c r="N2" s="60" t="s">
        <v>374</v>
      </c>
      <c r="O2" s="60" t="s">
        <v>375</v>
      </c>
      <c r="P2" s="60" t="s">
        <v>376</v>
      </c>
      <c r="Q2" s="60" t="s">
        <v>377</v>
      </c>
      <c r="R2" s="60" t="s">
        <v>373</v>
      </c>
      <c r="S2" s="60" t="s">
        <v>374</v>
      </c>
      <c r="T2" s="60" t="s">
        <v>375</v>
      </c>
      <c r="U2" s="60" t="s">
        <v>376</v>
      </c>
      <c r="V2" s="60" t="s">
        <v>377</v>
      </c>
      <c r="W2" s="60" t="s">
        <v>43</v>
      </c>
      <c r="X2" s="60" t="s">
        <v>378</v>
      </c>
      <c r="Y2" s="60" t="s">
        <v>379</v>
      </c>
      <c r="Z2" s="60" t="s">
        <v>380</v>
      </c>
      <c r="AA2" s="60" t="s">
        <v>381</v>
      </c>
      <c r="AB2" s="60" t="s">
        <v>382</v>
      </c>
      <c r="AC2" s="60" t="s">
        <v>383</v>
      </c>
    </row>
    <row r="3" spans="1:29" ht="30">
      <c r="A3" s="91" t="s">
        <v>396</v>
      </c>
      <c r="B3" s="87" t="s">
        <v>384</v>
      </c>
      <c r="C3" s="64" t="s">
        <v>385</v>
      </c>
      <c r="D3" s="64" t="s">
        <v>386</v>
      </c>
      <c r="E3" s="64" t="s">
        <v>387</v>
      </c>
      <c r="F3" s="64" t="s">
        <v>84</v>
      </c>
      <c r="G3" s="64" t="s">
        <v>388</v>
      </c>
      <c r="H3" s="64">
        <v>264668</v>
      </c>
      <c r="I3" s="65" t="s">
        <v>389</v>
      </c>
      <c r="J3" s="65" t="s">
        <v>389</v>
      </c>
      <c r="K3" s="65" t="s">
        <v>390</v>
      </c>
      <c r="L3" s="65" t="s">
        <v>390</v>
      </c>
      <c r="M3" s="65">
        <v>300</v>
      </c>
      <c r="N3" s="65"/>
      <c r="O3" s="66" t="s">
        <v>391</v>
      </c>
      <c r="P3" s="66"/>
      <c r="Q3" s="65"/>
      <c r="R3" s="67">
        <v>450</v>
      </c>
      <c r="S3" s="67"/>
      <c r="T3" s="68" t="s">
        <v>392</v>
      </c>
      <c r="U3" s="68">
        <v>702</v>
      </c>
      <c r="V3" s="67"/>
      <c r="W3" s="64" t="s">
        <v>392</v>
      </c>
      <c r="X3" s="64" t="s">
        <v>393</v>
      </c>
      <c r="Y3" s="64"/>
      <c r="Z3" s="64" t="s">
        <v>394</v>
      </c>
      <c r="AA3" s="64" t="s">
        <v>453</v>
      </c>
      <c r="AB3" s="69" t="s">
        <v>395</v>
      </c>
      <c r="AC3" s="64"/>
    </row>
    <row r="4" spans="1:29">
      <c r="A4" s="92"/>
      <c r="B4" s="88" t="s">
        <v>392</v>
      </c>
      <c r="C4" s="70" t="s">
        <v>397</v>
      </c>
      <c r="D4" s="70"/>
      <c r="E4" s="70" t="s">
        <v>398</v>
      </c>
      <c r="F4" s="70" t="s">
        <v>399</v>
      </c>
      <c r="G4" s="70" t="s">
        <v>388</v>
      </c>
      <c r="H4" s="70">
        <v>264668</v>
      </c>
      <c r="I4" s="71"/>
      <c r="J4" s="71"/>
      <c r="K4" s="65"/>
      <c r="L4" s="71"/>
      <c r="M4" s="71">
        <v>160</v>
      </c>
      <c r="N4" s="71"/>
      <c r="O4" s="72" t="s">
        <v>400</v>
      </c>
      <c r="P4" s="72"/>
      <c r="Q4" s="73">
        <f>M4-Q5</f>
        <v>160</v>
      </c>
      <c r="R4" s="74">
        <v>270</v>
      </c>
      <c r="S4" s="74"/>
      <c r="T4" s="75" t="s">
        <v>400</v>
      </c>
      <c r="U4" s="75">
        <v>722</v>
      </c>
      <c r="V4" s="73">
        <f>R4-V5</f>
        <v>270</v>
      </c>
      <c r="W4" s="70" t="s">
        <v>401</v>
      </c>
      <c r="X4" s="70" t="s">
        <v>402</v>
      </c>
      <c r="Y4" s="76"/>
      <c r="Z4" s="70" t="s">
        <v>402</v>
      </c>
      <c r="AA4" s="70"/>
      <c r="AB4" s="70" t="s">
        <v>403</v>
      </c>
      <c r="AC4" s="70" t="s">
        <v>404</v>
      </c>
    </row>
    <row r="5" spans="1:29">
      <c r="A5" s="92"/>
      <c r="B5" s="88" t="s">
        <v>392</v>
      </c>
      <c r="C5" s="70" t="s">
        <v>405</v>
      </c>
      <c r="D5" s="70"/>
      <c r="E5" s="70" t="s">
        <v>406</v>
      </c>
      <c r="F5" s="76" t="s">
        <v>407</v>
      </c>
      <c r="G5" s="70"/>
      <c r="H5" s="70"/>
      <c r="I5" s="72"/>
      <c r="J5" s="72"/>
      <c r="K5" s="72"/>
      <c r="L5" s="72"/>
      <c r="M5" s="72"/>
      <c r="N5" s="72"/>
      <c r="O5" s="72" t="s">
        <v>391</v>
      </c>
      <c r="P5" s="72"/>
      <c r="Q5" s="72"/>
      <c r="R5" s="75"/>
      <c r="S5" s="75"/>
      <c r="T5" s="75"/>
      <c r="U5" s="75"/>
      <c r="V5" s="75"/>
      <c r="W5" s="70" t="s">
        <v>408</v>
      </c>
      <c r="X5" s="70" t="s">
        <v>409</v>
      </c>
      <c r="Y5" s="70"/>
      <c r="Z5" s="77" t="s">
        <v>410</v>
      </c>
      <c r="AA5" s="70" t="s">
        <v>417</v>
      </c>
      <c r="AB5" s="70" t="s">
        <v>411</v>
      </c>
      <c r="AC5" s="70"/>
    </row>
    <row r="6" spans="1:29">
      <c r="A6" s="92"/>
      <c r="B6" s="88" t="s">
        <v>392</v>
      </c>
      <c r="C6" s="70" t="s">
        <v>405</v>
      </c>
      <c r="D6" s="13"/>
      <c r="E6" s="70" t="s">
        <v>412</v>
      </c>
      <c r="F6" s="70" t="s">
        <v>55</v>
      </c>
      <c r="G6" s="70"/>
      <c r="H6" s="70"/>
      <c r="I6" s="72"/>
      <c r="J6" s="72"/>
      <c r="K6" s="72"/>
      <c r="L6" s="72"/>
      <c r="M6" s="71">
        <v>1000</v>
      </c>
      <c r="N6" s="72"/>
      <c r="O6" s="72" t="s">
        <v>413</v>
      </c>
      <c r="P6" s="71">
        <v>995</v>
      </c>
      <c r="Q6" s="72"/>
      <c r="R6" s="75">
        <v>100</v>
      </c>
      <c r="S6" s="75"/>
      <c r="T6" s="75"/>
      <c r="U6" s="75">
        <v>2032</v>
      </c>
      <c r="V6" s="75"/>
      <c r="W6" s="70"/>
      <c r="X6" s="70"/>
      <c r="Y6" s="70"/>
      <c r="Z6" s="77" t="s">
        <v>414</v>
      </c>
      <c r="AA6" s="78" t="s">
        <v>417</v>
      </c>
      <c r="AB6" s="70" t="s">
        <v>415</v>
      </c>
      <c r="AC6" s="70"/>
    </row>
    <row r="7" spans="1:29">
      <c r="A7" s="92"/>
      <c r="B7" s="88" t="s">
        <v>392</v>
      </c>
      <c r="C7" s="70" t="s">
        <v>405</v>
      </c>
      <c r="D7" s="70"/>
      <c r="E7" s="70"/>
      <c r="F7" s="70" t="s">
        <v>55</v>
      </c>
      <c r="G7" s="70"/>
      <c r="H7" s="70"/>
      <c r="I7" s="72"/>
      <c r="J7" s="72"/>
      <c r="K7" s="72"/>
      <c r="L7" s="72"/>
      <c r="M7" s="71"/>
      <c r="N7" s="72"/>
      <c r="O7" s="72"/>
      <c r="P7" s="72"/>
      <c r="Q7" s="72"/>
      <c r="R7" s="75"/>
      <c r="S7" s="75"/>
      <c r="T7" s="75"/>
      <c r="U7" s="75"/>
      <c r="V7" s="75"/>
      <c r="W7" s="70"/>
      <c r="X7" s="70"/>
      <c r="Y7" s="70"/>
      <c r="Z7" s="77" t="s">
        <v>416</v>
      </c>
      <c r="AA7" s="70"/>
      <c r="AB7" s="70"/>
      <c r="AC7" s="70"/>
    </row>
    <row r="8" spans="1:29" ht="30">
      <c r="A8" s="101" t="s">
        <v>450</v>
      </c>
      <c r="B8" s="89" t="s">
        <v>418</v>
      </c>
      <c r="C8" s="79" t="s">
        <v>419</v>
      </c>
      <c r="D8" s="79" t="s">
        <v>420</v>
      </c>
      <c r="E8" s="64" t="s">
        <v>421</v>
      </c>
      <c r="F8" s="79" t="s">
        <v>55</v>
      </c>
      <c r="G8" s="64" t="s">
        <v>422</v>
      </c>
      <c r="H8" s="64"/>
      <c r="I8" s="65" t="s">
        <v>389</v>
      </c>
      <c r="J8" s="65" t="s">
        <v>389</v>
      </c>
      <c r="K8" s="65" t="s">
        <v>389</v>
      </c>
      <c r="L8" s="65" t="s">
        <v>389</v>
      </c>
      <c r="M8" s="65">
        <v>175</v>
      </c>
      <c r="N8" s="65"/>
      <c r="O8" s="80" t="s">
        <v>392</v>
      </c>
      <c r="P8" s="80" t="s">
        <v>423</v>
      </c>
      <c r="Q8" s="81">
        <f>SUM(M3:N12)</f>
        <v>2005</v>
      </c>
      <c r="R8" s="67">
        <v>225</v>
      </c>
      <c r="S8" s="67">
        <v>60</v>
      </c>
      <c r="T8" s="82" t="s">
        <v>392</v>
      </c>
      <c r="U8" s="82" t="s">
        <v>423</v>
      </c>
      <c r="V8" s="81">
        <f>SUM(R3:S12)</f>
        <v>1455</v>
      </c>
      <c r="W8" s="79" t="s">
        <v>408</v>
      </c>
      <c r="X8" s="64" t="s">
        <v>424</v>
      </c>
      <c r="Y8" s="83"/>
      <c r="Z8" s="64" t="s">
        <v>425</v>
      </c>
      <c r="AA8" s="84" t="s">
        <v>426</v>
      </c>
      <c r="AB8" s="100" t="s">
        <v>427</v>
      </c>
      <c r="AC8" s="100"/>
    </row>
    <row r="9" spans="1:29">
      <c r="A9" s="106"/>
      <c r="B9" s="108" t="s">
        <v>428</v>
      </c>
      <c r="C9" s="93" t="s">
        <v>429</v>
      </c>
      <c r="D9" s="94"/>
      <c r="E9" s="93"/>
      <c r="F9" s="95" t="s">
        <v>430</v>
      </c>
      <c r="G9" s="93"/>
      <c r="H9" s="93"/>
      <c r="I9" s="66" t="s">
        <v>389</v>
      </c>
      <c r="J9" s="66" t="s">
        <v>389</v>
      </c>
      <c r="K9" s="96" t="s">
        <v>390</v>
      </c>
      <c r="L9" s="96" t="s">
        <v>390</v>
      </c>
      <c r="M9" s="96">
        <v>110</v>
      </c>
      <c r="N9" s="96"/>
      <c r="O9" s="96" t="s">
        <v>431</v>
      </c>
      <c r="P9" s="96">
        <v>807</v>
      </c>
      <c r="Q9" s="96"/>
      <c r="R9" s="97">
        <v>200</v>
      </c>
      <c r="S9" s="97"/>
      <c r="T9" s="68" t="s">
        <v>432</v>
      </c>
      <c r="U9" s="68">
        <v>1403</v>
      </c>
      <c r="V9" s="68"/>
      <c r="W9" s="93" t="s">
        <v>432</v>
      </c>
      <c r="X9" s="93" t="s">
        <v>433</v>
      </c>
      <c r="Y9" s="93"/>
      <c r="Z9" s="93" t="s">
        <v>434</v>
      </c>
      <c r="AA9" s="102" t="s">
        <v>426</v>
      </c>
      <c r="AB9" s="105"/>
      <c r="AC9" s="106"/>
    </row>
    <row r="10" spans="1:29" ht="30">
      <c r="A10" s="91" t="s">
        <v>451</v>
      </c>
      <c r="B10" s="87" t="s">
        <v>435</v>
      </c>
      <c r="C10" s="64"/>
      <c r="D10" s="98" t="s">
        <v>436</v>
      </c>
      <c r="E10" s="64" t="s">
        <v>437</v>
      </c>
      <c r="F10" s="64" t="s">
        <v>438</v>
      </c>
      <c r="G10" s="64" t="s">
        <v>388</v>
      </c>
      <c r="H10" s="64">
        <v>263243</v>
      </c>
      <c r="I10" s="65" t="s">
        <v>439</v>
      </c>
      <c r="J10" s="65" t="s">
        <v>439</v>
      </c>
      <c r="K10" s="65" t="s">
        <v>439</v>
      </c>
      <c r="L10" s="65" t="s">
        <v>439</v>
      </c>
      <c r="M10" s="65">
        <v>160</v>
      </c>
      <c r="N10" s="99"/>
      <c r="O10" s="66" t="s">
        <v>400</v>
      </c>
      <c r="P10" s="66">
        <v>307</v>
      </c>
      <c r="Q10" s="65"/>
      <c r="R10" s="67"/>
      <c r="S10" s="67"/>
      <c r="T10" s="68" t="s">
        <v>400</v>
      </c>
      <c r="U10" s="68"/>
      <c r="V10" s="67"/>
      <c r="W10" s="64"/>
      <c r="X10" s="64" t="s">
        <v>440</v>
      </c>
      <c r="Y10" s="64" t="s">
        <v>441</v>
      </c>
      <c r="Z10" s="64" t="s">
        <v>442</v>
      </c>
      <c r="AA10" s="102" t="s">
        <v>426</v>
      </c>
      <c r="AB10" s="107"/>
      <c r="AC10" s="106"/>
    </row>
    <row r="11" spans="1:29" ht="30">
      <c r="A11" s="91" t="s">
        <v>452</v>
      </c>
      <c r="B11" s="87" t="s">
        <v>50</v>
      </c>
      <c r="C11" s="64" t="s">
        <v>443</v>
      </c>
      <c r="D11" s="64" t="s">
        <v>444</v>
      </c>
      <c r="E11" s="64" t="s">
        <v>445</v>
      </c>
      <c r="F11" s="64" t="s">
        <v>438</v>
      </c>
      <c r="G11" s="70"/>
      <c r="H11" s="70"/>
      <c r="I11" s="66" t="s">
        <v>389</v>
      </c>
      <c r="J11" s="66" t="s">
        <v>389</v>
      </c>
      <c r="K11" s="66" t="s">
        <v>389</v>
      </c>
      <c r="L11" s="66" t="s">
        <v>389</v>
      </c>
      <c r="M11" s="65">
        <v>100</v>
      </c>
      <c r="N11" s="66"/>
      <c r="O11" s="66" t="s">
        <v>400</v>
      </c>
      <c r="P11" s="66">
        <v>640</v>
      </c>
      <c r="Q11" s="72"/>
      <c r="R11" s="68">
        <v>150</v>
      </c>
      <c r="S11" s="68"/>
      <c r="T11" s="68" t="s">
        <v>400</v>
      </c>
      <c r="U11" s="68">
        <v>740</v>
      </c>
      <c r="V11" s="75"/>
      <c r="W11" s="70"/>
      <c r="X11" s="64" t="s">
        <v>446</v>
      </c>
      <c r="Y11" s="64" t="s">
        <v>447</v>
      </c>
      <c r="Z11" s="100" t="s">
        <v>448</v>
      </c>
      <c r="AA11" s="84" t="s">
        <v>426</v>
      </c>
      <c r="AB11" s="103"/>
      <c r="AC11" s="104" t="s">
        <v>449</v>
      </c>
    </row>
  </sheetData>
  <mergeCells count="2">
    <mergeCell ref="M1:Q1"/>
    <mergeCell ref="R1:V1"/>
  </mergeCells>
  <hyperlinks>
    <hyperlink ref="AA6" r:id="rId1" display="admin/N3d3t3l2017@"/>
    <hyperlink ref="AA8" r:id="rId2"/>
    <hyperlink ref="AA9" r:id="rId3"/>
    <hyperlink ref="AA10" r:id="rId4"/>
    <hyperlink ref="AA11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Telconet</vt:lpstr>
      <vt:lpstr>Claro</vt:lpstr>
      <vt:lpstr>Movistar</vt:lpstr>
      <vt:lpstr>CNT</vt:lpstr>
      <vt:lpstr>Totaltek</vt:lpstr>
      <vt:lpstr>Integraldata</vt:lpstr>
      <vt:lpstr>TraficoDiferenciado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Dennisse Cedeño</cp:lastModifiedBy>
  <dcterms:created xsi:type="dcterms:W3CDTF">2018-01-19T14:20:39Z</dcterms:created>
  <dcterms:modified xsi:type="dcterms:W3CDTF">2018-01-19T14:43:01Z</dcterms:modified>
</cp:coreProperties>
</file>