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6A9012FC-BE0D-4CED-BB3D-B26323E4951E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5" i="3" l="1"/>
  <c r="A561" i="3"/>
  <c r="A559" i="3" l="1"/>
  <c r="A560" i="3"/>
  <c r="A562" i="3"/>
  <c r="A563" i="3"/>
  <c r="A564" i="3"/>
  <c r="A565" i="3"/>
  <c r="A566" i="3"/>
  <c r="A567" i="3"/>
  <c r="A568" i="3"/>
  <c r="A569" i="3"/>
  <c r="A558" i="3"/>
  <c r="H472" i="3"/>
  <c r="H468" i="3"/>
  <c r="H462" i="3"/>
  <c r="H458" i="3"/>
  <c r="A554" i="3" l="1"/>
  <c r="A548" i="3"/>
  <c r="A546" i="3"/>
  <c r="A547" i="3"/>
  <c r="A549" i="3"/>
  <c r="A550" i="3"/>
  <c r="A551" i="3"/>
  <c r="A552" i="3"/>
  <c r="A553" i="3"/>
  <c r="A555" i="3"/>
  <c r="A556" i="3"/>
  <c r="A557" i="3"/>
  <c r="A544" i="3"/>
  <c r="H542" i="3"/>
  <c r="A542" i="3"/>
  <c r="A543" i="3"/>
  <c r="A545" i="3"/>
  <c r="A540" i="3" l="1"/>
  <c r="A541" i="3"/>
  <c r="A528" i="3" l="1"/>
  <c r="A518" i="3"/>
  <c r="A507" i="3"/>
  <c r="A495" i="3"/>
  <c r="A484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91" i="17"/>
  <c r="A318" i="3"/>
  <c r="A319" i="3"/>
  <c r="A320" i="3"/>
  <c r="A321" i="3"/>
  <c r="A322" i="3"/>
  <c r="A323" i="3"/>
  <c r="A324" i="3"/>
  <c r="A325" i="3"/>
  <c r="A326" i="3"/>
  <c r="A327" i="3"/>
  <c r="A328" i="3"/>
  <c r="E91" i="17"/>
  <c r="G91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33" i="3"/>
  <c r="A534" i="3"/>
  <c r="A535" i="3"/>
  <c r="A536" i="3"/>
  <c r="A537" i="3"/>
  <c r="A538" i="3"/>
  <c r="A539" i="3"/>
  <c r="A53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1" i="3" l="1"/>
  <c r="A522" i="3"/>
  <c r="A523" i="3"/>
  <c r="A524" i="3"/>
  <c r="A525" i="3"/>
  <c r="A526" i="3"/>
  <c r="A527" i="3"/>
  <c r="A529" i="3"/>
  <c r="A530" i="3"/>
  <c r="A531" i="3"/>
  <c r="A513" i="3"/>
  <c r="A509" i="3"/>
  <c r="A497" i="3"/>
  <c r="A511" i="3"/>
  <c r="A512" i="3"/>
  <c r="A514" i="3"/>
  <c r="A515" i="3"/>
  <c r="A516" i="3"/>
  <c r="A517" i="3"/>
  <c r="A519" i="3"/>
  <c r="A503" i="3" l="1"/>
  <c r="A504" i="3"/>
  <c r="A505" i="3"/>
  <c r="A506" i="3"/>
  <c r="A508" i="3"/>
  <c r="A510" i="3"/>
  <c r="A520" i="3"/>
  <c r="A493" i="3"/>
  <c r="A487" i="3"/>
  <c r="A488" i="3"/>
  <c r="A489" i="3"/>
  <c r="A490" i="3"/>
  <c r="A491" i="3"/>
  <c r="A492" i="3"/>
  <c r="A494" i="3"/>
  <c r="A496" i="3"/>
  <c r="A498" i="3"/>
  <c r="A499" i="3"/>
  <c r="A500" i="3"/>
  <c r="A501" i="3"/>
  <c r="A502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5" i="3"/>
  <c r="A486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90" i="17" l="1"/>
  <c r="D90" i="17"/>
  <c r="C90" i="17"/>
  <c r="D89" i="17"/>
  <c r="C89" i="17"/>
  <c r="A89" i="17"/>
  <c r="A88" i="17"/>
  <c r="A87" i="17"/>
  <c r="C88" i="17"/>
  <c r="D87" i="17"/>
  <c r="C87" i="17"/>
  <c r="D88" i="17"/>
  <c r="C86" i="17"/>
  <c r="D86" i="17"/>
  <c r="A86" i="17"/>
  <c r="A44" i="17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11" i="17"/>
  <c r="D14" i="17"/>
  <c r="A5" i="17"/>
  <c r="A25" i="17"/>
  <c r="A11" i="17"/>
  <c r="A61" i="17"/>
  <c r="C63" i="17"/>
  <c r="C75" i="17"/>
  <c r="D67" i="17"/>
  <c r="D8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D79" i="17"/>
  <c r="A48" i="17"/>
  <c r="D9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D37" i="17"/>
  <c r="D53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D69" i="17"/>
  <c r="C48" i="17"/>
  <c r="A38" i="17"/>
  <c r="D76" i="17"/>
  <c r="C82" i="17"/>
  <c r="C69" i="17"/>
  <c r="D49" i="17"/>
  <c r="D23" i="17"/>
  <c r="C49" i="17"/>
  <c r="A82" i="17"/>
  <c r="C70" i="17"/>
  <c r="A18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46" i="17"/>
  <c r="D15" i="17"/>
  <c r="D32" i="17"/>
  <c r="A59" i="17"/>
  <c r="A76" i="17"/>
  <c r="C31" i="17"/>
  <c r="C30" i="17"/>
  <c r="A31" i="17"/>
  <c r="C67" i="17"/>
  <c r="C47" i="17"/>
  <c r="C16" i="17"/>
  <c r="C83" i="17"/>
  <c r="D66" i="17"/>
  <c r="C5" i="17"/>
  <c r="A34" i="17"/>
  <c r="A67" i="17"/>
  <c r="A32" i="17"/>
  <c r="C22" i="17"/>
  <c r="C77" i="17"/>
  <c r="C81" i="17"/>
  <c r="C6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55" i="17"/>
  <c r="D34" i="17"/>
  <c r="C80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59" i="17"/>
  <c r="C76" i="17"/>
  <c r="C25" i="17"/>
  <c r="C58" i="17"/>
  <c r="A47" i="17"/>
  <c r="C56" i="17"/>
  <c r="A62" i="17"/>
  <c r="A60" i="17"/>
  <c r="C51" i="17"/>
  <c r="D26" i="17"/>
  <c r="A84" i="17"/>
  <c r="D54" i="17"/>
  <c r="D85" i="17"/>
  <c r="C20" i="17"/>
  <c r="A28" i="17"/>
  <c r="C57" i="17"/>
  <c r="D35" i="17"/>
  <c r="A66" i="17"/>
  <c r="A23" i="17"/>
  <c r="D70" i="17"/>
  <c r="D61" i="17"/>
  <c r="D58" i="17"/>
  <c r="C61" i="17"/>
  <c r="A58" i="17"/>
  <c r="C18" i="17"/>
  <c r="C74" i="17"/>
  <c r="A6" i="17"/>
  <c r="C71" i="17"/>
  <c r="A52" i="17"/>
  <c r="A22" i="17"/>
  <c r="A19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70" i="3"/>
  <c r="E570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91" i="17" l="1"/>
</calcChain>
</file>

<file path=xl/sharedStrings.xml><?xml version="1.0" encoding="utf-8"?>
<sst xmlns="http://schemas.openxmlformats.org/spreadsheetml/2006/main" count="2802" uniqueCount="438">
  <si>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</si>
  <si>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</si>
  <si>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</si>
  <si>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</si>
  <si>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</si>
  <si>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</si>
  <si>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</si>
  <si>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</si>
  <si>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</si>
  <si>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</si>
  <si>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</si>
  <si>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</si>
  <si>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</si>
  <si>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</si>
  <si>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</si>
  <si>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</si>
  <si>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</si>
  <si>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</si>
  <si>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</si>
  <si>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</si>
  <si>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</si>
  <si>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</si>
  <si>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</si>
  <si>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</si>
  <si>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</si>
  <si>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</si>
  <si>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</si>
  <si>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</si>
  <si>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</si>
  <si>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</si>
  <si>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</si>
  <si>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</si>
  <si>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</si>
  <si>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</si>
  <si>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</si>
  <si>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</si>
  <si>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</si>
  <si>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</si>
  <si>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</si>
  <si>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</si>
  <si>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</si>
  <si>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</si>
  <si>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</si>
  <si>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</si>
  <si>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</si>
  <si>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</si>
  <si>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</si>
  <si>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</si>
  <si>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</si>
  <si>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</si>
  <si>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</si>
  <si>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</si>
  <si>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</si>
  <si>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</si>
  <si>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</si>
  <si>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</si>
  <si>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</si>
  <si>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</si>
  <si>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</si>
  <si>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</si>
  <si>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</si>
  <si>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</si>
  <si>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</si>
  <si>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</si>
  <si>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</si>
  <si>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</si>
  <si>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</si>
  <si>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</si>
  <si>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</si>
  <si>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</si>
  <si>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</si>
  <si>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</si>
  <si>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</si>
  <si>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</si>
  <si>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</si>
  <si>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</si>
  <si>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</si>
  <si>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</si>
  <si>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</si>
  <si>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</si>
  <si>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</si>
  <si>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</si>
  <si>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</si>
  <si>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</si>
  <si>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</si>
  <si>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</si>
  <si>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</si>
  <si>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</si>
  <si>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</si>
  <si>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</si>
  <si>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</si>
  <si>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</si>
  <si>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</si>
  <si>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</si>
  <si>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</si>
  <si>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</si>
  <si>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</si>
  <si>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</si>
  <si>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</si>
  <si>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</si>
  <si>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</si>
  <si>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</si>
  <si>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</si>
  <si>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</si>
  <si>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</si>
  <si>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</si>
  <si>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</si>
  <si>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</si>
  <si>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</si>
  <si>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</si>
  <si>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</si>
  <si>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</si>
  <si>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</si>
  <si>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</si>
  <si>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</si>
  <si>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</si>
  <si>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</si>
  <si>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</si>
  <si>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</si>
  <si>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</si>
  <si>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</si>
  <si>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</si>
  <si>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</si>
  <si>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</si>
  <si>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</si>
  <si>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</si>
  <si>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</si>
  <si>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</si>
  <si>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</si>
  <si>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</si>
  <si>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</si>
  <si>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</si>
  <si>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</si>
  <si>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</si>
  <si>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</si>
  <si>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</si>
  <si>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</si>
  <si>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</si>
  <si>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</si>
  <si>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</si>
  <si>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</si>
  <si>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</si>
  <si>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</si>
  <si>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</si>
  <si>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</si>
  <si>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</si>
  <si>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</si>
  <si>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</si>
  <si>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</si>
  <si>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</si>
  <si>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</si>
  <si>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</si>
  <si>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</si>
  <si>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</si>
  <si>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</si>
  <si>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</si>
  <si>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</si>
  <si>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</si>
  <si>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</si>
  <si>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</si>
  <si>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</si>
  <si>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</si>
  <si>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</si>
  <si>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</si>
  <si>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</si>
  <si>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</si>
  <si>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</si>
  <si>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</si>
  <si>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</si>
  <si>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</si>
  <si>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</si>
  <si>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</si>
  <si>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</si>
  <si>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</si>
  <si>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</si>
  <si>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</si>
  <si>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</si>
  <si>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</si>
  <si>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</si>
  <si>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</si>
  <si>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</si>
  <si>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</si>
  <si>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</si>
  <si>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</si>
  <si>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</si>
  <si>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</si>
  <si>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</si>
  <si>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</si>
  <si>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</si>
  <si>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</si>
  <si>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</si>
  <si>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</si>
  <si>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</si>
  <si>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</si>
  <si>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</si>
  <si>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</si>
  <si>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</si>
  <si>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</si>
  <si>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</si>
  <si>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</si>
  <si>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</si>
  <si>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</si>
  <si>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</si>
  <si>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</si>
  <si>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</si>
  <si>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</si>
  <si>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</si>
  <si>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</si>
  <si>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</si>
  <si>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</si>
  <si>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</si>
  <si>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</si>
  <si>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</si>
  <si>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</si>
  <si>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</si>
  <si>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</si>
  <si>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</si>
  <si>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</si>
  <si>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</si>
  <si>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</si>
  <si>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Strange error message appears: "Element to be renamed wasn't found."</t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</si>
  <si>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</si>
  <si>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</si>
  <si>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</si>
  <si>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</si>
  <si>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</si>
  <si>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</si>
  <si>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</si>
  <si>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</si>
  <si>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</si>
  <si>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</si>
  <si>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</si>
  <si>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</si>
  <si>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</si>
  <si>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</si>
  <si>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</si>
  <si>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</si>
  <si>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</si>
  <si>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</si>
  <si>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</si>
  <si>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</si>
  <si>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</si>
  <si>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</si>
  <si>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</si>
  <si>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</si>
  <si>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</si>
  <si>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</si>
  <si>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</si>
  <si>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</si>
  <si>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</si>
  <si>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</si>
  <si>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</si>
  <si>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</si>
  <si>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</si>
  <si>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</si>
  <si>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</si>
  <si>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</si>
  <si>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</si>
  <si>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</si>
  <si>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</si>
  <si>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</si>
  <si>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</si>
  <si>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</si>
  <si>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</si>
  <si>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</si>
  <si>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</si>
  <si>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</si>
  <si>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</si>
  <si>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</si>
  <si>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</si>
  <si>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</si>
  <si>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</si>
  <si>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</si>
  <si>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</si>
  <si>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</si>
  <si>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</si>
  <si>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</si>
  <si>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</si>
  <si>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</si>
  <si>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</si>
  <si>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</si>
  <si>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</si>
  <si>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</si>
  <si>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</si>
  <si>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</si>
  <si>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</si>
  <si>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</si>
  <si>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</si>
  <si>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</si>
  <si>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</si>
  <si>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</si>
  <si>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</si>
  <si>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</si>
  <si>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</si>
  <si>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</si>
  <si>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</si>
  <si>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</si>
  <si>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</si>
  <si>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</si>
  <si>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</si>
  <si>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</si>
  <si>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</si>
  <si>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</si>
  <si>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</si>
  <si>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</si>
  <si>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</si>
  <si>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</si>
  <si>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</si>
  <si>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</si>
  <si>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</si>
  <si>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</si>
  <si>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</si>
  <si>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</si>
  <si>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</si>
  <si>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</si>
  <si>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</si>
  <si>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</si>
  <si>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</si>
  <si>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</si>
  <si>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</si>
  <si>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</si>
  <si>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</si>
  <si>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</si>
  <si>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</si>
  <si>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</si>
  <si>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</si>
  <si>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</si>
  <si>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</si>
  <si>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</si>
  <si>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</si>
  <si>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</si>
  <si>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</si>
  <si>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</si>
  <si>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</si>
  <si>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</si>
  <si>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</si>
  <si>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</si>
  <si>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</si>
  <si>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</si>
  <si>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</si>
  <si>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</si>
  <si>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</si>
  <si>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</si>
  <si>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</si>
  <si>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</si>
  <si>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</si>
  <si>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</si>
  <si>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</si>
  <si>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</si>
  <si>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</si>
  <si>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</si>
  <si>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</si>
  <si>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</si>
  <si>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</si>
  <si>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</si>
  <si>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</si>
  <si>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</si>
  <si>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</si>
  <si>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</si>
  <si>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</si>
  <si>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</si>
  <si>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</si>
  <si>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</si>
  <si>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</si>
  <si>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</si>
  <si>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</si>
  <si>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</si>
  <si>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</si>
  <si>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</si>
  <si>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</si>
  <si>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</si>
  <si>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</si>
  <si>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</si>
  <si>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</si>
  <si>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</si>
  <si>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</si>
  <si>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</si>
  <si>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</si>
  <si>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</si>
  <si>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</si>
  <si>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</si>
  <si>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</si>
  <si>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</si>
  <si>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</si>
  <si>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</si>
  <si>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</si>
  <si>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</si>
  <si>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</si>
  <si>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</si>
  <si>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</si>
  <si>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</si>
  <si>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</si>
  <si>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</si>
  <si>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</si>
  <si>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</si>
  <si>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</si>
  <si>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</si>
  <si>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</si>
  <si>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</si>
  <si>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</si>
  <si>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</si>
  <si>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</si>
  <si>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</si>
  <si>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</si>
  <si>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</si>
  <si>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</si>
  <si>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</si>
  <si>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</si>
  <si>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</si>
  <si>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</si>
  <si>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</si>
  <si>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</si>
  <si>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</si>
  <si>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</si>
  <si>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</si>
  <si>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</si>
  <si>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</si>
  <si>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</si>
  <si>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</si>
  <si>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</si>
  <si>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</si>
  <si>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</si>
  <si>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</si>
  <si>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</si>
  <si>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</si>
  <si>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>Remove Feature</t>
  </si>
  <si>
    <t>Remove Feature step 2a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</si>
  <si>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</si>
  <si>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</si>
  <si>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</si>
  <si>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</si>
  <si>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</si>
  <si>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</si>
  <si>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</si>
  <si>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</si>
  <si>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</si>
  <si>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then</t>
  </si>
  <si>
    <t>Codeunit file containing FEATURE "First test object" is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</si>
</sst>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11" fillId="12" borderId="0" xfId="0" applyFont="1" applyFill="1" applyAlignment="1">
      <alignment vertical="top"/>
    </xf>
    <xf numFmtId="0" fontId="11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 vertical="top" wrapText="1"/>
    </xf>
    <xf numFmtId="164" fontId="17" fillId="12" borderId="0" xfId="0" applyNumberFormat="1" applyFont="1" applyFill="1" applyAlignment="1">
      <alignment horizontal="center" vertical="top" wrapText="1"/>
    </xf>
    <xf numFmtId="0" fontId="1" fillId="12" borderId="0" xfId="0" applyFont="1" applyFill="1" applyAlignment="1">
      <alignment vertical="top"/>
    </xf>
    <xf numFmtId="0" fontId="0" fillId="12" borderId="0" xfId="0" applyFont="1" applyFill="1" applyAlignment="1">
      <alignment vertical="top"/>
    </xf>
    <xf numFmtId="164" fontId="18" fillId="12" borderId="0" xfId="0" applyNumberFormat="1" applyFont="1" applyFill="1" applyAlignment="1">
      <alignment horizontal="center" vertical="top"/>
    </xf>
    <xf numFmtId="0" fontId="11" fillId="12" borderId="0" xfId="0" applyFont="1" applyFill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70" totalsRowCount="1" headerRowDxfId="249" dataDxfId="248">
  <autoFilter ref="A1:K569" xr:uid="{F8344284-47AF-49AF-9E64-E03BD9F00473}"/>
  <tableColumns count="11">
    <tableColumn id="1" xr3:uid="{126DDE30-F6FC-4FDE-AF87-9CE1B3F05533}" name="Column1" dataDxfId="247" totalsRowDxfId="81">
      <calculatedColumnFormula>Table14[[#This Row],[Scenario '#]]</calculatedColumnFormula>
    </tableColumn>
    <tableColumn id="2" xr3:uid="{B104394B-17C0-4DEE-B32E-F93702CD36E1}" name="Feature" totalsRowLabel="Total" dataDxfId="246" totalsRowDxfId="80"/>
    <tableColumn id="8" xr3:uid="{DBB88613-266C-43B5-8498-BC6FAEA286C9}" name="UI" dataDxfId="245" totalsRowDxfId="79"/>
    <tableColumn id="14" xr3:uid="{34C6255A-5D6C-4161-875E-2F88A1085F27}" name="Positive-negative" dataDxfId="244" totalsRowDxfId="78"/>
    <tableColumn id="15" xr3:uid="{D1D1554E-D467-4545-807F-9757B09275F6}" name="Dependency" totalsRowFunction="custom" dataDxfId="243" totalsRowDxfId="77">
      <totalsRowFormula>Table14[[#Totals],[Scenario '#]]</totalsRowFormula>
    </tableColumn>
    <tableColumn id="3" xr3:uid="{B9AC3CF9-58E6-40C0-9390-315FF89C7419}" name="Scenario" dataDxfId="242" totalsRowDxfId="76"/>
    <tableColumn id="4" xr3:uid="{88C23544-A804-4166-8DF0-93133B3A67AF}" name="Given-When-Then (Tag)" dataDxfId="241" totalsRowDxfId="75"/>
    <tableColumn id="5" xr3:uid="{5AC48A9D-3D8E-4B1E-A0F2-F29BD8E1D734}" name="Given-When-Then (Description)" dataDxfId="240" totalsRowDxfId="74"/>
    <tableColumn id="11" xr3:uid="{74BFFA9E-D38E-4B06-A503-1135EB85A785}" name="Scenario #" totalsRowFunction="max" dataDxfId="239" totalsRowDxfId="73"/>
    <tableColumn id="12" xr3:uid="{3136E83F-8489-460E-A005-8E1B7EEBC026}" name="Notes" dataDxfId="238" totalsRowDxfId="72"/>
    <tableColumn id="13" xr3:uid="{B206D1D6-F293-4319-BF64-E77AFD6CFF38}" name="GitHub Issue" dataDxfId="237" totalsRowDxfId="71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62" dataDxfId="161">
  <autoFilter ref="A1:H3" xr:uid="{F8344284-47AF-49AF-9E64-E03BD9F00473}"/>
  <tableColumns count="8">
    <tableColumn id="1" xr3:uid="{C6EFDEDE-76B4-4209-B4EC-DA1A18EB1E97}" name="GitHub Issue" dataDxfId="160"/>
    <tableColumn id="10" xr3:uid="{098AFD04-1402-4D76-99F4-42E88291CD78}" name="#" dataDxfId="159"/>
    <tableColumn id="2" xr3:uid="{A22ED63C-C67C-4B00-9624-32C3F944037E}" name="Feature" dataDxfId="158">
      <calculatedColumnFormula>VLOOKUP(Table15610[[#This Row],['#]],Table14[],2,FALSE)</calculatedColumnFormula>
    </tableColumn>
    <tableColumn id="3" xr3:uid="{0FA99C46-646D-4E8F-B0BF-1140AA37D40A}" name="Scenario" dataDxfId="157">
      <calculatedColumnFormula>VLOOKUP(Table15610[[#This Row],['#]],Table14[],6,FALSE)</calculatedColumnFormula>
    </tableColumn>
    <tableColumn id="7" xr3:uid="{5BC9D45B-40F1-46DC-B2C7-78D14AACF783}" name="Result" dataDxfId="156"/>
    <tableColumn id="9" xr3:uid="{A9EC8C02-2838-4482-9A0B-CA631C93AC74}" name="Notes" dataDxfId="155"/>
    <tableColumn id="4" xr3:uid="{E96BEF3B-15D4-4559-8F93-2C643E06E8D1}" name="Issue" dataDxfId="154"/>
    <tableColumn id="5" xr3:uid="{97AE6093-DFB3-42D0-B2E6-8E88C3C12FA7}" name="Issue 2" dataDxfId="1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52" dataDxfId="151">
  <autoFilter ref="A1:H7" xr:uid="{F8344284-47AF-49AF-9E64-E03BD9F00473}"/>
  <tableColumns count="8">
    <tableColumn id="1" xr3:uid="{248814DF-5555-48D1-9D24-25C77E412F33}" name="GitHub Issue" dataDxfId="150"/>
    <tableColumn id="10" xr3:uid="{DAC0FF69-4A7B-44B9-8A64-DFAA331BA6B1}" name="#" dataDxfId="149"/>
    <tableColumn id="2" xr3:uid="{C47ECF80-F072-49CE-92EE-000858F57C33}" name="Feature" dataDxfId="148">
      <calculatedColumnFormula>VLOOKUP(Table1569[[#This Row],['#]],Table14[],2,FALSE)</calculatedColumnFormula>
    </tableColumn>
    <tableColumn id="3" xr3:uid="{FCE57A87-2CF1-4AE6-AFB5-A6F87E64A8A7}" name="Scenario" dataDxfId="147">
      <calculatedColumnFormula>VLOOKUP(Table1569[[#This Row],['#]],Table14[],6,FALSE)</calculatedColumnFormula>
    </tableColumn>
    <tableColumn id="7" xr3:uid="{6DD95B02-B080-42ED-B11F-42AF08CA790D}" name="Result" dataDxfId="146"/>
    <tableColumn id="9" xr3:uid="{BA282B2B-17BD-4261-9760-F2A925429F7A}" name="Notes" dataDxfId="145"/>
    <tableColumn id="4" xr3:uid="{0183AB17-AE90-4F38-BCEF-5EDD0F7F69C4}" name="Issue" dataDxfId="144"/>
    <tableColumn id="5" xr3:uid="{6F37CA82-D4F1-4817-A998-D7062FF308E8}" name="Issue 2" dataDxfId="1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42" dataDxfId="141">
  <autoFilter ref="A1:G7" xr:uid="{F8344284-47AF-49AF-9E64-E03BD9F00473}"/>
  <tableColumns count="7">
    <tableColumn id="1" xr3:uid="{DFA97F91-F25D-410C-A738-818C1315CE90}" name="GitHub Issue" dataDxfId="140"/>
    <tableColumn id="10" xr3:uid="{8A423300-CF45-42DD-9AF6-E565A7CBEE15}" name="#" dataDxfId="139"/>
    <tableColumn id="2" xr3:uid="{A58FE8A3-D520-4C85-914A-401B76F604A6}" name="Feature" dataDxfId="138">
      <calculatedColumnFormula>VLOOKUP(Table1568[[#This Row],['#]],Table14[],2,FALSE)</calculatedColumnFormula>
    </tableColumn>
    <tableColumn id="3" xr3:uid="{8FD6A196-893D-483F-BF09-DF7AE9ACEE4A}" name="Scenario" dataDxfId="137">
      <calculatedColumnFormula>VLOOKUP(Table1568[[#This Row],['#]],Table14[],6,FALSE)</calculatedColumnFormula>
    </tableColumn>
    <tableColumn id="7" xr3:uid="{7BE5BF66-1736-41B3-815E-22C1DAA5E223}" name="Result" dataDxfId="136"/>
    <tableColumn id="9" xr3:uid="{99539950-BFFA-452F-AA77-25B9B87A9CBF}" name="Notes" dataDxfId="135"/>
    <tableColumn id="4" xr3:uid="{775459C3-4D9D-4D39-8F6A-F5DCF4903870}" name="Issue" dataDxfId="1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33" dataDxfId="132">
  <autoFilter ref="A1:F3" xr:uid="{F8344284-47AF-49AF-9E64-E03BD9F00473}"/>
  <tableColumns count="6">
    <tableColumn id="1" xr3:uid="{94C77221-7074-4F1C-A74C-5E453E4BFC90}" name="GitHub Issue" dataDxfId="131"/>
    <tableColumn id="10" xr3:uid="{13D7D9D4-76B1-4C39-BB48-F4BE5FCA510E}" name="#" dataDxfId="130"/>
    <tableColumn id="2" xr3:uid="{F0CE7E7A-B26F-463D-BFEC-A7D26F66E924}" name="Feature" dataDxfId="129">
      <calculatedColumnFormula>VLOOKUP(Table1567[[#This Row],['#]],Table14[],2,FALSE)</calculatedColumnFormula>
    </tableColumn>
    <tableColumn id="3" xr3:uid="{EC4230E9-2E23-4E05-8AC2-BBCD98169A66}" name="Scenario" dataDxfId="128">
      <calculatedColumnFormula>VLOOKUP(Table1567[[#This Row],['#]],Table14[],6,FALSE)</calculatedColumnFormula>
    </tableColumn>
    <tableColumn id="7" xr3:uid="{9B22461A-D8F9-4348-BA40-9D96FF1E5CAE}" name="Result" dataDxfId="127"/>
    <tableColumn id="9" xr3:uid="{E1ED6C50-B858-4476-B39D-6499153902DD}" name="Notes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25" dataDxfId="124">
  <autoFilter ref="A1:H56" xr:uid="{F8344284-47AF-49AF-9E64-E03BD9F00473}"/>
  <tableColumns count="8">
    <tableColumn id="1" xr3:uid="{62FA5252-C97E-479F-BD0E-51EB8F86927E}" name="GitHub Issue" dataDxfId="123"/>
    <tableColumn id="10" xr3:uid="{88279534-B9B2-45EF-85ED-48B0CB30B0FC}" name="#" dataDxfId="122"/>
    <tableColumn id="2" xr3:uid="{65C1E46E-678E-4257-B598-65E6C48B5518}" name="Feature" dataDxfId="121">
      <calculatedColumnFormula>VLOOKUP(Table156[[#This Row],['#]],Table14[],2,FALSE)</calculatedColumnFormula>
    </tableColumn>
    <tableColumn id="3" xr3:uid="{9BDB295D-43E6-4149-9BDB-0C68EF5BEA4F}" name="Scenario" dataDxfId="120">
      <calculatedColumnFormula>VLOOKUP(Table156[[#This Row],['#]],Table14[],6,FALSE)</calculatedColumnFormula>
    </tableColumn>
    <tableColumn id="7" xr3:uid="{3D6CA3EE-871F-49D7-AEA4-105F31214D8D}" name="Result" dataDxfId="119"/>
    <tableColumn id="9" xr3:uid="{08CE583F-3E90-4BB7-9FD0-B61300756B3F}" name="Notes" dataDxfId="118"/>
    <tableColumn id="4" xr3:uid="{ED4FF26B-7742-450D-A2C7-E28622E770A8}" name="Issue" dataDxfId="117"/>
    <tableColumn id="5" xr3:uid="{8C2A13FB-6FA9-473F-8411-E2953BA508DA}" name="Issue 2" dataDxfId="1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15" dataDxfId="114">
  <autoFilter ref="A1:F21" xr:uid="{F8344284-47AF-49AF-9E64-E03BD9F00473}"/>
  <tableColumns count="6">
    <tableColumn id="1" xr3:uid="{C88BBA8B-13D1-4F8C-8228-1F627ECA93F3}" name="GitHub Issue" dataDxfId="113"/>
    <tableColumn id="10" xr3:uid="{C17894F7-82C1-41F9-A109-9D2BE65F4A6B}" name="#" dataDxfId="112"/>
    <tableColumn id="2" xr3:uid="{B20FB9C3-EBA7-4961-B8F0-A6492DB4ECA8}" name="Feature" dataDxfId="111">
      <calculatedColumnFormula>VLOOKUP(Table15[[#This Row],['#]],Table14[],2,FALSE)</calculatedColumnFormula>
    </tableColumn>
    <tableColumn id="3" xr3:uid="{DB9C27DA-5910-400F-AEF3-F7CB64F76112}" name="Scenario" dataDxfId="110">
      <calculatedColumnFormula>VLOOKUP(Table15[[#This Row],['#]],Table14[],6,FALSE)</calculatedColumnFormula>
    </tableColumn>
    <tableColumn id="7" xr3:uid="{EE5D19B8-A5A9-46A0-9116-C9340A380AE6}" name="Result" dataDxfId="109"/>
    <tableColumn id="9" xr3:uid="{EE39F3A9-2DC0-4B72-8030-6BA6C4137552}" name="Notes" dataDxfId="10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07" dataDxfId="106">
  <autoFilter ref="A1:F19" xr:uid="{F8344284-47AF-49AF-9E64-E03BD9F00473}"/>
  <tableColumns count="6">
    <tableColumn id="1" xr3:uid="{87974612-E18C-48A1-9664-C54B638536B0}" name="GitHub Issue" dataDxfId="105"/>
    <tableColumn id="10" xr3:uid="{F6A07010-F1E9-4910-AF3B-6F8DF5829579}" name="#" dataDxfId="104"/>
    <tableColumn id="2" xr3:uid="{02982BB0-7410-4185-8CF1-D0B4FA55AF99}" name="Feature" dataDxfId="103">
      <calculatedColumnFormula>VLOOKUP(Table1[[#This Row],['#]],Table14[],2,FALSE)</calculatedColumnFormula>
    </tableColumn>
    <tableColumn id="3" xr3:uid="{DEA89800-56FD-4648-9748-AFB5CE1C3B9D}" name="Scenario" dataDxfId="102">
      <calculatedColumnFormula>VLOOKUP(Table1[[#This Row],['#]],Table14[],6,FALSE)</calculatedColumnFormula>
    </tableColumn>
    <tableColumn id="7" xr3:uid="{777A3026-0C2D-4E8E-87BB-6E1E61B95CE5}" name="Result" dataDxfId="101"/>
    <tableColumn id="9" xr3:uid="{A29A313E-BA52-41CC-802A-A04F1DB6E8D8}" name="Notes" dataDxfId="10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99">
  <autoFilter ref="A1:F7" xr:uid="{EB128BE2-39AB-4779-BE48-2D3090EF510B}"/>
  <tableColumns count="6">
    <tableColumn id="1" xr3:uid="{809A052F-4CCE-4265-8EE0-6469B69CF4E9}" name="#" dataDxfId="98"/>
    <tableColumn id="2" xr3:uid="{393EFC23-0E09-457A-8852-347692957937}" name="Description" dataDxfId="97"/>
    <tableColumn id="3" xr3:uid="{8B34BA27-BE68-42A9-BE23-4517F07BA6FB}" name="Question" dataDxfId="96"/>
    <tableColumn id="4" xr3:uid="{C8D65C97-0725-439B-8696-77108772192A}" name="Answer" dataDxfId="95"/>
    <tableColumn id="5" xr3:uid="{74BF07AF-988A-4911-BCBB-A2660AF07C56}" name="GitHub Issue" dataDxfId="94"/>
    <tableColumn id="6" xr3:uid="{B6E42313-0DE8-4118-818A-72DE4F7F4231}" name="Status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91" totalsRowCount="1" headerRowDxfId="236" dataDxfId="235">
  <autoFilter ref="A1:G90" xr:uid="{F8344284-47AF-49AF-9E64-E03BD9F00473}">
    <filterColumn colId="0">
      <filters>
        <filter val="62"/>
      </filters>
    </filterColumn>
  </autoFilter>
  <tableColumns count="7">
    <tableColumn id="1" xr3:uid="{1A8599FD-1C61-41AF-A7FB-6EDD5FDE3FEB}" name="GitHub Issue" totalsRowLabel="Total" dataDxfId="234" totalsRowDxfId="67">
      <calculatedColumnFormula>VLOOKUP(Table156913141718[[#This Row],['#]],Table14[],11,FALSE)</calculatedColumnFormula>
    </tableColumn>
    <tableColumn id="10" xr3:uid="{1377C3C6-C300-4847-B79A-1D0F6C2AE0CC}" name="#" totalsRowFunction="max" dataDxfId="233" totalsRowDxfId="66"/>
    <tableColumn id="2" xr3:uid="{39AAC1D7-9EAD-4B4E-BA0A-8AB521EE839B}" name="Feature" totalsRowFunction="count" dataDxfId="232" totalsRowDxfId="65">
      <calculatedColumnFormula>VLOOKUP(Table156913141718[[#This Row],['#]],Table14[],2,FALSE)</calculatedColumnFormula>
    </tableColumn>
    <tableColumn id="3" xr3:uid="{F0AB1435-8452-4B63-9569-71273D4BAC2D}" name="Scenario" dataDxfId="231" totalsRowDxfId="64">
      <calculatedColumnFormula>VLOOKUP(Table156913141718[[#This Row],['#]],Table14[],6,FALSE)</calculatedColumnFormula>
    </tableColumn>
    <tableColumn id="7" xr3:uid="{DAB7B1B6-F4C7-4D28-9FF3-B53BE65BB3B2}" name="Result" totalsRowFunction="count" dataDxfId="230" totalsRowDxfId="63"/>
    <tableColumn id="9" xr3:uid="{EDAE2678-FD2D-44B6-9DD0-DE034D9542CC}" name="Notes" dataDxfId="229" totalsRowDxfId="62"/>
    <tableColumn id="4" xr3:uid="{61EA8510-A09F-4B09-9021-5721F13CCBF8}" name="Issue" totalsRowFunction="count" dataDxfId="228" totalsRow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27" dataDxfId="226">
  <autoFilter ref="A1:G2" xr:uid="{F8344284-47AF-49AF-9E64-E03BD9F00473}"/>
  <tableColumns count="7">
    <tableColumn id="1" xr3:uid="{673102FE-495C-4F59-87B9-0B59EF49F20F}" name="GitHub Issue" dataDxfId="225">
      <calculatedColumnFormula>VLOOKUP(Table1569131417[[#This Row],['#]],Table14[],11,FALSE)</calculatedColumnFormula>
    </tableColumn>
    <tableColumn id="10" xr3:uid="{5979941B-1711-4D7C-8B8E-50A457816369}" name="#" dataDxfId="224"/>
    <tableColumn id="2" xr3:uid="{A93EBCE7-5EE0-4459-AE49-29CC32041F78}" name="Feature" dataDxfId="223">
      <calculatedColumnFormula>VLOOKUP(Table1569131417[[#This Row],['#]],Table14[],2,FALSE)</calculatedColumnFormula>
    </tableColumn>
    <tableColumn id="3" xr3:uid="{3E240C7B-3FDF-455F-B3F9-1D16F0FA84E2}" name="Scenario" dataDxfId="222">
      <calculatedColumnFormula>VLOOKUP(Table1569131417[[#This Row],['#]],Table14[],6,FALSE)</calculatedColumnFormula>
    </tableColumn>
    <tableColumn id="7" xr3:uid="{73149383-24BF-4083-B896-7E4F67AF994B}" name="Result" dataDxfId="221"/>
    <tableColumn id="9" xr3:uid="{F7A64097-CB13-478B-B07A-D0A3F3C1AA76}" name="Notes" dataDxfId="220"/>
    <tableColumn id="4" xr3:uid="{6F45352D-9D31-446D-A797-1ED8F59729D4}" name="Issue" dataDxfId="2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18" dataDxfId="217">
  <autoFilter ref="A1:G5" xr:uid="{F8344284-47AF-49AF-9E64-E03BD9F00473}"/>
  <tableColumns count="7">
    <tableColumn id="1" xr3:uid="{841C50AF-62ED-40B6-A5EA-BCC2B893F03A}" name="GitHub Issue" dataDxfId="216">
      <calculatedColumnFormula>VLOOKUP(Table156913141516[[#This Row],['#]],Table14[],11,FALSE)</calculatedColumnFormula>
    </tableColumn>
    <tableColumn id="10" xr3:uid="{F503BC1B-7DB8-4002-ABF1-58ABE89E1830}" name="#" dataDxfId="215"/>
    <tableColumn id="2" xr3:uid="{C571017F-6C16-4BB1-82F5-13611FFB59CF}" name="Feature" dataDxfId="214">
      <calculatedColumnFormula>VLOOKUP(Table156913141516[[#This Row],['#]],Table14[],2,FALSE)</calculatedColumnFormula>
    </tableColumn>
    <tableColumn id="3" xr3:uid="{338C274F-0757-442C-A461-222ACF7CA161}" name="Scenario" dataDxfId="213">
      <calculatedColumnFormula>VLOOKUP(Table156913141516[[#This Row],['#]],Table14[],6,FALSE)</calculatedColumnFormula>
    </tableColumn>
    <tableColumn id="7" xr3:uid="{C548F0C1-A750-457C-B904-D1F8B4782288}" name="Result" dataDxfId="212"/>
    <tableColumn id="9" xr3:uid="{DB18A27F-42A0-4092-ABBD-7337C53F28D0}" name="Notes" dataDxfId="211"/>
    <tableColumn id="4" xr3:uid="{D578B900-59BC-4A17-B895-07C1F3BA9A78}" name="Issue" dataDxfId="2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209" dataDxfId="208">
  <autoFilter ref="A1:G11" xr:uid="{F8344284-47AF-49AF-9E64-E03BD9F00473}"/>
  <tableColumns count="7">
    <tableColumn id="1" xr3:uid="{F2860C1F-2CAC-4F48-9D21-EE749371FC24}" name="GitHub Issue" dataDxfId="207">
      <calculatedColumnFormula>VLOOKUP(Table1569131415[[#This Row],['#]],Table14[],11,FALSE)</calculatedColumnFormula>
    </tableColumn>
    <tableColumn id="10" xr3:uid="{C5E95249-B8EB-486E-8767-21D8F0A0A62C}" name="#" dataDxfId="206"/>
    <tableColumn id="2" xr3:uid="{3D03DEE9-A69F-4186-9544-A9E1591B8341}" name="Feature" dataDxfId="205">
      <calculatedColumnFormula>VLOOKUP(Table1569131415[[#This Row],['#]],Table14[],2,FALSE)</calculatedColumnFormula>
    </tableColumn>
    <tableColumn id="3" xr3:uid="{EBAA9733-8EE7-4AB7-AA6E-AD5B463DCCDB}" name="Scenario" dataDxfId="204">
      <calculatedColumnFormula>VLOOKUP(Table1569131415[[#This Row],['#]],Table14[],6,FALSE)</calculatedColumnFormula>
    </tableColumn>
    <tableColumn id="7" xr3:uid="{B8D9077E-097D-43F7-AB61-3DC50B07F8DB}" name="Result" dataDxfId="203"/>
    <tableColumn id="9" xr3:uid="{D33A8DD7-138F-48EF-8A7B-F7CF762853E4}" name="Notes" dataDxfId="202"/>
    <tableColumn id="4" xr3:uid="{5957F9B4-6CFA-4A46-96FE-FA6B5AD2F680}" name="Issue" dataDxfId="20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200" dataDxfId="199">
  <autoFilter ref="A1:G75" xr:uid="{F8344284-47AF-49AF-9E64-E03BD9F00473}"/>
  <tableColumns count="7">
    <tableColumn id="1" xr3:uid="{AF78A628-9C38-4564-9808-3B26AF234F77}" name="GitHub Issue" dataDxfId="198">
      <calculatedColumnFormula>VLOOKUP(Table15691314[[#This Row],['#]],Table14[],11,FALSE)</calculatedColumnFormula>
    </tableColumn>
    <tableColumn id="10" xr3:uid="{2CAB733F-F4E3-4B07-84CB-D00849F9BD6C}" name="#" dataDxfId="197"/>
    <tableColumn id="2" xr3:uid="{0F5DE106-934C-4581-BEC9-F2BED1604D9A}" name="Feature" dataDxfId="196">
      <calculatedColumnFormula>VLOOKUP(Table15691314[[#This Row],['#]],Table14[],2,FALSE)</calculatedColumnFormula>
    </tableColumn>
    <tableColumn id="3" xr3:uid="{211378E0-438E-4FA5-A4AE-A66A0C3D748F}" name="Scenario" dataDxfId="195">
      <calculatedColumnFormula>VLOOKUP(Table15691314[[#This Row],['#]],Table14[],6,FALSE)</calculatedColumnFormula>
    </tableColumn>
    <tableColumn id="7" xr3:uid="{932BD0E7-22E6-4F2C-8057-85843CDDFC76}" name="Result" dataDxfId="194"/>
    <tableColumn id="9" xr3:uid="{E6B98784-DB78-486D-B5E1-8E879B6CB05A}" name="Notes" dataDxfId="193"/>
    <tableColumn id="4" xr3:uid="{EF5B5B9D-C80C-4F4B-B547-BA970D46AED2}" name="Issue" dataDxfId="1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91" dataDxfId="190">
  <autoFilter ref="A1:H17" xr:uid="{F8344284-47AF-49AF-9E64-E03BD9F00473}"/>
  <tableColumns count="8">
    <tableColumn id="1" xr3:uid="{F049DD95-CBB6-4CF4-AECD-FFE9EFA9225F}" name="GitHub Issue" dataDxfId="189">
      <calculatedColumnFormula>VLOOKUP(Table156913[[#This Row],['#]],Table14[],11,FALSE)</calculatedColumnFormula>
    </tableColumn>
    <tableColumn id="10" xr3:uid="{3F1C7698-2293-4A2C-B7C0-4DBB6CF0E963}" name="#" dataDxfId="188"/>
    <tableColumn id="2" xr3:uid="{095F1FFC-6CB5-40A3-BA57-56E07ECC5DFF}" name="Feature" dataDxfId="187">
      <calculatedColumnFormula>VLOOKUP(Table156913[[#This Row],['#]],Table14[],2,FALSE)</calculatedColumnFormula>
    </tableColumn>
    <tableColumn id="3" xr3:uid="{92FC64C8-BA2C-4608-BABF-37803E5F32B7}" name="Scenario" dataDxfId="186">
      <calculatedColumnFormula>VLOOKUP(Table156913[[#This Row],['#]],Table14[],6,FALSE)</calculatedColumnFormula>
    </tableColumn>
    <tableColumn id="7" xr3:uid="{D8859BCF-2778-4731-9B31-282100C936B6}" name="Result" dataDxfId="185"/>
    <tableColumn id="9" xr3:uid="{1F12BDA7-6B5C-44A5-A019-FB17D08F7B57}" name="Notes" dataDxfId="184"/>
    <tableColumn id="4" xr3:uid="{693E0BB4-2DC4-437F-9B72-7F30012CBE28}" name="Issue" dataDxfId="183"/>
    <tableColumn id="5" xr3:uid="{EF7CB576-7161-4A79-9067-E1E6E50DE81A}" name="Issue 2" dataDxfId="1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81" dataDxfId="180">
  <autoFilter ref="A1:H20" xr:uid="{F8344284-47AF-49AF-9E64-E03BD9F00473}"/>
  <tableColumns count="8">
    <tableColumn id="1" xr3:uid="{55E3B8C8-F10F-4605-A66E-73817D42A4AC}" name="GitHub Issue" dataDxfId="179"/>
    <tableColumn id="10" xr3:uid="{1D01CD7E-CE7A-46E0-9094-E48EC4E812F7}" name="#" dataDxfId="178"/>
    <tableColumn id="2" xr3:uid="{74EC06EB-7CBA-45ED-ADA4-37F743DBE530}" name="Feature" dataDxfId="177">
      <calculatedColumnFormula>VLOOKUP(Table1561012[[#This Row],['#]],Table14[],2,FALSE)</calculatedColumnFormula>
    </tableColumn>
    <tableColumn id="3" xr3:uid="{EAC8A485-DE32-4AB9-B5F0-48E78CE4B246}" name="Scenario" dataDxfId="176">
      <calculatedColumnFormula>VLOOKUP(Table1561012[[#This Row],['#]],Table14[],6,FALSE)</calculatedColumnFormula>
    </tableColumn>
    <tableColumn id="7" xr3:uid="{BF2B6AC7-09A3-4E65-B760-CB091327A3AE}" name="Result" dataDxfId="175"/>
    <tableColumn id="9" xr3:uid="{282C4C2A-2464-4CF7-9523-9A0CB7C7EE29}" name="Notes" dataDxfId="174"/>
    <tableColumn id="4" xr3:uid="{C276B215-15EF-4B27-B0D5-0BE0D0B2907C}" name="Issue" dataDxfId="173"/>
    <tableColumn id="5" xr3:uid="{529D0B5D-E5CF-4508-B52C-43B6A37D18CE}" name="Issue 2" data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71" dataDxfId="170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69"/>
    <tableColumn id="10" xr3:uid="{952FB679-3CD2-4BAC-A972-B723C7656EBD}" name="#" dataDxfId="168"/>
    <tableColumn id="2" xr3:uid="{0493B1AA-97DD-4AF0-884B-769757075C7E}" name="Feature" dataDxfId="167">
      <calculatedColumnFormula>VLOOKUP(Table111[[#This Row],['#]],Table14[],2,FALSE)</calculatedColumnFormula>
    </tableColumn>
    <tableColumn id="3" xr3:uid="{AF7D4B28-493E-4662-8260-00BC0726EB68}" name="Scenario" dataDxfId="166">
      <calculatedColumnFormula>VLOOKUP(Table111[[#This Row],['#]],Table14[],6,FALSE)</calculatedColumnFormula>
    </tableColumn>
    <tableColumn id="7" xr3:uid="{4A72ED44-050F-4EF5-876A-55D26D5DAF80}" name="Result" dataDxfId="165"/>
    <tableColumn id="9" xr3:uid="{D44A7FF0-254A-482D-92E3-36D6B5CF3331}" name="Notes" dataDxfId="164"/>
    <tableColumn id="4" xr3:uid="{986B8609-766C-4F17-B4FE-EE68B195D1CE}" name="Issue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87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fluxxus-nl/ATDD.TestScriptor.VSCodeExtension/issues/62" TargetMode="External"/><Relationship Id="rId4" Type="http://schemas.openxmlformats.org/officeDocument/2006/relationships/hyperlink" Target="https://github.com/fluxxus-nl/ATDD.TestScriptor.VSCodeExtension/issues/6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70"/>
  <sheetViews>
    <sheetView topLeftCell="B1" zoomScaleNormal="100" workbookViewId="0">
      <selection activeCell="F576" sqref="F576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246</v>
      </c>
      <c r="C2" s="90" t="s">
        <v>56</v>
      </c>
      <c r="D2" s="91"/>
      <c r="E2" s="92"/>
      <c r="F2" s="93" t="s">
        <v>246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246</v>
      </c>
      <c r="C3" s="3" t="s">
        <v>56</v>
      </c>
      <c r="E3" s="9"/>
      <c r="F3" s="6"/>
      <c r="G3" s="2" t="s">
        <v>29</v>
      </c>
      <c r="H3" s="2" t="s">
        <v>247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246</v>
      </c>
      <c r="C4" s="3" t="s">
        <v>56</v>
      </c>
      <c r="E4" s="9"/>
      <c r="F4" s="6"/>
      <c r="G4" s="2" t="s">
        <v>30</v>
      </c>
      <c r="H4" s="2" t="s">
        <v>248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246</v>
      </c>
      <c r="C5" s="3" t="s">
        <v>56</v>
      </c>
      <c r="E5" s="9"/>
      <c r="F5" s="6"/>
      <c r="G5" s="2" t="s">
        <v>31</v>
      </c>
      <c r="H5" s="2" t="s">
        <v>249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382</v>
      </c>
      <c r="I8" s="12">
        <v>1</v>
      </c>
      <c r="J8" s="41" t="s">
        <v>318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121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121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382</v>
      </c>
      <c r="I20" s="12">
        <v>3</v>
      </c>
      <c r="J20" s="43" t="s">
        <v>318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41" t="s">
        <v>121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265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382</v>
      </c>
      <c r="I26" s="12">
        <v>8</v>
      </c>
      <c r="J26" s="43" t="s">
        <v>318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258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260</v>
      </c>
      <c r="I29" s="12">
        <v>8</v>
      </c>
      <c r="J29" s="41" t="s">
        <v>121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259</v>
      </c>
      <c r="I30" s="12">
        <v>8</v>
      </c>
      <c r="J30" s="43" t="s">
        <v>360</v>
      </c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266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382</v>
      </c>
      <c r="I32" s="12">
        <v>64</v>
      </c>
      <c r="J32" s="43" t="s">
        <v>318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258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267</v>
      </c>
      <c r="I35" s="12">
        <v>64</v>
      </c>
      <c r="J35" s="43" t="s">
        <v>121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259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268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382</v>
      </c>
      <c r="I38" s="12">
        <v>66</v>
      </c>
      <c r="J38" s="43" t="s">
        <v>318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258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271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260</v>
      </c>
      <c r="I42" s="12">
        <v>66</v>
      </c>
      <c r="J42" s="43" t="s">
        <v>121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259</v>
      </c>
      <c r="I43" s="12">
        <v>66</v>
      </c>
      <c r="J43" s="1" t="s">
        <v>270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382</v>
      </c>
      <c r="I45" s="12">
        <v>10</v>
      </c>
      <c r="J45" s="43" t="s">
        <v>318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41" t="s">
        <v>121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62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382</v>
      </c>
      <c r="I51" s="12">
        <v>12</v>
      </c>
      <c r="J51" s="43" t="s">
        <v>318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41" t="s">
        <v>121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382</v>
      </c>
      <c r="I57" s="12">
        <v>14</v>
      </c>
      <c r="J57" s="43" t="s">
        <v>318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121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228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382</v>
      </c>
      <c r="I64" s="12">
        <v>61</v>
      </c>
      <c r="J64" s="43" t="s">
        <v>318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223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121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224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idden="1" outlineLevel="1" x14ac:dyDescent="0.25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1"/>
      <c r="I71" s="12">
        <v>4</v>
      </c>
      <c r="J71" s="41"/>
      <c r="K71" s="38">
        <v>27</v>
      </c>
    </row>
    <row r="72" spans="1:11" ht="30" hidden="1" outlineLevel="2" x14ac:dyDescent="0.25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1" t="s">
        <v>382</v>
      </c>
      <c r="I72" s="12">
        <v>4</v>
      </c>
      <c r="J72" s="43" t="s">
        <v>318</v>
      </c>
      <c r="K72" s="38">
        <v>27</v>
      </c>
    </row>
    <row r="73" spans="1:11" ht="30" hidden="1" outlineLevel="2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121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121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382</v>
      </c>
      <c r="I84" s="12">
        <v>6</v>
      </c>
      <c r="J84" s="43" t="s">
        <v>318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41" t="s">
        <v>121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262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382</v>
      </c>
      <c r="I90" s="12">
        <v>9</v>
      </c>
      <c r="J90" s="43" t="s">
        <v>318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258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261</v>
      </c>
      <c r="I93" s="12">
        <v>9</v>
      </c>
      <c r="J93" s="41" t="s">
        <v>121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259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263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382</v>
      </c>
      <c r="I96" s="12">
        <v>65</v>
      </c>
      <c r="J96" s="43" t="s">
        <v>318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258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264</v>
      </c>
      <c r="I99" s="12">
        <v>65</v>
      </c>
      <c r="J99" s="43" t="s">
        <v>121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259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269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382</v>
      </c>
      <c r="I102" s="12">
        <v>67</v>
      </c>
      <c r="J102" s="43" t="s">
        <v>318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258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271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261</v>
      </c>
      <c r="I106" s="12">
        <v>67</v>
      </c>
      <c r="J106" s="43" t="s">
        <v>121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259</v>
      </c>
      <c r="I107" s="12">
        <v>67</v>
      </c>
      <c r="J107" s="1" t="s">
        <v>270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382</v>
      </c>
      <c r="I109" s="12">
        <v>11</v>
      </c>
      <c r="J109" s="43" t="s">
        <v>318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41" t="s">
        <v>121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382</v>
      </c>
      <c r="I115" s="12">
        <v>13</v>
      </c>
      <c r="J115" s="43" t="s">
        <v>318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41" t="s">
        <v>121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382</v>
      </c>
      <c r="I121" s="12">
        <v>15</v>
      </c>
      <c r="J121" s="43" t="s">
        <v>318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121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227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382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223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225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226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382</v>
      </c>
      <c r="I137" s="12">
        <v>16</v>
      </c>
      <c r="J137" s="43" t="s">
        <v>318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282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283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334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342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382</v>
      </c>
      <c r="I162" s="12">
        <v>44</v>
      </c>
      <c r="J162" s="43" t="s">
        <v>318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344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285</v>
      </c>
      <c r="I165" s="12">
        <v>44</v>
      </c>
      <c r="J165" s="41" t="s">
        <v>286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333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339</v>
      </c>
      <c r="I169" s="12">
        <v>44</v>
      </c>
      <c r="J169" s="41"/>
      <c r="K169" s="38">
        <v>30</v>
      </c>
    </row>
    <row r="170" spans="1:11" ht="30" hidden="1" outlineLevel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343</v>
      </c>
      <c r="G170" s="37"/>
      <c r="H170" s="41"/>
      <c r="I170" s="12">
        <v>87</v>
      </c>
      <c r="J170" s="43" t="s">
        <v>318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382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346</v>
      </c>
      <c r="I173" s="12">
        <v>87</v>
      </c>
      <c r="J173" s="41" t="s">
        <v>286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285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350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347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348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349</v>
      </c>
      <c r="I180" s="12">
        <v>87</v>
      </c>
      <c r="J180" s="41"/>
      <c r="K180" s="38">
        <v>30</v>
      </c>
    </row>
    <row r="181" spans="1:11" hidden="1" outlineLevel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382</v>
      </c>
      <c r="I182" s="12">
        <v>51</v>
      </c>
      <c r="J182" s="43" t="s">
        <v>318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284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380</v>
      </c>
      <c r="I184" s="12">
        <v>51</v>
      </c>
      <c r="J184" s="41" t="s">
        <v>286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379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382</v>
      </c>
      <c r="I191" s="18">
        <v>20</v>
      </c>
      <c r="J191" s="43" t="s">
        <v>318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53"/>
      <c r="K193" s="51">
        <v>30</v>
      </c>
    </row>
    <row r="194" spans="1:11" s="16" customFormat="1" hidden="1" outlineLevel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335</v>
      </c>
      <c r="I199" s="18">
        <v>21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53"/>
      <c r="K203" s="51">
        <v>30</v>
      </c>
    </row>
    <row r="204" spans="1:11" s="16" customFormat="1" hidden="1" outlineLevel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292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53"/>
      <c r="K207" s="51">
        <v>30</v>
      </c>
    </row>
    <row r="208" spans="1:11" s="16" customFormat="1" hidden="1" outlineLevel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336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382</v>
      </c>
      <c r="I216" s="18">
        <v>24</v>
      </c>
      <c r="J216" s="43" t="s">
        <v>318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53"/>
      <c r="K218" s="51">
        <v>30</v>
      </c>
    </row>
    <row r="219" spans="1:11" hidden="1" outlineLevel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337</v>
      </c>
      <c r="I224" s="18">
        <v>25</v>
      </c>
      <c r="J224" s="53"/>
      <c r="K224" s="51">
        <v>30</v>
      </c>
    </row>
    <row r="225" spans="1:11" hidden="1" outlineLevel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314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53"/>
      <c r="K228" s="51">
        <v>30</v>
      </c>
    </row>
    <row r="229" spans="1:11" hidden="1" outlineLevel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273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288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53"/>
      <c r="K232" s="51">
        <v>30</v>
      </c>
    </row>
    <row r="233" spans="1:11" hidden="1" outlineLevel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274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338</v>
      </c>
      <c r="I238" s="18">
        <v>27</v>
      </c>
      <c r="J238" s="53"/>
      <c r="K238" s="51">
        <v>30</v>
      </c>
    </row>
    <row r="239" spans="1:11" hidden="1" outlineLevel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342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382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345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289</v>
      </c>
      <c r="I243" s="18">
        <v>49</v>
      </c>
      <c r="J243" s="41" t="s">
        <v>286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340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341</v>
      </c>
      <c r="I247" s="18">
        <v>49</v>
      </c>
      <c r="J247" s="53"/>
      <c r="K247" s="51">
        <v>30</v>
      </c>
    </row>
    <row r="248" spans="1:11" hidden="1" outlineLevel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343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382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351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289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352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355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353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354</v>
      </c>
      <c r="I258" s="18">
        <v>88</v>
      </c>
      <c r="J258" s="53"/>
      <c r="K258" s="51">
        <v>30</v>
      </c>
    </row>
    <row r="259" spans="1:11" hidden="1" outlineLevel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382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291</v>
      </c>
      <c r="I261" s="18">
        <v>53</v>
      </c>
      <c r="J261" s="53"/>
      <c r="K261" s="51">
        <v>30</v>
      </c>
    </row>
    <row r="262" spans="1:11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381</v>
      </c>
      <c r="I262" s="18">
        <v>53</v>
      </c>
      <c r="J262" s="41" t="s">
        <v>286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290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382</v>
      </c>
      <c r="I269" s="18">
        <v>28</v>
      </c>
      <c r="J269" s="43" t="s">
        <v>318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365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53"/>
      <c r="K271" s="51">
        <v>28</v>
      </c>
    </row>
    <row r="272" spans="1:11" hidden="1" outlineLevel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53"/>
      <c r="K275" s="51">
        <v>28</v>
      </c>
    </row>
    <row r="276" spans="1:11" hidden="1" outlineLevel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370</v>
      </c>
      <c r="I282" s="18">
        <v>30</v>
      </c>
      <c r="J282" s="53"/>
      <c r="K282" s="51">
        <v>28</v>
      </c>
    </row>
    <row r="283" spans="1:11" hidden="1" outlineLevel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53"/>
      <c r="K286" s="51">
        <v>28</v>
      </c>
    </row>
    <row r="287" spans="1:11" hidden="1" outlineLevel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370</v>
      </c>
      <c r="I293" s="18">
        <v>32</v>
      </c>
      <c r="J293" s="53"/>
      <c r="K293" s="51">
        <v>28</v>
      </c>
    </row>
    <row r="294" spans="1:11" hidden="1" outlineLevel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382</v>
      </c>
      <c r="I295" s="18">
        <v>38</v>
      </c>
      <c r="J295" s="43" t="s">
        <v>318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53" t="s">
        <v>153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53"/>
      <c r="K301" s="51">
        <v>28</v>
      </c>
    </row>
    <row r="302" spans="1:11" hidden="1" outlineLevel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382</v>
      </c>
      <c r="I303" s="12">
        <v>40</v>
      </c>
      <c r="J303" s="43" t="s">
        <v>318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235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53" t="s">
        <v>363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236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237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238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239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370</v>
      </c>
      <c r="I311" s="12">
        <v>40</v>
      </c>
      <c r="J311" s="41"/>
      <c r="K311" s="51">
        <v>28</v>
      </c>
    </row>
    <row r="312" spans="1:11" hidden="1" outlineLevel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382</v>
      </c>
      <c r="I313" s="12">
        <v>41</v>
      </c>
      <c r="J313" s="43" t="s">
        <v>318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235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244</v>
      </c>
      <c r="I315" s="12">
        <v>41</v>
      </c>
      <c r="J315" s="53" t="s">
        <v>363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41"/>
      <c r="K317" s="51">
        <v>28</v>
      </c>
    </row>
    <row r="318" spans="1:11" hidden="1" outlineLevel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361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382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364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41" t="s">
        <v>367</v>
      </c>
      <c r="K321" s="51">
        <v>28</v>
      </c>
    </row>
    <row r="322" spans="1:11" hidden="1" outlineLevel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368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41"/>
      <c r="K325" s="51">
        <v>28</v>
      </c>
    </row>
    <row r="326" spans="1:11" hidden="1" outlineLevel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371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370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382</v>
      </c>
      <c r="I335" s="18">
        <v>33</v>
      </c>
      <c r="J335" s="43" t="s">
        <v>318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366</v>
      </c>
      <c r="I336" s="18">
        <v>33</v>
      </c>
      <c r="J336" s="53" t="s">
        <v>363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53"/>
      <c r="K337" s="51">
        <v>28</v>
      </c>
    </row>
    <row r="338" spans="1:11" hidden="1" outlineLevel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53"/>
      <c r="K341" s="51">
        <v>28</v>
      </c>
    </row>
    <row r="342" spans="1:11" hidden="1" outlineLevel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377</v>
      </c>
      <c r="I348" s="18">
        <v>35</v>
      </c>
      <c r="J348" s="53"/>
      <c r="K348" s="51">
        <v>28</v>
      </c>
    </row>
    <row r="349" spans="1:11" hidden="1" outlineLevel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53"/>
      <c r="K352" s="51">
        <v>28</v>
      </c>
    </row>
    <row r="353" spans="1:11" hidden="1" outlineLevel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378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377</v>
      </c>
      <c r="I359" s="18">
        <v>37</v>
      </c>
      <c r="J359" s="53"/>
      <c r="K359" s="51">
        <v>28</v>
      </c>
    </row>
    <row r="360" spans="1:11" hidden="1" outlineLevel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382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378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53"/>
      <c r="K367" s="51">
        <v>28</v>
      </c>
    </row>
    <row r="368" spans="1:11" hidden="1" outlineLevel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43" t="s">
        <v>318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240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245</v>
      </c>
      <c r="I371" s="18">
        <v>42</v>
      </c>
      <c r="J371" s="53" t="s">
        <v>363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236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241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242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243</v>
      </c>
      <c r="I376" s="18">
        <v>42</v>
      </c>
      <c r="J376" s="53"/>
      <c r="K376" s="51">
        <v>28</v>
      </c>
    </row>
    <row r="377" spans="1:11" ht="30" hidden="1" outlineLevel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43" t="s">
        <v>318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53" t="s">
        <v>121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240</v>
      </c>
      <c r="I379" s="18">
        <v>43</v>
      </c>
      <c r="J379" s="53" t="s">
        <v>363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53"/>
      <c r="K382" s="51">
        <v>28</v>
      </c>
    </row>
    <row r="383" spans="1:11" hidden="1" outlineLevel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362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373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374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41" t="s">
        <v>367</v>
      </c>
      <c r="K386" s="51">
        <v>28</v>
      </c>
    </row>
    <row r="387" spans="1:11" ht="14.25" hidden="1" customHeight="1" outlineLevel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369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53"/>
      <c r="K390" s="51">
        <v>28</v>
      </c>
    </row>
    <row r="391" spans="1:11" hidden="1" outlineLevel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372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375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376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377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161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256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382</v>
      </c>
      <c r="I401" s="70">
        <v>55</v>
      </c>
      <c r="J401" s="43" t="s">
        <v>318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429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1" t="s">
        <v>212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293</v>
      </c>
      <c r="I404" s="70">
        <v>55</v>
      </c>
      <c r="J404" s="71" t="s">
        <v>214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294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255</v>
      </c>
      <c r="I406" s="70">
        <v>55</v>
      </c>
      <c r="J406" s="71" t="s">
        <v>295</v>
      </c>
      <c r="K406" s="66">
        <v>38</v>
      </c>
    </row>
    <row r="407" spans="1:11" s="65" customFormat="1" hidden="1" outlineLevel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299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429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1" t="s">
        <v>212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296</v>
      </c>
      <c r="I411" s="70">
        <v>73</v>
      </c>
      <c r="J411" s="71" t="s">
        <v>214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297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298</v>
      </c>
      <c r="I413" s="70">
        <v>73</v>
      </c>
      <c r="J413" s="71"/>
      <c r="K413" s="66">
        <v>38</v>
      </c>
    </row>
    <row r="414" spans="1:11" s="65" customFormat="1" hidden="1" outlineLevel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301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382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429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386</v>
      </c>
      <c r="I417" s="70">
        <v>78</v>
      </c>
      <c r="J417" s="41" t="s">
        <v>302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303</v>
      </c>
      <c r="I418" s="70">
        <v>78</v>
      </c>
      <c r="J418" s="71" t="s">
        <v>311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304</v>
      </c>
      <c r="I419" s="70">
        <v>78</v>
      </c>
      <c r="J419" s="71" t="s">
        <v>305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308</v>
      </c>
      <c r="I420" s="70">
        <v>78</v>
      </c>
      <c r="J420" s="71" t="s">
        <v>306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309</v>
      </c>
      <c r="I421" s="70">
        <v>78</v>
      </c>
      <c r="J421" s="71" t="s">
        <v>307</v>
      </c>
      <c r="K421" s="66">
        <v>38</v>
      </c>
    </row>
    <row r="422" spans="1:11" s="65" customFormat="1" hidden="1" outlineLevel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310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429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387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303</v>
      </c>
      <c r="I426" s="70">
        <v>79</v>
      </c>
      <c r="J426" s="71" t="s">
        <v>311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304</v>
      </c>
      <c r="I427" s="70">
        <v>79</v>
      </c>
      <c r="J427" s="71" t="s">
        <v>388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308</v>
      </c>
      <c r="I428" s="70">
        <v>79</v>
      </c>
      <c r="J428" s="71" t="s">
        <v>389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309</v>
      </c>
      <c r="I429" s="70">
        <v>79</v>
      </c>
      <c r="J429" s="71" t="s">
        <v>390</v>
      </c>
      <c r="K429" s="66">
        <v>38</v>
      </c>
    </row>
    <row r="430" spans="1:11" s="65" customFormat="1" ht="16.5" collapsed="1" thickTop="1" thickBot="1" x14ac:dyDescent="0.3">
      <c r="A430" s="64">
        <f>Table14[[#This Row],[Scenario '#]]</f>
        <v>0</v>
      </c>
      <c r="B430" s="80" t="s">
        <v>312</v>
      </c>
      <c r="C430" s="81"/>
      <c r="D430" s="82"/>
      <c r="E430" s="83"/>
      <c r="F430" s="84"/>
      <c r="G430" s="80"/>
      <c r="H430" s="79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312</v>
      </c>
      <c r="C431" s="66" t="s">
        <v>56</v>
      </c>
      <c r="D431" s="67"/>
      <c r="E431" s="68"/>
      <c r="F431" s="6" t="s">
        <v>358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312</v>
      </c>
      <c r="C432" s="66" t="s">
        <v>56</v>
      </c>
      <c r="D432" s="67"/>
      <c r="E432" s="68"/>
      <c r="F432" s="6"/>
      <c r="G432" s="37" t="s">
        <v>29</v>
      </c>
      <c r="H432" s="41" t="s">
        <v>382</v>
      </c>
      <c r="I432" s="70">
        <v>80</v>
      </c>
      <c r="J432" s="43" t="s">
        <v>318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312</v>
      </c>
      <c r="C433" s="66" t="s">
        <v>56</v>
      </c>
      <c r="D433" s="67"/>
      <c r="E433" s="68"/>
      <c r="F433" s="6"/>
      <c r="G433" s="37" t="s">
        <v>30</v>
      </c>
      <c r="H433" s="41" t="s">
        <v>383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312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1"/>
      <c r="K434" s="66">
        <v>60</v>
      </c>
    </row>
    <row r="435" spans="1:11" s="113" customFormat="1" hidden="1" outlineLevel="1" x14ac:dyDescent="0.25">
      <c r="A435" s="64">
        <f>Table14[[#This Row],[Scenario '#]]</f>
        <v>81</v>
      </c>
      <c r="B435" s="65" t="s">
        <v>312</v>
      </c>
      <c r="C435" s="66" t="s">
        <v>56</v>
      </c>
      <c r="D435" s="67"/>
      <c r="E435" s="68">
        <v>80</v>
      </c>
      <c r="F435" s="6" t="s">
        <v>357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312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312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312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384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312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313</v>
      </c>
      <c r="I439" s="70">
        <v>81</v>
      </c>
      <c r="J439" s="71"/>
      <c r="K439" s="66">
        <v>60</v>
      </c>
    </row>
    <row r="440" spans="1:11" s="113" customFormat="1" hidden="1" outlineLevel="1" x14ac:dyDescent="0.25">
      <c r="A440" s="64">
        <f>Table14[[#This Row],[Scenario '#]]</f>
        <v>82</v>
      </c>
      <c r="B440" s="65" t="s">
        <v>312</v>
      </c>
      <c r="C440" s="66" t="s">
        <v>56</v>
      </c>
      <c r="D440" s="67"/>
      <c r="E440" s="68">
        <v>80</v>
      </c>
      <c r="F440" s="6" t="s">
        <v>356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312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312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314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312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315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312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316</v>
      </c>
      <c r="I444" s="70">
        <v>82</v>
      </c>
      <c r="J444" s="71"/>
      <c r="K444" s="66">
        <v>60</v>
      </c>
    </row>
    <row r="445" spans="1:11" s="113" customFormat="1" hidden="1" outlineLevel="1" x14ac:dyDescent="0.25">
      <c r="A445" s="64">
        <f>Table14[[#This Row],[Scenario '#]]</f>
        <v>83</v>
      </c>
      <c r="B445" s="65" t="s">
        <v>312</v>
      </c>
      <c r="C445" s="66" t="s">
        <v>56</v>
      </c>
      <c r="D445" s="67" t="s">
        <v>56</v>
      </c>
      <c r="E445" s="68"/>
      <c r="F445" s="6" t="s">
        <v>321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312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323</v>
      </c>
      <c r="I446" s="70">
        <v>83</v>
      </c>
      <c r="J446" s="43" t="s">
        <v>319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312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324</v>
      </c>
      <c r="I447" s="70">
        <v>83</v>
      </c>
      <c r="J447" s="43" t="s">
        <v>320</v>
      </c>
      <c r="K447" s="66">
        <v>60</v>
      </c>
    </row>
    <row r="448" spans="1:11" s="113" customFormat="1" ht="75" hidden="1" outlineLevel="1" x14ac:dyDescent="0.25">
      <c r="A448" s="64">
        <f>Table14[[#This Row],[Scenario '#]]</f>
        <v>83</v>
      </c>
      <c r="B448" s="65" t="s">
        <v>312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385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312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322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312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413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idden="1" outlineLevel="1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2"/>
      <c r="I452" s="70">
        <v>56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2" t="s">
        <v>382</v>
      </c>
      <c r="I453" s="70">
        <v>56</v>
      </c>
      <c r="J453" s="43" t="s">
        <v>318</v>
      </c>
      <c r="K453" s="66">
        <v>39</v>
      </c>
    </row>
    <row r="454" spans="1:11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2" t="s">
        <v>429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2" t="s">
        <v>391</v>
      </c>
      <c r="I455" s="70">
        <v>56</v>
      </c>
      <c r="J455" s="71" t="s">
        <v>216</v>
      </c>
      <c r="K455" s="66">
        <v>39</v>
      </c>
    </row>
    <row r="456" spans="1:11" s="65" customFormat="1" hidden="1" outlineLevel="2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2" t="s">
        <v>122</v>
      </c>
      <c r="I456" s="70">
        <v>56</v>
      </c>
      <c r="J456" s="71"/>
      <c r="K456" s="66">
        <v>39</v>
      </c>
    </row>
    <row r="457" spans="1:11" s="65" customFormat="1" hidden="1" outlineLevel="1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218</v>
      </c>
      <c r="H457" s="2"/>
      <c r="I457" s="70">
        <v>57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2" t="str">
        <f>_xlfn.CONCAT("Result from scenario ",Table14[[#This Row],[Dependency]])</f>
        <v>Result from scenario 56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2" t="s">
        <v>124</v>
      </c>
      <c r="I459" s="70">
        <v>57</v>
      </c>
      <c r="J459" s="71"/>
      <c r="K459" s="66">
        <v>39</v>
      </c>
    </row>
    <row r="460" spans="1:11" s="65" customFormat="1" ht="30" hidden="1" outlineLevel="2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2" t="s">
        <v>392</v>
      </c>
      <c r="I460" s="70">
        <v>57</v>
      </c>
      <c r="J460" s="71"/>
      <c r="K460" s="66">
        <v>39</v>
      </c>
    </row>
    <row r="461" spans="1:11" s="65" customFormat="1" hidden="1" outlineLevel="1" x14ac:dyDescent="0.25">
      <c r="A461" s="64">
        <f>Table14[[#This Row],[Scenario '#]]</f>
        <v>58</v>
      </c>
      <c r="B461" s="65" t="s">
        <v>215</v>
      </c>
      <c r="C461" s="66" t="s">
        <v>56</v>
      </c>
      <c r="D461" s="67"/>
      <c r="E461" s="68">
        <v>57</v>
      </c>
      <c r="F461" s="69" t="s">
        <v>217</v>
      </c>
      <c r="H461" s="2"/>
      <c r="I461" s="70">
        <v>58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/>
      <c r="G462" s="65" t="s">
        <v>29</v>
      </c>
      <c r="H462" s="2" t="str">
        <f>_xlfn.CONCAT("Result from scenario ",Table14[[#This Row],[Dependency]])</f>
        <v>Result from scenario 57</v>
      </c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30</v>
      </c>
      <c r="H463" s="2" t="s">
        <v>393</v>
      </c>
      <c r="I463" s="70">
        <v>58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31</v>
      </c>
      <c r="H464" s="2" t="s">
        <v>430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2" t="s">
        <v>394</v>
      </c>
      <c r="I465" s="70">
        <v>58</v>
      </c>
      <c r="J465" s="71"/>
      <c r="K465" s="66">
        <v>39</v>
      </c>
    </row>
    <row r="466" spans="1:11" s="65" customFormat="1" ht="30" hidden="1" outlineLevel="2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2" t="s">
        <v>395</v>
      </c>
      <c r="I466" s="70">
        <v>58</v>
      </c>
      <c r="J466" s="71"/>
      <c r="K466" s="66">
        <v>39</v>
      </c>
    </row>
    <row r="467" spans="1:11" s="65" customFormat="1" hidden="1" outlineLevel="1" x14ac:dyDescent="0.25">
      <c r="A467" s="64">
        <f>Table14[[#This Row],[Scenario '#]]</f>
        <v>59</v>
      </c>
      <c r="B467" s="65" t="s">
        <v>215</v>
      </c>
      <c r="C467" s="66" t="s">
        <v>56</v>
      </c>
      <c r="D467" s="67"/>
      <c r="E467" s="68">
        <v>56</v>
      </c>
      <c r="F467" s="69" t="s">
        <v>219</v>
      </c>
      <c r="H467" s="2"/>
      <c r="I467" s="70">
        <v>59</v>
      </c>
      <c r="J467" s="71"/>
      <c r="K467" s="66">
        <v>39</v>
      </c>
    </row>
    <row r="468" spans="1:11" s="65" customFormat="1" hidden="1" outlineLevel="2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/>
      <c r="G468" s="65" t="s">
        <v>29</v>
      </c>
      <c r="H468" s="2" t="str">
        <f>_xlfn.CONCAT("Result from scenario ",Table14[[#This Row],[Dependency]])</f>
        <v>Result from scenario 56</v>
      </c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123</v>
      </c>
      <c r="H469" s="2" t="s">
        <v>135</v>
      </c>
      <c r="I469" s="70">
        <v>59</v>
      </c>
      <c r="J469" s="71"/>
      <c r="K469" s="66">
        <v>39</v>
      </c>
    </row>
    <row r="470" spans="1:11" s="65" customFormat="1" hidden="1" outlineLevel="2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31</v>
      </c>
      <c r="H470" s="2" t="s">
        <v>174</v>
      </c>
      <c r="I470" s="70">
        <v>59</v>
      </c>
      <c r="J470" s="71"/>
      <c r="K470" s="66">
        <v>39</v>
      </c>
    </row>
    <row r="471" spans="1:11" s="65" customFormat="1" hidden="1" outlineLevel="1" x14ac:dyDescent="0.25">
      <c r="A471" s="64">
        <f>Table14[[#This Row],[Scenario '#]]</f>
        <v>60</v>
      </c>
      <c r="B471" s="65" t="s">
        <v>215</v>
      </c>
      <c r="C471" s="66" t="s">
        <v>160</v>
      </c>
      <c r="D471" s="67"/>
      <c r="E471" s="68">
        <v>57</v>
      </c>
      <c r="F471" s="69" t="s">
        <v>221</v>
      </c>
      <c r="H471" s="2"/>
      <c r="I471" s="70">
        <v>60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60</v>
      </c>
      <c r="B472" s="65" t="s">
        <v>215</v>
      </c>
      <c r="C472" s="66" t="s">
        <v>56</v>
      </c>
      <c r="D472" s="67"/>
      <c r="E472" s="68">
        <v>57</v>
      </c>
      <c r="F472" s="69"/>
      <c r="G472" s="65" t="s">
        <v>29</v>
      </c>
      <c r="H472" s="2" t="str">
        <f>_xlfn.CONCAT("Result from scenario ",Table14[[#This Row],[Dependency]])</f>
        <v>Result from scenario 57</v>
      </c>
      <c r="I472" s="70">
        <v>60</v>
      </c>
      <c r="J472" s="71"/>
      <c r="K472" s="66">
        <v>39</v>
      </c>
    </row>
    <row r="473" spans="1:11" s="65" customFormat="1" ht="30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30</v>
      </c>
      <c r="H473" s="2" t="s">
        <v>396</v>
      </c>
      <c r="I473" s="70">
        <v>60</v>
      </c>
      <c r="J473" s="71"/>
      <c r="K473" s="66">
        <v>39</v>
      </c>
    </row>
    <row r="474" spans="1:11" s="65" customFormat="1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31</v>
      </c>
      <c r="H474" s="2" t="s">
        <v>430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2" t="s">
        <v>394</v>
      </c>
      <c r="I475" s="70">
        <v>60</v>
      </c>
      <c r="J475" s="71"/>
      <c r="K475" s="66">
        <v>39</v>
      </c>
    </row>
    <row r="476" spans="1:11" s="65" customFormat="1" ht="30" hidden="1" outlineLevel="2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2" t="s">
        <v>397</v>
      </c>
      <c r="I476" s="70">
        <v>60</v>
      </c>
      <c r="J476" s="71"/>
      <c r="K476" s="66">
        <v>39</v>
      </c>
    </row>
    <row r="477" spans="1:11" s="65" customFormat="1" hidden="1" outlineLevel="1" x14ac:dyDescent="0.25">
      <c r="A477" s="64">
        <f>Table14[[#This Row],[Scenario '#]]</f>
        <v>68</v>
      </c>
      <c r="B477" s="65" t="s">
        <v>215</v>
      </c>
      <c r="C477" s="66" t="s">
        <v>56</v>
      </c>
      <c r="D477" s="67"/>
      <c r="E477" s="68"/>
      <c r="F477" s="69" t="s">
        <v>280</v>
      </c>
      <c r="H477" s="2"/>
      <c r="I477" s="70">
        <v>68</v>
      </c>
      <c r="J477" s="71"/>
      <c r="K477" s="66">
        <v>39</v>
      </c>
    </row>
    <row r="478" spans="1:11" s="65" customFormat="1" ht="45" hidden="1" outlineLevel="2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/>
      <c r="G478" s="65" t="s">
        <v>29</v>
      </c>
      <c r="H478" s="2" t="s">
        <v>398</v>
      </c>
      <c r="I478" s="70">
        <v>68</v>
      </c>
      <c r="J478" s="71" t="s">
        <v>257</v>
      </c>
      <c r="K478" s="66">
        <v>39</v>
      </c>
    </row>
    <row r="479" spans="1:11" s="65" customFormat="1" ht="30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2" t="s">
        <v>431</v>
      </c>
      <c r="I479" s="70">
        <v>68</v>
      </c>
      <c r="J479" s="71"/>
      <c r="K479" s="66">
        <v>39</v>
      </c>
    </row>
    <row r="480" spans="1:11" s="65" customFormat="1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2" t="s">
        <v>391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2" t="s">
        <v>124</v>
      </c>
      <c r="I481" s="70">
        <v>68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30</v>
      </c>
      <c r="H482" s="2" t="s">
        <v>393</v>
      </c>
      <c r="I482" s="70">
        <v>68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31</v>
      </c>
      <c r="H483" s="2" t="s">
        <v>394</v>
      </c>
      <c r="I483" s="70">
        <v>68</v>
      </c>
      <c r="J483" s="71"/>
      <c r="K483" s="66">
        <v>39</v>
      </c>
    </row>
    <row r="484" spans="1:11" s="65" customFormat="1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2" t="s">
        <v>430</v>
      </c>
      <c r="I484" s="70">
        <v>68</v>
      </c>
      <c r="J484" s="71"/>
      <c r="K484" s="66">
        <v>39</v>
      </c>
    </row>
    <row r="485" spans="1:11" s="65" customFormat="1" ht="30" hidden="1" outlineLevel="2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2" t="s">
        <v>399</v>
      </c>
      <c r="I485" s="70">
        <v>68</v>
      </c>
      <c r="J485" s="71"/>
      <c r="K485" s="66">
        <v>39</v>
      </c>
    </row>
    <row r="486" spans="1:11" s="65" customFormat="1" hidden="1" outlineLevel="2" x14ac:dyDescent="0.25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2" t="s">
        <v>400</v>
      </c>
      <c r="I486" s="70">
        <v>68</v>
      </c>
      <c r="J486" s="71"/>
      <c r="K486" s="66">
        <v>39</v>
      </c>
    </row>
    <row r="487" spans="1:11" s="65" customFormat="1" hidden="1" outlineLevel="1" x14ac:dyDescent="0.25">
      <c r="A487" s="64">
        <f>Table14[[#This Row],[Scenario '#]]</f>
        <v>69</v>
      </c>
      <c r="B487" s="65" t="s">
        <v>215</v>
      </c>
      <c r="C487" s="66" t="s">
        <v>56</v>
      </c>
      <c r="D487" s="67"/>
      <c r="E487" s="68"/>
      <c r="F487" s="69" t="s">
        <v>276</v>
      </c>
      <c r="H487" s="2"/>
      <c r="I487" s="70">
        <v>69</v>
      </c>
      <c r="J487" s="71" t="s">
        <v>275</v>
      </c>
      <c r="K487" s="66">
        <v>39</v>
      </c>
    </row>
    <row r="488" spans="1:11" s="65" customFormat="1" ht="45" hidden="1" outlineLevel="2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/>
      <c r="G488" s="65" t="s">
        <v>29</v>
      </c>
      <c r="H488" s="2" t="s">
        <v>401</v>
      </c>
      <c r="I488" s="70">
        <v>69</v>
      </c>
      <c r="J488" s="71"/>
      <c r="K488" s="66">
        <v>39</v>
      </c>
    </row>
    <row r="489" spans="1:11" s="65" customFormat="1" ht="30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2" t="s">
        <v>431</v>
      </c>
      <c r="I489" s="70">
        <v>69</v>
      </c>
      <c r="J489" s="71"/>
      <c r="K489" s="66">
        <v>39</v>
      </c>
    </row>
    <row r="490" spans="1:11" s="65" customFormat="1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2" t="s">
        <v>391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2" t="s">
        <v>124</v>
      </c>
      <c r="I491" s="70">
        <v>69</v>
      </c>
      <c r="J491" s="71"/>
      <c r="K491" s="66">
        <v>39</v>
      </c>
    </row>
    <row r="492" spans="1:11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2" t="s">
        <v>393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123</v>
      </c>
      <c r="H493" s="2" t="s">
        <v>402</v>
      </c>
      <c r="I493" s="70">
        <v>69</v>
      </c>
      <c r="J493" s="71"/>
      <c r="K493" s="66">
        <v>39</v>
      </c>
    </row>
    <row r="494" spans="1:11" s="65" customFormat="1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31</v>
      </c>
      <c r="H494" s="2" t="s">
        <v>394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2" t="s">
        <v>430</v>
      </c>
      <c r="I495" s="70">
        <v>69</v>
      </c>
      <c r="J495" s="71"/>
      <c r="K495" s="66">
        <v>39</v>
      </c>
    </row>
    <row r="496" spans="1:11" s="65" customFormat="1" ht="30" hidden="1" outlineLevel="2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2" t="s">
        <v>399</v>
      </c>
      <c r="I496" s="70">
        <v>69</v>
      </c>
      <c r="J496" s="71"/>
      <c r="K496" s="66">
        <v>39</v>
      </c>
    </row>
    <row r="497" spans="1:11" s="65" customFormat="1" hidden="1" outlineLevel="2" x14ac:dyDescent="0.25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2" t="s">
        <v>403</v>
      </c>
      <c r="I497" s="70">
        <v>69</v>
      </c>
      <c r="J497" s="71"/>
      <c r="K497" s="66">
        <v>39</v>
      </c>
    </row>
    <row r="498" spans="1:11" s="65" customFormat="1" hidden="1" outlineLevel="2" x14ac:dyDescent="0.25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2" t="s">
        <v>404</v>
      </c>
      <c r="I498" s="70">
        <v>69</v>
      </c>
      <c r="J498" s="71"/>
      <c r="K498" s="66">
        <v>39</v>
      </c>
    </row>
    <row r="499" spans="1:11" s="65" customFormat="1" hidden="1" outlineLevel="1" x14ac:dyDescent="0.25">
      <c r="A499" s="64">
        <f>Table14[[#This Row],[Scenario '#]]</f>
        <v>70</v>
      </c>
      <c r="B499" s="65" t="s">
        <v>215</v>
      </c>
      <c r="C499" s="66" t="s">
        <v>56</v>
      </c>
      <c r="D499" s="67"/>
      <c r="E499" s="68"/>
      <c r="F499" s="69" t="s">
        <v>277</v>
      </c>
      <c r="H499" s="2"/>
      <c r="I499" s="70">
        <v>70</v>
      </c>
      <c r="J499" s="71" t="s">
        <v>275</v>
      </c>
      <c r="K499" s="66">
        <v>39</v>
      </c>
    </row>
    <row r="500" spans="1:11" s="65" customFormat="1" ht="45" hidden="1" outlineLevel="2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/>
      <c r="G500" s="65" t="s">
        <v>29</v>
      </c>
      <c r="H500" s="2" t="s">
        <v>401</v>
      </c>
      <c r="I500" s="70">
        <v>70</v>
      </c>
      <c r="J500" s="71"/>
      <c r="K500" s="66">
        <v>39</v>
      </c>
    </row>
    <row r="501" spans="1:11" s="65" customFormat="1" ht="30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2" t="s">
        <v>431</v>
      </c>
      <c r="I501" s="70">
        <v>70</v>
      </c>
      <c r="J501" s="71"/>
      <c r="K501" s="66">
        <v>39</v>
      </c>
    </row>
    <row r="502" spans="1:11" s="65" customFormat="1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2" t="s">
        <v>391</v>
      </c>
      <c r="I502" s="70">
        <v>70</v>
      </c>
      <c r="J502" s="71"/>
      <c r="K502" s="66">
        <v>39</v>
      </c>
    </row>
    <row r="503" spans="1:11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2" t="s">
        <v>124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2" t="s">
        <v>393</v>
      </c>
      <c r="I504" s="70">
        <v>70</v>
      </c>
      <c r="J504" s="71"/>
      <c r="K504" s="66">
        <v>39</v>
      </c>
    </row>
    <row r="505" spans="1:11" s="65" customFormat="1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123</v>
      </c>
      <c r="H505" s="2" t="s">
        <v>405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31</v>
      </c>
      <c r="H506" s="2" t="s">
        <v>394</v>
      </c>
      <c r="I506" s="70">
        <v>70</v>
      </c>
      <c r="J506" s="71"/>
      <c r="K506" s="66">
        <v>39</v>
      </c>
    </row>
    <row r="507" spans="1:11" s="65" customFormat="1" hidden="1" outlineLevel="2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2" t="s">
        <v>430</v>
      </c>
      <c r="I507" s="70">
        <v>70</v>
      </c>
      <c r="J507" s="71"/>
      <c r="K507" s="66">
        <v>39</v>
      </c>
    </row>
    <row r="508" spans="1:11" s="65" customFormat="1" ht="30" hidden="1" outlineLevel="2" x14ac:dyDescent="0.25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2" t="s">
        <v>399</v>
      </c>
      <c r="I508" s="70">
        <v>70</v>
      </c>
      <c r="J508" s="71"/>
      <c r="K508" s="66">
        <v>39</v>
      </c>
    </row>
    <row r="509" spans="1:11" s="65" customFormat="1" hidden="1" outlineLevel="2" x14ac:dyDescent="0.25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2" t="s">
        <v>403</v>
      </c>
      <c r="I509" s="70">
        <v>70</v>
      </c>
      <c r="J509" s="71"/>
      <c r="K509" s="66">
        <v>39</v>
      </c>
    </row>
    <row r="510" spans="1:11" s="65" customFormat="1" hidden="1" outlineLevel="2" x14ac:dyDescent="0.25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2" t="s">
        <v>406</v>
      </c>
      <c r="I510" s="70">
        <v>70</v>
      </c>
      <c r="J510" s="71"/>
      <c r="K510" s="66">
        <v>39</v>
      </c>
    </row>
    <row r="511" spans="1:11" s="65" customFormat="1" hidden="1" outlineLevel="1" x14ac:dyDescent="0.25">
      <c r="A511" s="64">
        <f>Table14[[#This Row],[Scenario '#]]</f>
        <v>71</v>
      </c>
      <c r="B511" s="65" t="s">
        <v>215</v>
      </c>
      <c r="C511" s="66" t="s">
        <v>56</v>
      </c>
      <c r="D511" s="67"/>
      <c r="E511" s="68"/>
      <c r="F511" s="69" t="s">
        <v>278</v>
      </c>
      <c r="H511" s="2"/>
      <c r="I511" s="70">
        <v>71</v>
      </c>
      <c r="J511" s="71" t="s">
        <v>257</v>
      </c>
      <c r="K511" s="66">
        <v>39</v>
      </c>
    </row>
    <row r="512" spans="1:11" s="65" customFormat="1" ht="45" hidden="1" outlineLevel="2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/>
      <c r="G512" s="65" t="s">
        <v>29</v>
      </c>
      <c r="H512" s="2" t="s">
        <v>398</v>
      </c>
      <c r="I512" s="70">
        <v>71</v>
      </c>
      <c r="J512" s="71"/>
      <c r="K512" s="66">
        <v>39</v>
      </c>
    </row>
    <row r="513" spans="1:11" s="65" customFormat="1" ht="30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2" t="s">
        <v>407</v>
      </c>
      <c r="I513" s="70">
        <v>71</v>
      </c>
      <c r="J513" s="71"/>
      <c r="K513" s="66">
        <v>39</v>
      </c>
    </row>
    <row r="514" spans="1:11" s="65" customFormat="1" ht="30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2" t="s">
        <v>431</v>
      </c>
      <c r="I514" s="70">
        <v>71</v>
      </c>
      <c r="J514" s="71"/>
      <c r="K514" s="66">
        <v>39</v>
      </c>
    </row>
    <row r="515" spans="1:11" s="65" customFormat="1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2" t="s">
        <v>391</v>
      </c>
      <c r="I515" s="70">
        <v>71</v>
      </c>
      <c r="J515" s="71"/>
      <c r="K515" s="66">
        <v>39</v>
      </c>
    </row>
    <row r="516" spans="1:11" s="65" customFormat="1" hidden="1" outlineLevel="2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30</v>
      </c>
      <c r="H516" s="2" t="s">
        <v>124</v>
      </c>
      <c r="I516" s="70">
        <v>71</v>
      </c>
      <c r="J516" s="71"/>
      <c r="K516" s="66">
        <v>39</v>
      </c>
    </row>
    <row r="517" spans="1:11" s="65" customFormat="1" hidden="1" outlineLevel="2" x14ac:dyDescent="0.25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31</v>
      </c>
      <c r="H517" s="2" t="s">
        <v>394</v>
      </c>
      <c r="I517" s="70">
        <v>71</v>
      </c>
      <c r="J517" s="71"/>
      <c r="K517" s="66">
        <v>39</v>
      </c>
    </row>
    <row r="518" spans="1:11" s="65" customFormat="1" hidden="1" outlineLevel="2" x14ac:dyDescent="0.25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H518" s="2" t="s">
        <v>430</v>
      </c>
      <c r="I518" s="70">
        <v>71</v>
      </c>
      <c r="J518" s="71"/>
      <c r="K518" s="66">
        <v>39</v>
      </c>
    </row>
    <row r="519" spans="1:11" s="65" customFormat="1" ht="30" hidden="1" outlineLevel="2" x14ac:dyDescent="0.25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G519" s="65" t="s">
        <v>31</v>
      </c>
      <c r="H519" s="2" t="s">
        <v>399</v>
      </c>
      <c r="I519" s="70">
        <v>71</v>
      </c>
      <c r="J519" s="71"/>
      <c r="K519" s="66">
        <v>39</v>
      </c>
    </row>
    <row r="520" spans="1:11" s="65" customFormat="1" hidden="1" outlineLevel="2" x14ac:dyDescent="0.25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2" t="s">
        <v>400</v>
      </c>
      <c r="I520" s="70">
        <v>71</v>
      </c>
      <c r="J520" s="71"/>
      <c r="K520" s="66">
        <v>39</v>
      </c>
    </row>
    <row r="521" spans="1:11" s="65" customFormat="1" hidden="1" outlineLevel="1" x14ac:dyDescent="0.25">
      <c r="A521" s="64">
        <f>Table14[[#This Row],[Scenario '#]]</f>
        <v>72</v>
      </c>
      <c r="B521" s="65" t="s">
        <v>215</v>
      </c>
      <c r="C521" s="66" t="s">
        <v>56</v>
      </c>
      <c r="D521" s="67"/>
      <c r="E521" s="68"/>
      <c r="F521" s="69" t="s">
        <v>279</v>
      </c>
      <c r="H521" s="2"/>
      <c r="I521" s="70">
        <v>72</v>
      </c>
      <c r="J521" s="71"/>
      <c r="K521" s="66">
        <v>39</v>
      </c>
    </row>
    <row r="522" spans="1:11" s="65" customFormat="1" ht="45" hidden="1" outlineLevel="1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/>
      <c r="G522" s="65" t="s">
        <v>29</v>
      </c>
      <c r="H522" s="2" t="s">
        <v>398</v>
      </c>
      <c r="I522" s="70">
        <v>72</v>
      </c>
      <c r="J522" s="71"/>
      <c r="K522" s="66">
        <v>39</v>
      </c>
    </row>
    <row r="523" spans="1:11" s="65" customFormat="1" ht="30" hidden="1" outlineLevel="1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2" t="s">
        <v>408</v>
      </c>
      <c r="I523" s="70">
        <v>72</v>
      </c>
      <c r="J523" s="71"/>
      <c r="K523" s="66">
        <v>39</v>
      </c>
    </row>
    <row r="524" spans="1:11" s="65" customFormat="1" ht="30" hidden="1" outlineLevel="1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2" t="s">
        <v>431</v>
      </c>
      <c r="I524" s="70">
        <v>72</v>
      </c>
      <c r="J524" s="71"/>
      <c r="K524" s="66">
        <v>39</v>
      </c>
    </row>
    <row r="525" spans="1:11" s="65" customFormat="1" hidden="1" outlineLevel="1" x14ac:dyDescent="0.25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2" t="s">
        <v>391</v>
      </c>
      <c r="I525" s="70">
        <v>72</v>
      </c>
      <c r="J525" s="71"/>
      <c r="K525" s="66">
        <v>39</v>
      </c>
    </row>
    <row r="526" spans="1:11" s="65" customFormat="1" hidden="1" outlineLevel="1" x14ac:dyDescent="0.25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30</v>
      </c>
      <c r="H526" s="2" t="s">
        <v>124</v>
      </c>
      <c r="I526" s="70">
        <v>72</v>
      </c>
      <c r="J526" s="71"/>
      <c r="K526" s="66">
        <v>39</v>
      </c>
    </row>
    <row r="527" spans="1:11" s="65" customFormat="1" hidden="1" outlineLevel="1" x14ac:dyDescent="0.25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31</v>
      </c>
      <c r="H527" s="2" t="s">
        <v>394</v>
      </c>
      <c r="I527" s="70">
        <v>72</v>
      </c>
      <c r="J527" s="71"/>
      <c r="K527" s="66">
        <v>39</v>
      </c>
    </row>
    <row r="528" spans="1:11" s="65" customFormat="1" hidden="1" outlineLevel="1" x14ac:dyDescent="0.25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2" t="s">
        <v>430</v>
      </c>
      <c r="I528" s="70">
        <v>72</v>
      </c>
      <c r="J528" s="71"/>
      <c r="K528" s="66">
        <v>39</v>
      </c>
    </row>
    <row r="529" spans="1:11" s="65" customFormat="1" ht="30" hidden="1" outlineLevel="1" x14ac:dyDescent="0.25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2" t="s">
        <v>409</v>
      </c>
      <c r="I529" s="70">
        <v>72</v>
      </c>
      <c r="J529" s="71"/>
      <c r="K529" s="66">
        <v>39</v>
      </c>
    </row>
    <row r="530" spans="1:11" s="65" customFormat="1" ht="15.75" hidden="1" outlineLevel="1" thickBot="1" x14ac:dyDescent="0.3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2" t="s">
        <v>400</v>
      </c>
      <c r="I530" s="70">
        <v>72</v>
      </c>
      <c r="J530" s="71"/>
      <c r="K530" s="66">
        <v>39</v>
      </c>
    </row>
    <row r="531" spans="1:11" s="16" customFormat="1" ht="16.5" collapsed="1" thickTop="1" thickBot="1" x14ac:dyDescent="0.3">
      <c r="A531" s="64">
        <f>Table14[[#This Row],[Scenario '#]]</f>
        <v>0</v>
      </c>
      <c r="B531" s="114" t="s">
        <v>325</v>
      </c>
      <c r="C531" s="115"/>
      <c r="D531" s="116"/>
      <c r="E531" s="117"/>
      <c r="F531" s="118"/>
      <c r="G531" s="114"/>
      <c r="H531" s="79" t="s">
        <v>42</v>
      </c>
      <c r="I531" s="119"/>
      <c r="J531" s="120" t="s">
        <v>2</v>
      </c>
      <c r="K531" s="115">
        <v>61</v>
      </c>
    </row>
    <row r="532" spans="1:11" hidden="1" outlineLevel="1" x14ac:dyDescent="0.25">
      <c r="A532" s="64">
        <f>Table14[[#This Row],[Scenario '#]]</f>
        <v>85</v>
      </c>
      <c r="B532" s="65" t="s">
        <v>325</v>
      </c>
      <c r="C532" s="66" t="s">
        <v>56</v>
      </c>
      <c r="D532" s="67"/>
      <c r="E532" s="68"/>
      <c r="F532" s="69" t="s">
        <v>325</v>
      </c>
      <c r="G532" s="65"/>
      <c r="H532" s="41"/>
      <c r="I532" s="70">
        <v>85</v>
      </c>
      <c r="J532" s="71"/>
      <c r="K532" s="66">
        <v>61</v>
      </c>
    </row>
    <row r="533" spans="1:11" ht="30" hidden="1" outlineLevel="2" x14ac:dyDescent="0.25">
      <c r="A533" s="64">
        <f>Table14[[#This Row],[Scenario '#]]</f>
        <v>85</v>
      </c>
      <c r="B533" s="65" t="s">
        <v>325</v>
      </c>
      <c r="C533" s="66" t="s">
        <v>56</v>
      </c>
      <c r="D533" s="67"/>
      <c r="E533" s="68"/>
      <c r="F533" s="69"/>
      <c r="G533" s="65" t="s">
        <v>29</v>
      </c>
      <c r="H533" s="41" t="s">
        <v>326</v>
      </c>
      <c r="I533" s="70">
        <v>85</v>
      </c>
      <c r="J533" s="71"/>
      <c r="K533" s="66">
        <v>61</v>
      </c>
    </row>
    <row r="534" spans="1:11" hidden="1" outlineLevel="2" x14ac:dyDescent="0.25">
      <c r="A534" s="64">
        <f>Table14[[#This Row],[Scenario '#]]</f>
        <v>85</v>
      </c>
      <c r="B534" s="65" t="s">
        <v>325</v>
      </c>
      <c r="C534" s="66" t="s">
        <v>56</v>
      </c>
      <c r="D534" s="67"/>
      <c r="E534" s="68"/>
      <c r="F534" s="69"/>
      <c r="G534" s="65" t="s">
        <v>30</v>
      </c>
      <c r="H534" s="41" t="s">
        <v>328</v>
      </c>
      <c r="I534" s="70">
        <v>85</v>
      </c>
      <c r="J534" s="71" t="s">
        <v>327</v>
      </c>
      <c r="K534" s="66">
        <v>61</v>
      </c>
    </row>
    <row r="535" spans="1:11" hidden="1" outlineLevel="2" x14ac:dyDescent="0.25">
      <c r="A535" s="64">
        <f>Table14[[#This Row],[Scenario '#]]</f>
        <v>85</v>
      </c>
      <c r="B535" s="65" t="s">
        <v>325</v>
      </c>
      <c r="C535" s="66" t="s">
        <v>56</v>
      </c>
      <c r="D535" s="67"/>
      <c r="E535" s="68"/>
      <c r="F535" s="69"/>
      <c r="G535" s="65" t="s">
        <v>31</v>
      </c>
      <c r="H535" s="41" t="s">
        <v>329</v>
      </c>
      <c r="I535" s="70">
        <v>85</v>
      </c>
      <c r="J535" s="71"/>
      <c r="K535" s="66">
        <v>61</v>
      </c>
    </row>
    <row r="536" spans="1:11" hidden="1" outlineLevel="1" x14ac:dyDescent="0.25">
      <c r="A536" s="64">
        <f>Table14[[#This Row],[Scenario '#]]</f>
        <v>86</v>
      </c>
      <c r="B536" s="65" t="s">
        <v>325</v>
      </c>
      <c r="C536" s="66" t="s">
        <v>56</v>
      </c>
      <c r="D536" s="67"/>
      <c r="E536" s="68">
        <v>85</v>
      </c>
      <c r="F536" s="69" t="s">
        <v>330</v>
      </c>
      <c r="G536" s="65"/>
      <c r="H536" s="41"/>
      <c r="I536" s="70">
        <v>86</v>
      </c>
      <c r="J536" s="71"/>
      <c r="K536" s="66">
        <v>61</v>
      </c>
    </row>
    <row r="537" spans="1:11" hidden="1" outlineLevel="2" x14ac:dyDescent="0.25">
      <c r="A537" s="64">
        <f>Table14[[#This Row],[Scenario '#]]</f>
        <v>86</v>
      </c>
      <c r="B537" s="65" t="s">
        <v>325</v>
      </c>
      <c r="C537" s="66" t="s">
        <v>56</v>
      </c>
      <c r="D537" s="67"/>
      <c r="E537" s="68">
        <v>85</v>
      </c>
      <c r="F537" s="69"/>
      <c r="G537" s="65" t="s">
        <v>29</v>
      </c>
      <c r="H537" s="41" t="str">
        <f>_xlfn.CONCAT("Result from scenario ",Table14[[#This Row],[Dependency]])</f>
        <v>Result from scenario 85</v>
      </c>
      <c r="I537" s="70">
        <v>86</v>
      </c>
      <c r="J537" s="71"/>
      <c r="K537" s="66">
        <v>61</v>
      </c>
    </row>
    <row r="538" spans="1:11" hidden="1" outlineLevel="2" x14ac:dyDescent="0.25">
      <c r="A538" s="64">
        <f>Table14[[#This Row],[Scenario '#]]</f>
        <v>86</v>
      </c>
      <c r="B538" s="65" t="s">
        <v>325</v>
      </c>
      <c r="C538" s="66" t="s">
        <v>56</v>
      </c>
      <c r="D538" s="67"/>
      <c r="E538" s="68">
        <v>85</v>
      </c>
      <c r="F538" s="69"/>
      <c r="G538" s="65" t="s">
        <v>30</v>
      </c>
      <c r="H538" s="41" t="s">
        <v>418</v>
      </c>
      <c r="I538" s="70">
        <v>86</v>
      </c>
      <c r="J538" s="71"/>
      <c r="K538" s="66">
        <v>61</v>
      </c>
    </row>
    <row r="539" spans="1:11" ht="45" hidden="1" outlineLevel="2" x14ac:dyDescent="0.25">
      <c r="A539" s="64">
        <f>Table14[[#This Row],[Scenario '#]]</f>
        <v>86</v>
      </c>
      <c r="B539" s="65" t="s">
        <v>325</v>
      </c>
      <c r="C539" s="66" t="s">
        <v>56</v>
      </c>
      <c r="D539" s="67"/>
      <c r="E539" s="68">
        <v>85</v>
      </c>
      <c r="F539" s="69"/>
      <c r="G539" s="65" t="s">
        <v>31</v>
      </c>
      <c r="H539" s="41" t="s">
        <v>432</v>
      </c>
      <c r="I539" s="70">
        <v>86</v>
      </c>
      <c r="J539" s="71"/>
      <c r="K539" s="66">
        <v>61</v>
      </c>
    </row>
    <row r="540" spans="1:11" ht="47.25" hidden="1" customHeight="1" outlineLevel="2" x14ac:dyDescent="0.25">
      <c r="A540" s="64">
        <f>Table14[[#This Row],[Scenario '#]]</f>
        <v>86</v>
      </c>
      <c r="B540" s="65" t="s">
        <v>325</v>
      </c>
      <c r="C540" s="66" t="s">
        <v>56</v>
      </c>
      <c r="D540" s="67"/>
      <c r="E540" s="68">
        <v>85</v>
      </c>
      <c r="F540" s="69"/>
      <c r="G540" s="65" t="s">
        <v>31</v>
      </c>
      <c r="H540" s="41" t="s">
        <v>410</v>
      </c>
      <c r="I540" s="70">
        <v>86</v>
      </c>
      <c r="J540" s="71"/>
      <c r="K540" s="66">
        <v>61</v>
      </c>
    </row>
    <row r="541" spans="1:11" hidden="1" outlineLevel="1" x14ac:dyDescent="0.25">
      <c r="A541" s="64">
        <f>Table14[[#This Row],[Scenario '#]]</f>
        <v>95</v>
      </c>
      <c r="B541" s="65" t="s">
        <v>325</v>
      </c>
      <c r="C541" s="66" t="s">
        <v>56</v>
      </c>
      <c r="D541" s="67"/>
      <c r="E541" s="68">
        <v>86</v>
      </c>
      <c r="F541" s="6" t="s">
        <v>411</v>
      </c>
      <c r="G541" s="37"/>
      <c r="H541" s="41"/>
      <c r="I541" s="70">
        <v>95</v>
      </c>
      <c r="J541" s="71"/>
      <c r="K541" s="66">
        <v>61</v>
      </c>
    </row>
    <row r="542" spans="1:11" hidden="1" outlineLevel="2" x14ac:dyDescent="0.25">
      <c r="A542" s="64">
        <f>Table14[[#This Row],[Scenario '#]]</f>
        <v>95</v>
      </c>
      <c r="B542" s="65" t="s">
        <v>325</v>
      </c>
      <c r="C542" s="66" t="s">
        <v>56</v>
      </c>
      <c r="D542" s="67"/>
      <c r="E542" s="68">
        <v>86</v>
      </c>
      <c r="F542" s="6"/>
      <c r="G542" s="37" t="s">
        <v>29</v>
      </c>
      <c r="H542" s="41" t="str">
        <f>_xlfn.CONCAT("Result from scenario ",Table14[[#This Row],[Dependency]])</f>
        <v>Result from scenario 86</v>
      </c>
      <c r="I542" s="70">
        <v>95</v>
      </c>
      <c r="J542" s="43"/>
      <c r="K542" s="66">
        <v>61</v>
      </c>
    </row>
    <row r="543" spans="1:11" hidden="1" outlineLevel="2" x14ac:dyDescent="0.25">
      <c r="A543" s="64">
        <f>Table14[[#This Row],[Scenario '#]]</f>
        <v>95</v>
      </c>
      <c r="B543" s="65" t="s">
        <v>325</v>
      </c>
      <c r="C543" s="66" t="s">
        <v>56</v>
      </c>
      <c r="D543" s="67"/>
      <c r="E543" s="68">
        <v>86</v>
      </c>
      <c r="F543" s="6"/>
      <c r="G543" s="37" t="s">
        <v>30</v>
      </c>
      <c r="H543" s="41" t="s">
        <v>412</v>
      </c>
      <c r="I543" s="70">
        <v>95</v>
      </c>
      <c r="J543" s="71" t="s">
        <v>327</v>
      </c>
      <c r="K543" s="66">
        <v>61</v>
      </c>
    </row>
    <row r="544" spans="1:11" ht="30" hidden="1" outlineLevel="2" x14ac:dyDescent="0.25">
      <c r="A544" s="64">
        <f>Table14[[#This Row],[Scenario '#]]</f>
        <v>95</v>
      </c>
      <c r="B544" s="65" t="s">
        <v>325</v>
      </c>
      <c r="C544" s="66" t="s">
        <v>56</v>
      </c>
      <c r="D544" s="67"/>
      <c r="E544" s="68">
        <v>86</v>
      </c>
      <c r="F544" s="6"/>
      <c r="G544" s="37" t="s">
        <v>31</v>
      </c>
      <c r="H544" s="41" t="s">
        <v>415</v>
      </c>
      <c r="I544" s="70">
        <v>95</v>
      </c>
      <c r="J544" s="71"/>
      <c r="K544" s="66">
        <v>61</v>
      </c>
    </row>
    <row r="545" spans="1:11" hidden="1" outlineLevel="2" x14ac:dyDescent="0.25">
      <c r="A545" s="64">
        <f>Table14[[#This Row],[Scenario '#]]</f>
        <v>95</v>
      </c>
      <c r="B545" s="65" t="s">
        <v>325</v>
      </c>
      <c r="C545" s="66" t="s">
        <v>56</v>
      </c>
      <c r="D545" s="67"/>
      <c r="E545" s="68">
        <v>86</v>
      </c>
      <c r="F545" s="6"/>
      <c r="G545" s="37" t="s">
        <v>31</v>
      </c>
      <c r="H545" s="41" t="s">
        <v>414</v>
      </c>
      <c r="I545" s="70">
        <v>95</v>
      </c>
      <c r="J545" s="71"/>
      <c r="K545" s="66">
        <v>61</v>
      </c>
    </row>
    <row r="546" spans="1:11" hidden="1" outlineLevel="1" x14ac:dyDescent="0.25">
      <c r="A546" s="64">
        <f>Table14[[#This Row],[Scenario '#]]</f>
        <v>96</v>
      </c>
      <c r="B546" s="65" t="s">
        <v>325</v>
      </c>
      <c r="C546" s="66" t="s">
        <v>56</v>
      </c>
      <c r="D546" s="67"/>
      <c r="E546" s="68"/>
      <c r="F546" s="6" t="s">
        <v>416</v>
      </c>
      <c r="G546" s="37"/>
      <c r="H546" s="41"/>
      <c r="I546" s="70">
        <v>96</v>
      </c>
      <c r="J546" s="71"/>
      <c r="K546" s="66">
        <v>61</v>
      </c>
    </row>
    <row r="547" spans="1:11" ht="30" hidden="1" outlineLevel="2" x14ac:dyDescent="0.25">
      <c r="A547" s="64">
        <f>Table14[[#This Row],[Scenario '#]]</f>
        <v>96</v>
      </c>
      <c r="B547" s="65" t="s">
        <v>325</v>
      </c>
      <c r="C547" s="66" t="s">
        <v>56</v>
      </c>
      <c r="D547" s="67"/>
      <c r="E547" s="68"/>
      <c r="F547" s="6"/>
      <c r="G547" s="37" t="s">
        <v>29</v>
      </c>
      <c r="H547" s="41" t="s">
        <v>326</v>
      </c>
      <c r="I547" s="70">
        <v>96</v>
      </c>
      <c r="J547" s="71"/>
      <c r="K547" s="66">
        <v>61</v>
      </c>
    </row>
    <row r="548" spans="1:11" hidden="1" outlineLevel="2" x14ac:dyDescent="0.25">
      <c r="A548" s="64">
        <f>Table14[[#This Row],[Scenario '#]]</f>
        <v>96</v>
      </c>
      <c r="B548" s="65" t="s">
        <v>325</v>
      </c>
      <c r="C548" s="66" t="s">
        <v>56</v>
      </c>
      <c r="D548" s="67"/>
      <c r="E548" s="68"/>
      <c r="F548" s="6"/>
      <c r="G548" s="37" t="s">
        <v>29</v>
      </c>
      <c r="H548" s="41" t="s">
        <v>328</v>
      </c>
      <c r="I548" s="70">
        <v>96</v>
      </c>
      <c r="J548" s="71" t="s">
        <v>327</v>
      </c>
      <c r="K548" s="66">
        <v>61</v>
      </c>
    </row>
    <row r="549" spans="1:11" ht="16.5" hidden="1" customHeight="1" outlineLevel="2" x14ac:dyDescent="0.25">
      <c r="A549" s="64">
        <f>Table14[[#This Row],[Scenario '#]]</f>
        <v>96</v>
      </c>
      <c r="B549" s="65" t="s">
        <v>325</v>
      </c>
      <c r="C549" s="66" t="s">
        <v>56</v>
      </c>
      <c r="D549" s="67"/>
      <c r="E549" s="68"/>
      <c r="F549" s="6"/>
      <c r="G549" s="37" t="s">
        <v>30</v>
      </c>
      <c r="H549" s="41" t="s">
        <v>419</v>
      </c>
      <c r="I549" s="70">
        <v>96</v>
      </c>
      <c r="J549" s="71"/>
      <c r="K549" s="66">
        <v>61</v>
      </c>
    </row>
    <row r="550" spans="1:11" ht="45" hidden="1" outlineLevel="2" x14ac:dyDescent="0.25">
      <c r="A550" s="64">
        <f>Table14[[#This Row],[Scenario '#]]</f>
        <v>96</v>
      </c>
      <c r="B550" s="65" t="s">
        <v>325</v>
      </c>
      <c r="C550" s="66" t="s">
        <v>56</v>
      </c>
      <c r="D550" s="67"/>
      <c r="E550" s="68"/>
      <c r="F550" s="6"/>
      <c r="G550" s="37" t="s">
        <v>31</v>
      </c>
      <c r="H550" s="41" t="s">
        <v>433</v>
      </c>
      <c r="I550" s="70">
        <v>96</v>
      </c>
      <c r="J550" s="71"/>
      <c r="K550" s="66">
        <v>61</v>
      </c>
    </row>
    <row r="551" spans="1:11" ht="46.5" hidden="1" customHeight="1" outlineLevel="2" x14ac:dyDescent="0.25">
      <c r="A551" s="64">
        <f>Table14[[#This Row],[Scenario '#]]</f>
        <v>96</v>
      </c>
      <c r="B551" s="65" t="s">
        <v>325</v>
      </c>
      <c r="C551" s="66" t="s">
        <v>56</v>
      </c>
      <c r="D551" s="67"/>
      <c r="E551" s="68"/>
      <c r="F551" s="6"/>
      <c r="G551" s="37" t="s">
        <v>31</v>
      </c>
      <c r="H551" s="41" t="s">
        <v>410</v>
      </c>
      <c r="I551" s="70">
        <v>96</v>
      </c>
      <c r="J551" s="71"/>
      <c r="K551" s="66">
        <v>61</v>
      </c>
    </row>
    <row r="552" spans="1:11" hidden="1" outlineLevel="1" x14ac:dyDescent="0.25">
      <c r="A552" s="64">
        <f>Table14[[#This Row],[Scenario '#]]</f>
        <v>97</v>
      </c>
      <c r="B552" s="65" t="s">
        <v>325</v>
      </c>
      <c r="C552" s="66" t="s">
        <v>56</v>
      </c>
      <c r="D552" s="67"/>
      <c r="E552" s="68">
        <v>96</v>
      </c>
      <c r="F552" s="6" t="s">
        <v>417</v>
      </c>
      <c r="G552" s="37"/>
      <c r="H552" s="41"/>
      <c r="I552" s="70">
        <v>97</v>
      </c>
      <c r="J552" s="71"/>
      <c r="K552" s="66">
        <v>61</v>
      </c>
    </row>
    <row r="553" spans="1:11" ht="30" hidden="1" outlineLevel="1" x14ac:dyDescent="0.25">
      <c r="A553" s="64">
        <f>Table14[[#This Row],[Scenario '#]]</f>
        <v>97</v>
      </c>
      <c r="B553" s="65" t="s">
        <v>325</v>
      </c>
      <c r="C553" s="66" t="s">
        <v>56</v>
      </c>
      <c r="D553" s="67"/>
      <c r="E553" s="68">
        <v>96</v>
      </c>
      <c r="F553" s="6"/>
      <c r="G553" s="37" t="s">
        <v>29</v>
      </c>
      <c r="H553" s="41" t="s">
        <v>326</v>
      </c>
      <c r="I553" s="70">
        <v>97</v>
      </c>
      <c r="J553" s="71"/>
      <c r="K553" s="66">
        <v>61</v>
      </c>
    </row>
    <row r="554" spans="1:11" hidden="1" outlineLevel="1" x14ac:dyDescent="0.25">
      <c r="A554" s="64">
        <f>Table14[[#This Row],[Scenario '#]]</f>
        <v>97</v>
      </c>
      <c r="B554" s="65" t="s">
        <v>325</v>
      </c>
      <c r="C554" s="66" t="s">
        <v>56</v>
      </c>
      <c r="D554" s="67"/>
      <c r="E554" s="68">
        <v>96</v>
      </c>
      <c r="F554" s="6"/>
      <c r="G554" s="37" t="s">
        <v>29</v>
      </c>
      <c r="H554" s="41" t="s">
        <v>328</v>
      </c>
      <c r="I554" s="70">
        <v>97</v>
      </c>
      <c r="J554" s="71" t="s">
        <v>327</v>
      </c>
      <c r="K554" s="66">
        <v>61</v>
      </c>
    </row>
    <row r="555" spans="1:11" ht="15.75" hidden="1" customHeight="1" outlineLevel="1" x14ac:dyDescent="0.25">
      <c r="A555" s="64">
        <f>Table14[[#This Row],[Scenario '#]]</f>
        <v>97</v>
      </c>
      <c r="B555" s="65" t="s">
        <v>325</v>
      </c>
      <c r="C555" s="66" t="s">
        <v>56</v>
      </c>
      <c r="D555" s="67"/>
      <c r="E555" s="68">
        <v>96</v>
      </c>
      <c r="F555" s="6"/>
      <c r="G555" s="37" t="s">
        <v>30</v>
      </c>
      <c r="H555" s="41" t="s">
        <v>421</v>
      </c>
      <c r="I555" s="70">
        <v>97</v>
      </c>
      <c r="J555" s="71"/>
      <c r="K555" s="66">
        <v>61</v>
      </c>
    </row>
    <row r="556" spans="1:11" ht="45" hidden="1" outlineLevel="1" x14ac:dyDescent="0.25">
      <c r="A556" s="64">
        <f>Table14[[#This Row],[Scenario '#]]</f>
        <v>97</v>
      </c>
      <c r="B556" s="65" t="s">
        <v>325</v>
      </c>
      <c r="C556" s="66" t="s">
        <v>56</v>
      </c>
      <c r="D556" s="67"/>
      <c r="E556" s="68">
        <v>96</v>
      </c>
      <c r="F556" s="6"/>
      <c r="G556" s="37" t="s">
        <v>31</v>
      </c>
      <c r="H556" s="41" t="s">
        <v>434</v>
      </c>
      <c r="I556" s="70">
        <v>97</v>
      </c>
      <c r="J556" s="71"/>
      <c r="K556" s="66">
        <v>61</v>
      </c>
    </row>
    <row r="557" spans="1:11" ht="60.75" hidden="1" outlineLevel="1" thickBot="1" x14ac:dyDescent="0.3">
      <c r="A557" s="64">
        <f>Table14[[#This Row],[Scenario '#]]</f>
        <v>97</v>
      </c>
      <c r="B557" s="65" t="s">
        <v>325</v>
      </c>
      <c r="C557" s="66" t="s">
        <v>56</v>
      </c>
      <c r="D557" s="67"/>
      <c r="E557" s="68">
        <v>96</v>
      </c>
      <c r="F557" s="6"/>
      <c r="G557" s="37" t="s">
        <v>31</v>
      </c>
      <c r="H557" s="41" t="s">
        <v>420</v>
      </c>
      <c r="I557" s="70">
        <v>97</v>
      </c>
      <c r="J557" s="71"/>
      <c r="K557" s="66">
        <v>61</v>
      </c>
    </row>
    <row r="558" spans="1:11" ht="15.75" collapsed="1" thickTop="1" x14ac:dyDescent="0.25">
      <c r="A558" s="64">
        <f>Table14[[#This Row],[Scenario '#]]</f>
        <v>0</v>
      </c>
      <c r="B558" s="121" t="s">
        <v>422</v>
      </c>
      <c r="C558" s="122"/>
      <c r="D558" s="123"/>
      <c r="E558" s="124"/>
      <c r="F558" s="125"/>
      <c r="G558" s="126"/>
      <c r="H558" s="79" t="s">
        <v>42</v>
      </c>
      <c r="I558" s="127"/>
      <c r="J558" s="128" t="s">
        <v>2</v>
      </c>
      <c r="K558" s="122">
        <v>62</v>
      </c>
    </row>
    <row r="559" spans="1:11" hidden="1" outlineLevel="1" x14ac:dyDescent="0.25">
      <c r="A559" s="64">
        <f>Table14[[#This Row],[Scenario '#]]</f>
        <v>98</v>
      </c>
      <c r="B559" s="65" t="s">
        <v>422</v>
      </c>
      <c r="C559" s="66" t="s">
        <v>56</v>
      </c>
      <c r="D559" s="67"/>
      <c r="E559" s="68"/>
      <c r="F559" s="17" t="s">
        <v>425</v>
      </c>
      <c r="G559" s="31"/>
      <c r="H559" s="41"/>
      <c r="I559" s="70">
        <v>98</v>
      </c>
      <c r="J559" s="71"/>
      <c r="K559" s="66">
        <v>62</v>
      </c>
    </row>
    <row r="560" spans="1:11" ht="30" hidden="1" outlineLevel="2" x14ac:dyDescent="0.25">
      <c r="A560" s="64">
        <f>Table14[[#This Row],[Scenario '#]]</f>
        <v>98</v>
      </c>
      <c r="B560" s="65" t="s">
        <v>422</v>
      </c>
      <c r="C560" s="66" t="s">
        <v>56</v>
      </c>
      <c r="D560" s="67"/>
      <c r="E560" s="68"/>
      <c r="F560" s="17"/>
      <c r="G560" s="31" t="s">
        <v>29</v>
      </c>
      <c r="H560" s="41" t="s">
        <v>382</v>
      </c>
      <c r="I560" s="70">
        <v>98</v>
      </c>
      <c r="J560" s="43" t="s">
        <v>423</v>
      </c>
      <c r="K560" s="66">
        <v>62</v>
      </c>
    </row>
    <row r="561" spans="1:11" ht="30" hidden="1" outlineLevel="2" x14ac:dyDescent="0.25">
      <c r="A561" s="64">
        <f>Table14[[#This Row],[Scenario '#]]</f>
        <v>98</v>
      </c>
      <c r="B561" s="65" t="s">
        <v>422</v>
      </c>
      <c r="C561" s="66" t="s">
        <v>56</v>
      </c>
      <c r="D561" s="67"/>
      <c r="E561" s="68"/>
      <c r="F561" s="17"/>
      <c r="G561" s="31" t="s">
        <v>29</v>
      </c>
      <c r="H561" s="41" t="s">
        <v>428</v>
      </c>
      <c r="I561" s="70">
        <v>98</v>
      </c>
      <c r="J561" s="43"/>
      <c r="K561" s="66">
        <v>62</v>
      </c>
    </row>
    <row r="562" spans="1:11" ht="30" hidden="1" outlineLevel="2" x14ac:dyDescent="0.25">
      <c r="A562" s="64">
        <f>Table14[[#This Row],[Scenario '#]]</f>
        <v>98</v>
      </c>
      <c r="B562" s="65" t="s">
        <v>422</v>
      </c>
      <c r="C562" s="66" t="s">
        <v>56</v>
      </c>
      <c r="D562" s="67"/>
      <c r="E562" s="68"/>
      <c r="F562" s="17"/>
      <c r="G562" s="31" t="s">
        <v>30</v>
      </c>
      <c r="H562" s="41" t="s">
        <v>424</v>
      </c>
      <c r="I562" s="70">
        <v>98</v>
      </c>
      <c r="J562" s="71"/>
      <c r="K562" s="66">
        <v>62</v>
      </c>
    </row>
    <row r="563" spans="1:11" hidden="1" outlineLevel="2" x14ac:dyDescent="0.25">
      <c r="A563" s="64">
        <f>Table14[[#This Row],[Scenario '#]]</f>
        <v>98</v>
      </c>
      <c r="B563" s="65" t="s">
        <v>422</v>
      </c>
      <c r="C563" s="66" t="s">
        <v>56</v>
      </c>
      <c r="D563" s="67"/>
      <c r="E563" s="68"/>
      <c r="F563" s="17"/>
      <c r="G563" s="31" t="s">
        <v>31</v>
      </c>
      <c r="H563" s="41" t="s">
        <v>122</v>
      </c>
      <c r="I563" s="70">
        <v>98</v>
      </c>
      <c r="J563" s="71"/>
      <c r="K563" s="66">
        <v>62</v>
      </c>
    </row>
    <row r="564" spans="1:11" hidden="1" outlineLevel="1" x14ac:dyDescent="0.25">
      <c r="A564" s="64">
        <f>Table14[[#This Row],[Scenario '#]]</f>
        <v>99</v>
      </c>
      <c r="B564" s="65" t="s">
        <v>422</v>
      </c>
      <c r="C564" s="66" t="s">
        <v>56</v>
      </c>
      <c r="D564" s="67"/>
      <c r="E564" s="68">
        <v>98</v>
      </c>
      <c r="F564" s="17" t="s">
        <v>426</v>
      </c>
      <c r="G564" s="31"/>
      <c r="H564" s="41"/>
      <c r="I564" s="70">
        <v>99</v>
      </c>
      <c r="J564" s="71"/>
      <c r="K564" s="66">
        <v>62</v>
      </c>
    </row>
    <row r="565" spans="1:11" hidden="1" outlineLevel="1" x14ac:dyDescent="0.25">
      <c r="A565" s="64">
        <f>Table14[[#This Row],[Scenario '#]]</f>
        <v>99</v>
      </c>
      <c r="B565" s="65" t="s">
        <v>422</v>
      </c>
      <c r="C565" s="66" t="s">
        <v>56</v>
      </c>
      <c r="D565" s="67"/>
      <c r="E565" s="68">
        <v>98</v>
      </c>
      <c r="F565" s="17"/>
      <c r="G565" s="31" t="s">
        <v>29</v>
      </c>
      <c r="H565" s="41" t="str">
        <f>_xlfn.CONCAT("Result from scenario ",Table14[[#This Row],[Dependency]])</f>
        <v>Result from scenario 98</v>
      </c>
      <c r="I565" s="70">
        <v>99</v>
      </c>
      <c r="J565" s="71"/>
      <c r="K565" s="66">
        <v>62</v>
      </c>
    </row>
    <row r="566" spans="1:11" hidden="1" outlineLevel="1" x14ac:dyDescent="0.25">
      <c r="A566" s="64">
        <f>Table14[[#This Row],[Scenario '#]]</f>
        <v>99</v>
      </c>
      <c r="B566" s="65" t="s">
        <v>422</v>
      </c>
      <c r="C566" s="66" t="s">
        <v>56</v>
      </c>
      <c r="D566" s="67"/>
      <c r="E566" s="68">
        <v>98</v>
      </c>
      <c r="F566" s="17"/>
      <c r="G566" s="31" t="s">
        <v>30</v>
      </c>
      <c r="H566" s="41" t="s">
        <v>124</v>
      </c>
      <c r="I566" s="70">
        <v>99</v>
      </c>
      <c r="J566" s="71"/>
      <c r="K566" s="66">
        <v>62</v>
      </c>
    </row>
    <row r="567" spans="1:11" ht="30" hidden="1" outlineLevel="1" x14ac:dyDescent="0.25">
      <c r="A567" s="64">
        <f>Table14[[#This Row],[Scenario '#]]</f>
        <v>99</v>
      </c>
      <c r="B567" s="65" t="s">
        <v>422</v>
      </c>
      <c r="C567" s="66" t="s">
        <v>56</v>
      </c>
      <c r="D567" s="67"/>
      <c r="E567" s="68">
        <v>98</v>
      </c>
      <c r="F567" s="17"/>
      <c r="G567" s="31" t="s">
        <v>31</v>
      </c>
      <c r="H567" s="41" t="s">
        <v>427</v>
      </c>
      <c r="I567" s="70">
        <v>99</v>
      </c>
      <c r="J567" s="71"/>
      <c r="K567" s="66">
        <v>62</v>
      </c>
    </row>
    <row r="568" spans="1:11" ht="30" hidden="1" outlineLevel="1" x14ac:dyDescent="0.25">
      <c r="A568" s="64">
        <f>Table14[[#This Row],[Scenario '#]]</f>
        <v>99</v>
      </c>
      <c r="B568" s="65" t="s">
        <v>422</v>
      </c>
      <c r="C568" s="66" t="s">
        <v>56</v>
      </c>
      <c r="D568" s="67"/>
      <c r="E568" s="68">
        <v>98</v>
      </c>
      <c r="F568" s="6"/>
      <c r="G568" s="37" t="s">
        <v>31</v>
      </c>
      <c r="H568" s="41" t="s">
        <v>435</v>
      </c>
      <c r="I568" s="70">
        <v>99</v>
      </c>
      <c r="J568" s="71"/>
      <c r="K568" s="66">
        <v>62</v>
      </c>
    </row>
    <row r="569" spans="1:11" ht="30" hidden="1" outlineLevel="1" x14ac:dyDescent="0.25">
      <c r="A569" s="64">
        <f>Table14[[#This Row],[Scenario '#]]</f>
        <v>99</v>
      </c>
      <c r="B569" s="65" t="s">
        <v>422</v>
      </c>
      <c r="C569" s="66" t="s">
        <v>56</v>
      </c>
      <c r="D569" s="67"/>
      <c r="E569" s="68">
        <v>98</v>
      </c>
      <c r="F569" s="6"/>
      <c r="G569" s="37" t="s">
        <v>436</v>
      </c>
      <c r="H569" s="41" t="s">
        <v>437</v>
      </c>
      <c r="I569" s="70">
        <v>99</v>
      </c>
      <c r="J569" s="71"/>
      <c r="K569" s="66">
        <v>62</v>
      </c>
    </row>
    <row r="570" spans="1:11" collapsed="1" x14ac:dyDescent="0.25">
      <c r="A570" s="61"/>
      <c r="B570" s="1" t="s">
        <v>59</v>
      </c>
      <c r="C570" s="3"/>
      <c r="E570" s="10">
        <f>Table14[[#Totals],[Scenario '#]]</f>
        <v>63</v>
      </c>
      <c r="F570" s="6"/>
      <c r="H570" s="2"/>
      <c r="I570" s="12">
        <f>SUBTOTAL(104,Table14[Scenario '#])</f>
        <v>63</v>
      </c>
    </row>
  </sheetData>
  <conditionalFormatting sqref="D1:D1048576">
    <cfRule type="cellIs" dxfId="60" priority="108" operator="equal">
      <formula>"X"</formula>
    </cfRule>
  </conditionalFormatting>
  <conditionalFormatting sqref="C1:C1048576">
    <cfRule type="cellIs" dxfId="59" priority="107" operator="equal">
      <formula>"X"</formula>
    </cfRule>
  </conditionalFormatting>
  <conditionalFormatting sqref="I1:I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563 G568:G1048576">
    <cfRule type="cellIs" dxfId="58" priority="4" operator="equal">
      <formula>"When"</formula>
    </cfRule>
    <cfRule type="cellIs" dxfId="57" priority="5" operator="equal">
      <formula>"Given"</formula>
    </cfRule>
    <cfRule type="cellIs" dxfId="56" priority="6" operator="equal">
      <formula>"Then"</formula>
    </cfRule>
  </conditionalFormatting>
  <conditionalFormatting sqref="G564:G567">
    <cfRule type="cellIs" dxfId="55" priority="1" operator="equal">
      <formula>"When"</formula>
    </cfRule>
    <cfRule type="cellIs" dxfId="54" priority="2" operator="equal">
      <formula>"Given"</formula>
    </cfRule>
    <cfRule type="cellIs" dxfId="53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5" priority="2" operator="equal">
      <formula>"N/A"</formula>
    </cfRule>
    <cfRule type="cellIs" dxfId="24" priority="3" operator="equal">
      <formula>"Fail"</formula>
    </cfRule>
    <cfRule type="cellIs" dxfId="23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2" priority="2" operator="equal">
      <formula>"N/A"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250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250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9" priority="6" operator="equal">
      <formula>"N/A"</formula>
    </cfRule>
    <cfRule type="cellIs" dxfId="18" priority="7" operator="equal">
      <formula>"Fail"</formula>
    </cfRule>
    <cfRule type="cellIs" dxfId="17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" priority="2" operator="equal">
      <formula>"N/A"</formula>
    </cfRule>
    <cfRule type="cellIs" dxfId="15" priority="3" operator="equal">
      <formula>"Fail"</formula>
    </cfRule>
    <cfRule type="cellIs" dxfId="1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233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230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222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" priority="2" operator="equal">
      <formula>"N/A"</formula>
    </cfRule>
    <cfRule type="cellIs" dxfId="12" priority="3" operator="equal">
      <formula>"Fail"</formula>
    </cfRule>
    <cfRule type="cellIs" dxfId="11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0" priority="2" operator="equal">
      <formula>"N/A"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"Pass"</formula>
    </cfRule>
  </conditionalFormatting>
  <conditionalFormatting sqref="E18:E19">
    <cfRule type="cellIs" dxfId="4" priority="2" operator="equal">
      <formula>"N/A"</formula>
    </cfRule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252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231</v>
      </c>
      <c r="E2" s="1"/>
      <c r="F2" s="1" t="s">
        <v>253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254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254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254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251</v>
      </c>
      <c r="E6" s="87">
        <v>49</v>
      </c>
      <c r="F6" s="1" t="s">
        <v>253</v>
      </c>
    </row>
    <row r="7" spans="1:6" ht="30" x14ac:dyDescent="0.25">
      <c r="A7" s="1">
        <v>6</v>
      </c>
      <c r="B7" s="43" t="s">
        <v>168</v>
      </c>
      <c r="C7" s="2" t="s">
        <v>232</v>
      </c>
      <c r="D7" s="2"/>
      <c r="E7" s="87">
        <v>50</v>
      </c>
      <c r="F7" s="1" t="s">
        <v>254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91"/>
  <sheetViews>
    <sheetView tabSelected="1" zoomScale="85" zoomScaleNormal="85" workbookViewId="0">
      <selection activeCell="B2" sqref="B2:D90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E80" s="1" t="s">
        <v>4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E81" s="1" t="s">
        <v>4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E82" s="1" t="s">
        <v>4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E83" s="1" t="s">
        <v>4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E84" s="1" t="s">
        <v>4</v>
      </c>
      <c r="F84" s="2"/>
    </row>
    <row r="85" spans="1:7" ht="13.5" hidden="1" customHeight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E85" s="1" t="s">
        <v>4</v>
      </c>
      <c r="F85" s="2"/>
    </row>
    <row r="86" spans="1:7" ht="13.5" hidden="1" customHeight="1" x14ac:dyDescent="0.25">
      <c r="A86" s="1">
        <f>VLOOKUP(Table156913141718[[#This Row],['#]],Table14[],11,FALSE)</f>
        <v>61</v>
      </c>
      <c r="B86" s="8">
        <v>95</v>
      </c>
      <c r="C86" s="63" t="str">
        <f>VLOOKUP(Table156913141718[[#This Row],['#]],Table14[],2,FALSE)</f>
        <v>Adding Feature</v>
      </c>
      <c r="D86" s="63" t="str">
        <f>VLOOKUP(Table156913141718[[#This Row],['#]],Table14[],6,FALSE)</f>
        <v>Adding duplicate Feature</v>
      </c>
      <c r="E86" s="1" t="s">
        <v>11</v>
      </c>
      <c r="F86" s="2"/>
      <c r="G86" s="87">
        <v>87</v>
      </c>
    </row>
    <row r="87" spans="1:7" ht="13.5" hidden="1" customHeight="1" x14ac:dyDescent="0.25">
      <c r="A87" s="1">
        <f>VLOOKUP(Table156913141718[[#This Row],['#]],Table14[],11,FALSE)</f>
        <v>61</v>
      </c>
      <c r="B87" s="8">
        <v>96</v>
      </c>
      <c r="C87" s="63" t="str">
        <f>VLOOKUP(Table156913141718[[#This Row],['#]],Table14[],2,FALSE)</f>
        <v>Adding Feature</v>
      </c>
      <c r="D87" s="63" t="str">
        <f>VLOOKUP(Table156913141718[[#This Row],['#]],Table14[],6,FALSE)</f>
        <v>Adding Feature with non-alpabethic or non-numerical characters</v>
      </c>
      <c r="E87" s="1" t="s">
        <v>4</v>
      </c>
      <c r="F87" s="2"/>
      <c r="G87" s="87"/>
    </row>
    <row r="88" spans="1:7" ht="13.5" hidden="1" customHeight="1" x14ac:dyDescent="0.25">
      <c r="A88" s="1">
        <f>VLOOKUP(Table156913141718[[#This Row],['#]],Table14[],11,FALSE)</f>
        <v>61</v>
      </c>
      <c r="B88" s="8">
        <v>97</v>
      </c>
      <c r="C88" s="63" t="str">
        <f>VLOOKUP(Table156913141718[[#This Row],['#]],Table14[],2,FALSE)</f>
        <v>Adding Feature</v>
      </c>
      <c r="D88" s="63" t="str">
        <f>VLOOKUP(Table156913141718[[#This Row],['#]],Table14[],6,FALSE)</f>
        <v>Adding Feature with only lowercase characters</v>
      </c>
      <c r="E88" s="1" t="s">
        <v>4</v>
      </c>
      <c r="F88" s="2"/>
      <c r="G88" s="87"/>
    </row>
    <row r="89" spans="1:7" ht="13.5" customHeight="1" x14ac:dyDescent="0.25">
      <c r="A89" s="1">
        <f>VLOOKUP(Table156913141718[[#This Row],['#]],Table14[],11,FALSE)</f>
        <v>62</v>
      </c>
      <c r="B89" s="8">
        <v>98</v>
      </c>
      <c r="C89" s="63" t="str">
        <f>VLOOKUP(Table156913141718[[#This Row],['#]],Table14[],2,FALSE)</f>
        <v>Removing Feature</v>
      </c>
      <c r="D89" s="63" t="str">
        <f>VLOOKUP(Table156913141718[[#This Row],['#]],Table14[],6,FALSE)</f>
        <v>Remove Feature</v>
      </c>
      <c r="E89" s="1" t="s">
        <v>11</v>
      </c>
      <c r="F89" s="2"/>
      <c r="G89" s="87">
        <v>62</v>
      </c>
    </row>
    <row r="90" spans="1:7" ht="13.5" customHeight="1" x14ac:dyDescent="0.25">
      <c r="A90" s="1">
        <f>VLOOKUP(Table156913141718[[#This Row],['#]],Table14[],11,FALSE)</f>
        <v>62</v>
      </c>
      <c r="B90" s="8">
        <v>99</v>
      </c>
      <c r="C90" s="63" t="str">
        <f>VLOOKUP(Table156913141718[[#This Row],['#]],Table14[],2,FALSE)</f>
        <v>Removing Feature</v>
      </c>
      <c r="D90" s="63" t="str">
        <f>VLOOKUP(Table156913141718[[#This Row],['#]],Table14[],6,FALSE)</f>
        <v>Remove Feature step 2a</v>
      </c>
      <c r="E90" s="1" t="s">
        <v>11</v>
      </c>
      <c r="F90" s="2"/>
      <c r="G90" s="87">
        <v>62</v>
      </c>
    </row>
    <row r="91" spans="1:7" x14ac:dyDescent="0.25">
      <c r="A91" s="1" t="s">
        <v>59</v>
      </c>
      <c r="B91" s="8">
        <f>SUBTOTAL(104,Table156913141718['#])</f>
        <v>99</v>
      </c>
      <c r="C91" s="1">
        <f>SUBTOTAL(103,Table156913141718[Feature])</f>
        <v>2</v>
      </c>
      <c r="E91" s="1">
        <f>SUBTOTAL(103,Table156913141718[Result])</f>
        <v>2</v>
      </c>
      <c r="F91" s="2"/>
      <c r="G91" s="1">
        <f>SUBTOTAL(103,Table156913141718[Issue])</f>
        <v>2</v>
      </c>
    </row>
  </sheetData>
  <conditionalFormatting sqref="A92:A1048576 A1:A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90 E92:E1048576">
    <cfRule type="cellIs" dxfId="52" priority="2" operator="equal">
      <formula>"N/A"</formula>
    </cfRule>
    <cfRule type="cellIs" dxfId="51" priority="3" operator="equal">
      <formula>"Fail"</formula>
    </cfRule>
    <cfRule type="cellIs" dxfId="50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  <hyperlink ref="G86" r:id="rId3" display="https://github.com/fluxxus-nl/ATDD.TestScriptor.VSCodeExtension/issues/87" xr:uid="{E8C69C73-B6E2-4B01-8FF4-1BB763B71D00}"/>
    <hyperlink ref="G89" r:id="rId4" display="https://github.com/fluxxus-nl/ATDD.TestScriptor.VSCodeExtension/issues/62" xr:uid="{07BC4F57-D48D-4466-9A5C-4893FCF174E2}"/>
    <hyperlink ref="G90" r:id="rId5" display="https://github.com/fluxxus-nl/ATDD.TestScriptor.VSCodeExtension/issues/62" xr:uid="{09063BDD-B0A7-4C6E-980E-83435CAD8F4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9" priority="2" operator="equal">
      <formula>"N/A"</formula>
    </cfRule>
    <cfRule type="cellIs" dxfId="48" priority="3" operator="equal">
      <formula>"Fail"</formula>
    </cfRule>
    <cfRule type="cellIs" dxfId="4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6" priority="6" operator="equal">
      <formula>"N/A"</formula>
    </cfRule>
    <cfRule type="cellIs" dxfId="45" priority="7" operator="equal">
      <formula>"Fail"</formula>
    </cfRule>
    <cfRule type="cellIs" dxfId="44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331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332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3" priority="6" operator="equal">
      <formula>"N/A"</formula>
    </cfRule>
    <cfRule type="cellIs" dxfId="42" priority="7" operator="equal">
      <formula>"Fail"</formula>
    </cfRule>
    <cfRule type="cellIs" dxfId="41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40" priority="2" operator="equal">
      <formula>"N/A"</formula>
    </cfRule>
    <cfRule type="cellIs" dxfId="39" priority="3" operator="equal">
      <formula>"Fail"</formula>
    </cfRule>
    <cfRule type="cellIs" dxfId="38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287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287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287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287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233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287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287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300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317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359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7" priority="8" operator="equal">
      <formula>"N/A"</formula>
    </cfRule>
    <cfRule type="cellIs" dxfId="36" priority="9" operator="equal">
      <formula>"Fail"</formula>
    </cfRule>
    <cfRule type="cellIs" dxfId="35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4" priority="6" operator="equal">
      <formula>"N/A"</formula>
    </cfRule>
    <cfRule type="cellIs" dxfId="33" priority="7" operator="equal">
      <formula>"Fail"</formula>
    </cfRule>
    <cfRule type="cellIs" dxfId="32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272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272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272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272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272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272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272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272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272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272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272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272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272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272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272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272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272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281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1" priority="2" operator="equal">
      <formula>"N/A"</formula>
    </cfRule>
    <cfRule type="cellIs" dxfId="30" priority="3" operator="equal">
      <formula>"Fail"</formula>
    </cfRule>
    <cfRule type="cellIs" dxfId="29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270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270</v>
      </c>
      <c r="G7" s="87">
        <v>52</v>
      </c>
    </row>
  </sheetData>
  <conditionalFormatting sqref="E1:E1048576">
    <cfRule type="cellIs" dxfId="28" priority="5" operator="equal">
      <formula>"N/A"</formula>
    </cfRule>
    <cfRule type="cellIs" dxfId="27" priority="6" operator="equal">
      <formula>"Fail"</formula>
    </cfRule>
    <cfRule type="cellIs" dxfId="26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2021-01-30T14:02:34Z</dcterms:modified>
</cp:coreProperties>
</file>