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vvugt\source\repos\ATDD.TestScriptor.VSCodeExtension\test\test-scenarios\"/>
    </mc:Choice>
  </mc:AlternateContent>
  <xr:revisionPtr revIDLastSave="0" documentId="13_ncr:1_{BFE52D6F-615D-4279-8E75-83207DFED34A}" xr6:coauthVersionLast="45" xr6:coauthVersionMax="45" xr10:uidLastSave="{00000000-0000-0000-0000-000000000000}"/>
  <bookViews>
    <workbookView xWindow="-25320" yWindow="255" windowWidth="25440" windowHeight="15990" tabRatio="888" activeTab="1" xr2:uid="{00000000-000D-0000-FFFF-FFFF00000000}"/>
  </bookViews>
  <sheets>
    <sheet name="ATDD Scenarios" sheetId="3" r:id="rId1"/>
    <sheet name="20210130" sheetId="17" r:id="rId2"/>
    <sheet name="20210121" sheetId="16" r:id="rId3"/>
    <sheet name="20201128" sheetId="15" r:id="rId4"/>
    <sheet name="20201122" sheetId="14" r:id="rId5"/>
    <sheet name="20201121" sheetId="13" r:id="rId6"/>
    <sheet name="20201028" sheetId="12" r:id="rId7"/>
    <sheet name="20201027" sheetId="11" r:id="rId8"/>
    <sheet name="20201014" sheetId="10" r:id="rId9"/>
    <sheet name="20201013" sheetId="9" r:id="rId10"/>
    <sheet name="20201005" sheetId="8" r:id="rId11"/>
    <sheet name="20200930" sheetId="7" r:id="rId12"/>
    <sheet name="20200925" sheetId="6" r:id="rId13"/>
    <sheet name="20200924" sheetId="5" r:id="rId14"/>
    <sheet name="20200817" sheetId="4" r:id="rId15"/>
    <sheet name="20200811" sheetId="1" r:id="rId16"/>
    <sheet name="Questions" sheetId="2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54" i="3" l="1"/>
  <c r="A548" i="3"/>
  <c r="A546" i="3"/>
  <c r="A547" i="3"/>
  <c r="A549" i="3"/>
  <c r="A550" i="3"/>
  <c r="A551" i="3"/>
  <c r="A552" i="3"/>
  <c r="A553" i="3"/>
  <c r="A555" i="3"/>
  <c r="A556" i="3"/>
  <c r="A557" i="3"/>
  <c r="A544" i="3"/>
  <c r="H542" i="3"/>
  <c r="A542" i="3"/>
  <c r="A543" i="3"/>
  <c r="A545" i="3"/>
  <c r="H472" i="3"/>
  <c r="H468" i="3"/>
  <c r="H462" i="3"/>
  <c r="H458" i="3"/>
  <c r="A540" i="3" l="1"/>
  <c r="A541" i="3"/>
  <c r="A528" i="3" l="1"/>
  <c r="A518" i="3"/>
  <c r="A507" i="3"/>
  <c r="A495" i="3"/>
  <c r="A484" i="3"/>
  <c r="A359" i="3" l="1"/>
  <c r="A348" i="3"/>
  <c r="A389" i="3" l="1"/>
  <c r="A390" i="3"/>
  <c r="H392" i="3"/>
  <c r="H388" i="3"/>
  <c r="A392" i="3"/>
  <c r="A393" i="3"/>
  <c r="A394" i="3"/>
  <c r="A395" i="3"/>
  <c r="A383" i="3"/>
  <c r="A384" i="3"/>
  <c r="A385" i="3"/>
  <c r="A386" i="3"/>
  <c r="A387" i="3"/>
  <c r="A388" i="3"/>
  <c r="A391" i="3"/>
  <c r="A396" i="3"/>
  <c r="A397" i="3"/>
  <c r="A311" i="3"/>
  <c r="A293" i="3"/>
  <c r="A282" i="3"/>
  <c r="A332" i="3"/>
  <c r="H327" i="3"/>
  <c r="A329" i="3"/>
  <c r="A330" i="3"/>
  <c r="A331" i="3"/>
  <c r="H323" i="3"/>
  <c r="B89" i="17"/>
  <c r="A318" i="3"/>
  <c r="A319" i="3"/>
  <c r="A320" i="3"/>
  <c r="A321" i="3"/>
  <c r="A322" i="3"/>
  <c r="A323" i="3"/>
  <c r="A324" i="3"/>
  <c r="A325" i="3"/>
  <c r="A326" i="3"/>
  <c r="A327" i="3"/>
  <c r="A328" i="3"/>
  <c r="E89" i="17"/>
  <c r="G89" i="17"/>
  <c r="A450" i="3" l="1"/>
  <c r="A249" i="3" l="1"/>
  <c r="A250" i="3"/>
  <c r="A251" i="3"/>
  <c r="A252" i="3"/>
  <c r="A253" i="3"/>
  <c r="A254" i="3"/>
  <c r="A255" i="3"/>
  <c r="A256" i="3"/>
  <c r="A257" i="3"/>
  <c r="A258" i="3"/>
  <c r="A259" i="3"/>
  <c r="A179" i="3"/>
  <c r="A180" i="3"/>
  <c r="A169" i="3"/>
  <c r="A168" i="3"/>
  <c r="A171" i="3"/>
  <c r="A172" i="3"/>
  <c r="A173" i="3"/>
  <c r="A174" i="3"/>
  <c r="A175" i="3"/>
  <c r="A176" i="3"/>
  <c r="A177" i="3"/>
  <c r="A178" i="3"/>
  <c r="A181" i="3"/>
  <c r="A247" i="3"/>
  <c r="A242" i="3"/>
  <c r="A164" i="3"/>
  <c r="H537" i="3" l="1"/>
  <c r="H441" i="3"/>
  <c r="H436" i="3"/>
  <c r="H423" i="3"/>
  <c r="H408" i="3"/>
  <c r="H354" i="3"/>
  <c r="H350" i="3"/>
  <c r="H343" i="3"/>
  <c r="H339" i="3"/>
  <c r="H288" i="3"/>
  <c r="H284" i="3"/>
  <c r="H277" i="3"/>
  <c r="H273" i="3"/>
  <c r="H234" i="3"/>
  <c r="H230" i="3"/>
  <c r="H226" i="3"/>
  <c r="H220" i="3"/>
  <c r="H209" i="3"/>
  <c r="H205" i="3"/>
  <c r="H201" i="3"/>
  <c r="H195" i="3"/>
  <c r="H156" i="3"/>
  <c r="H152" i="3"/>
  <c r="H147" i="3"/>
  <c r="H141" i="3"/>
  <c r="A533" i="3"/>
  <c r="A534" i="3"/>
  <c r="A535" i="3"/>
  <c r="A536" i="3"/>
  <c r="A537" i="3"/>
  <c r="A538" i="3"/>
  <c r="A539" i="3"/>
  <c r="A532" i="3"/>
  <c r="A447" i="3" l="1"/>
  <c r="A445" i="3" l="1"/>
  <c r="A446" i="3"/>
  <c r="A448" i="3"/>
  <c r="A449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31" i="3"/>
  <c r="A451" i="3"/>
  <c r="A418" i="3"/>
  <c r="A414" i="3"/>
  <c r="A415" i="3"/>
  <c r="A416" i="3"/>
  <c r="A417" i="3"/>
  <c r="A419" i="3"/>
  <c r="A420" i="3"/>
  <c r="A421" i="3"/>
  <c r="A422" i="3"/>
  <c r="A423" i="3"/>
  <c r="A424" i="3"/>
  <c r="A425" i="3"/>
  <c r="A426" i="3"/>
  <c r="A427" i="3"/>
  <c r="A428" i="3"/>
  <c r="A429" i="3"/>
  <c r="A407" i="3"/>
  <c r="A408" i="3"/>
  <c r="A409" i="3"/>
  <c r="A410" i="3"/>
  <c r="A411" i="3"/>
  <c r="A412" i="3"/>
  <c r="A413" i="3"/>
  <c r="A241" i="3"/>
  <c r="A163" i="3"/>
  <c r="A161" i="3"/>
  <c r="A162" i="3"/>
  <c r="A165" i="3"/>
  <c r="A150" i="3"/>
  <c r="A521" i="3" l="1"/>
  <c r="A522" i="3"/>
  <c r="A523" i="3"/>
  <c r="A524" i="3"/>
  <c r="A525" i="3"/>
  <c r="A526" i="3"/>
  <c r="A527" i="3"/>
  <c r="A529" i="3"/>
  <c r="A530" i="3"/>
  <c r="A531" i="3"/>
  <c r="A513" i="3"/>
  <c r="A509" i="3"/>
  <c r="A497" i="3"/>
  <c r="A511" i="3"/>
  <c r="A512" i="3"/>
  <c r="A514" i="3"/>
  <c r="A515" i="3"/>
  <c r="A516" i="3"/>
  <c r="A517" i="3"/>
  <c r="A519" i="3"/>
  <c r="A503" i="3" l="1"/>
  <c r="A504" i="3"/>
  <c r="A505" i="3"/>
  <c r="A506" i="3"/>
  <c r="A508" i="3"/>
  <c r="A510" i="3"/>
  <c r="A520" i="3"/>
  <c r="A493" i="3"/>
  <c r="A487" i="3"/>
  <c r="A488" i="3"/>
  <c r="A489" i="3"/>
  <c r="A490" i="3"/>
  <c r="A491" i="3"/>
  <c r="A492" i="3"/>
  <c r="A494" i="3"/>
  <c r="A496" i="3"/>
  <c r="A498" i="3"/>
  <c r="A499" i="3"/>
  <c r="A500" i="3"/>
  <c r="A501" i="3"/>
  <c r="A502" i="3"/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477" i="3" l="1"/>
  <c r="A478" i="3"/>
  <c r="A479" i="3"/>
  <c r="A480" i="3"/>
  <c r="A481" i="3"/>
  <c r="A482" i="3"/>
  <c r="A483" i="3"/>
  <c r="A485" i="3"/>
  <c r="A486" i="3"/>
  <c r="A406" i="3" l="1"/>
  <c r="A2" i="3" l="1"/>
  <c r="A3" i="3"/>
  <c r="A4" i="3"/>
  <c r="A5" i="3"/>
  <c r="A374" i="3"/>
  <c r="A375" i="3"/>
  <c r="A376" i="3"/>
  <c r="A309" i="3"/>
  <c r="A310" i="3"/>
  <c r="A308" i="3"/>
  <c r="C2" i="17" l="1"/>
  <c r="D2" i="17"/>
  <c r="A2" i="17"/>
  <c r="A127" i="3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405" i="3" l="1"/>
  <c r="A471" i="3"/>
  <c r="A472" i="3"/>
  <c r="A473" i="3"/>
  <c r="A474" i="3"/>
  <c r="A475" i="3"/>
  <c r="A476" i="3"/>
  <c r="A467" i="3"/>
  <c r="A470" i="3"/>
  <c r="A463" i="3"/>
  <c r="A464" i="3"/>
  <c r="A465" i="3"/>
  <c r="A466" i="3"/>
  <c r="A468" i="3"/>
  <c r="A469" i="3"/>
  <c r="A459" i="3"/>
  <c r="A460" i="3"/>
  <c r="A461" i="3"/>
  <c r="A462" i="3"/>
  <c r="A430" i="3"/>
  <c r="A401" i="3"/>
  <c r="A402" i="3"/>
  <c r="A403" i="3"/>
  <c r="A404" i="3"/>
  <c r="A452" i="3"/>
  <c r="A453" i="3"/>
  <c r="A454" i="3"/>
  <c r="A455" i="3"/>
  <c r="A456" i="3"/>
  <c r="A457" i="3"/>
  <c r="A458" i="3"/>
  <c r="A400" i="3"/>
  <c r="A399" i="3"/>
  <c r="A248" i="3"/>
  <c r="A260" i="3"/>
  <c r="A261" i="3"/>
  <c r="A262" i="3"/>
  <c r="A263" i="3"/>
  <c r="A264" i="3"/>
  <c r="A265" i="3"/>
  <c r="A266" i="3"/>
  <c r="A185" i="3"/>
  <c r="A184" i="3"/>
  <c r="A170" i="3"/>
  <c r="A182" i="3"/>
  <c r="A183" i="3"/>
  <c r="A186" i="3"/>
  <c r="A187" i="3"/>
  <c r="A188" i="3"/>
  <c r="A239" i="3"/>
  <c r="A240" i="3"/>
  <c r="A243" i="3"/>
  <c r="A244" i="3"/>
  <c r="A245" i="3"/>
  <c r="A246" i="3"/>
  <c r="A225" i="3"/>
  <c r="A226" i="3"/>
  <c r="A227" i="3"/>
  <c r="A228" i="3"/>
  <c r="A200" i="3"/>
  <c r="A201" i="3"/>
  <c r="A202" i="3"/>
  <c r="A203" i="3"/>
  <c r="A146" i="3"/>
  <c r="A147" i="3"/>
  <c r="A148" i="3"/>
  <c r="A149" i="3"/>
  <c r="A166" i="3"/>
  <c r="A167" i="3"/>
  <c r="A368" i="3" l="1"/>
  <c r="A369" i="3"/>
  <c r="A370" i="3"/>
  <c r="A371" i="3"/>
  <c r="A372" i="3"/>
  <c r="A373" i="3"/>
  <c r="A377" i="3"/>
  <c r="A378" i="3"/>
  <c r="A379" i="3"/>
  <c r="A380" i="3"/>
  <c r="A381" i="3"/>
  <c r="A382" i="3"/>
  <c r="A312" i="3"/>
  <c r="A313" i="3"/>
  <c r="A314" i="3"/>
  <c r="A315" i="3"/>
  <c r="A316" i="3"/>
  <c r="A317" i="3"/>
  <c r="A306" i="3"/>
  <c r="A305" i="3"/>
  <c r="A302" i="3"/>
  <c r="A303" i="3"/>
  <c r="A304" i="3"/>
  <c r="A307" i="3"/>
  <c r="A367" i="3" l="1"/>
  <c r="A360" i="3"/>
  <c r="A361" i="3"/>
  <c r="A362" i="3"/>
  <c r="A363" i="3"/>
  <c r="A364" i="3"/>
  <c r="A365" i="3"/>
  <c r="A366" i="3"/>
  <c r="A294" i="3"/>
  <c r="A295" i="3"/>
  <c r="A296" i="3"/>
  <c r="A297" i="3"/>
  <c r="A298" i="3"/>
  <c r="A299" i="3"/>
  <c r="A300" i="3"/>
  <c r="A301" i="3"/>
  <c r="A337" i="3"/>
  <c r="A338" i="3"/>
  <c r="A339" i="3"/>
  <c r="A340" i="3"/>
  <c r="A341" i="3"/>
  <c r="A342" i="3"/>
  <c r="A343" i="3"/>
  <c r="A344" i="3"/>
  <c r="A345" i="3"/>
  <c r="A346" i="3"/>
  <c r="A347" i="3"/>
  <c r="A349" i="3"/>
  <c r="A350" i="3"/>
  <c r="A351" i="3"/>
  <c r="A352" i="3"/>
  <c r="A353" i="3"/>
  <c r="A354" i="3"/>
  <c r="A355" i="3"/>
  <c r="A356" i="3"/>
  <c r="A357" i="3"/>
  <c r="A358" i="3"/>
  <c r="A398" i="3"/>
  <c r="A284" i="3"/>
  <c r="A285" i="3"/>
  <c r="A286" i="3"/>
  <c r="A287" i="3"/>
  <c r="A288" i="3"/>
  <c r="A289" i="3"/>
  <c r="A290" i="3"/>
  <c r="A291" i="3"/>
  <c r="A292" i="3"/>
  <c r="A333" i="3"/>
  <c r="A334" i="3"/>
  <c r="A335" i="3"/>
  <c r="A336" i="3"/>
  <c r="A280" i="3"/>
  <c r="A281" i="3"/>
  <c r="A283" i="3"/>
  <c r="A276" i="3"/>
  <c r="A277" i="3"/>
  <c r="A278" i="3"/>
  <c r="A279" i="3"/>
  <c r="A275" i="3"/>
  <c r="A269" i="3"/>
  <c r="A270" i="3"/>
  <c r="A271" i="3"/>
  <c r="A272" i="3"/>
  <c r="A273" i="3"/>
  <c r="A274" i="3"/>
  <c r="A268" i="3"/>
  <c r="A267" i="3"/>
  <c r="A216" i="3"/>
  <c r="A217" i="3"/>
  <c r="A218" i="3"/>
  <c r="A219" i="3"/>
  <c r="A220" i="3"/>
  <c r="A221" i="3"/>
  <c r="A222" i="3"/>
  <c r="A223" i="3"/>
  <c r="A224" i="3"/>
  <c r="A229" i="3"/>
  <c r="A230" i="3"/>
  <c r="A231" i="3"/>
  <c r="A232" i="3"/>
  <c r="A233" i="3"/>
  <c r="A234" i="3"/>
  <c r="A235" i="3"/>
  <c r="A236" i="3"/>
  <c r="A237" i="3"/>
  <c r="A238" i="3"/>
  <c r="A215" i="3"/>
  <c r="A191" i="3"/>
  <c r="A192" i="3"/>
  <c r="A193" i="3"/>
  <c r="A194" i="3"/>
  <c r="A195" i="3"/>
  <c r="A196" i="3"/>
  <c r="A197" i="3"/>
  <c r="A198" i="3"/>
  <c r="A199" i="3"/>
  <c r="A204" i="3"/>
  <c r="A205" i="3"/>
  <c r="A206" i="3"/>
  <c r="A207" i="3"/>
  <c r="A208" i="3"/>
  <c r="A209" i="3"/>
  <c r="A210" i="3"/>
  <c r="A211" i="3"/>
  <c r="A212" i="3"/>
  <c r="A213" i="3"/>
  <c r="A190" i="3"/>
  <c r="A214" i="3"/>
  <c r="A6" i="3"/>
  <c r="A135" i="3"/>
  <c r="A155" i="3"/>
  <c r="A156" i="3"/>
  <c r="A157" i="3"/>
  <c r="A158" i="3"/>
  <c r="A159" i="3"/>
  <c r="A160" i="3"/>
  <c r="A152" i="3"/>
  <c r="A153" i="3"/>
  <c r="A154" i="3"/>
  <c r="A141" i="3"/>
  <c r="A142" i="3"/>
  <c r="A140" i="3"/>
  <c r="A139" i="3"/>
  <c r="A137" i="3" l="1"/>
  <c r="A138" i="3"/>
  <c r="A143" i="3"/>
  <c r="A144" i="3"/>
  <c r="A145" i="3"/>
  <c r="A189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A8" i="3"/>
  <c r="A9" i="3"/>
  <c r="A88" i="17" s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A151" i="3"/>
  <c r="A70" i="3"/>
  <c r="A87" i="17" l="1"/>
  <c r="C88" i="17"/>
  <c r="D87" i="17"/>
  <c r="C87" i="17"/>
  <c r="D88" i="17"/>
  <c r="C86" i="17"/>
  <c r="D86" i="17"/>
  <c r="A86" i="17"/>
  <c r="A44" i="17"/>
  <c r="D43" i="17"/>
  <c r="D44" i="17"/>
  <c r="A43" i="17"/>
  <c r="D42" i="17"/>
  <c r="C42" i="17"/>
  <c r="C44" i="17"/>
  <c r="C43" i="17"/>
  <c r="A42" i="17"/>
  <c r="D40" i="17"/>
  <c r="C39" i="17"/>
  <c r="D39" i="17"/>
  <c r="A41" i="17"/>
  <c r="C41" i="17"/>
  <c r="C40" i="17"/>
  <c r="A39" i="17"/>
  <c r="A40" i="17"/>
  <c r="D41" i="17"/>
  <c r="D30" i="17"/>
  <c r="D60" i="17"/>
  <c r="D59" i="17"/>
  <c r="A83" i="17"/>
  <c r="A3" i="17"/>
  <c r="C12" i="17"/>
  <c r="C11" i="17"/>
  <c r="D14" i="17"/>
  <c r="A5" i="17"/>
  <c r="A25" i="17"/>
  <c r="A11" i="17"/>
  <c r="A61" i="17"/>
  <c r="C63" i="17"/>
  <c r="C75" i="17"/>
  <c r="D67" i="17"/>
  <c r="D8" i="17"/>
  <c r="C9" i="17"/>
  <c r="C54" i="17"/>
  <c r="D71" i="17"/>
  <c r="C32" i="17"/>
  <c r="A81" i="17"/>
  <c r="A4" i="17"/>
  <c r="C4" i="17"/>
  <c r="A45" i="17"/>
  <c r="C3" i="17"/>
  <c r="D16" i="17"/>
  <c r="A7" i="17"/>
  <c r="D75" i="17"/>
  <c r="D78" i="17"/>
  <c r="C33" i="17"/>
  <c r="A20" i="17"/>
  <c r="D73" i="17"/>
  <c r="C46" i="17"/>
  <c r="D74" i="17"/>
  <c r="D47" i="17"/>
  <c r="A65" i="17"/>
  <c r="A78" i="17"/>
  <c r="D27" i="17"/>
  <c r="C79" i="17"/>
  <c r="C53" i="17"/>
  <c r="C65" i="17"/>
  <c r="D84" i="17"/>
  <c r="C36" i="17"/>
  <c r="D64" i="17"/>
  <c r="A51" i="17"/>
  <c r="D51" i="17"/>
  <c r="A77" i="17"/>
  <c r="D21" i="17"/>
  <c r="D10" i="17"/>
  <c r="C52" i="17"/>
  <c r="D5" i="17"/>
  <c r="A54" i="17"/>
  <c r="D79" i="17"/>
  <c r="A48" i="17"/>
  <c r="D9" i="17"/>
  <c r="A46" i="17"/>
  <c r="C15" i="17"/>
  <c r="D6" i="17"/>
  <c r="D3" i="17"/>
  <c r="C6" i="17"/>
  <c r="D65" i="17"/>
  <c r="C38" i="17"/>
  <c r="C35" i="17"/>
  <c r="C28" i="17"/>
  <c r="A64" i="17"/>
  <c r="A24" i="17"/>
  <c r="D22" i="17"/>
  <c r="D57" i="17"/>
  <c r="D17" i="17"/>
  <c r="D38" i="17"/>
  <c r="A36" i="17"/>
  <c r="D56" i="17"/>
  <c r="A56" i="17"/>
  <c r="A26" i="17"/>
  <c r="C19" i="17"/>
  <c r="A55" i="17"/>
  <c r="C13" i="17"/>
  <c r="A70" i="17"/>
  <c r="A8" i="17"/>
  <c r="D4" i="17"/>
  <c r="C55" i="17"/>
  <c r="A35" i="17"/>
  <c r="D20" i="17"/>
  <c r="D18" i="17"/>
  <c r="D24" i="17"/>
  <c r="A53" i="17"/>
  <c r="A14" i="17"/>
  <c r="D37" i="17"/>
  <c r="D53" i="17"/>
  <c r="D48" i="17"/>
  <c r="C78" i="17"/>
  <c r="C73" i="17"/>
  <c r="C50" i="17"/>
  <c r="A63" i="17"/>
  <c r="D36" i="17"/>
  <c r="D33" i="17"/>
  <c r="A69" i="17"/>
  <c r="A71" i="17"/>
  <c r="D52" i="17"/>
  <c r="C37" i="17"/>
  <c r="D83" i="17"/>
  <c r="A50" i="17"/>
  <c r="C17" i="17"/>
  <c r="D12" i="17"/>
  <c r="D81" i="17"/>
  <c r="D68" i="17"/>
  <c r="D77" i="17"/>
  <c r="C21" i="17"/>
  <c r="A29" i="17"/>
  <c r="D19" i="17"/>
  <c r="C14" i="17"/>
  <c r="D69" i="17"/>
  <c r="C48" i="17"/>
  <c r="A38" i="17"/>
  <c r="D76" i="17"/>
  <c r="C82" i="17"/>
  <c r="C69" i="17"/>
  <c r="D49" i="17"/>
  <c r="D23" i="17"/>
  <c r="C49" i="17"/>
  <c r="A82" i="17"/>
  <c r="C70" i="17"/>
  <c r="A18" i="17"/>
  <c r="C68" i="17"/>
  <c r="A13" i="17"/>
  <c r="A33" i="17"/>
  <c r="D29" i="17"/>
  <c r="C72" i="17"/>
  <c r="C66" i="17"/>
  <c r="A17" i="17"/>
  <c r="C85" i="17"/>
  <c r="A74" i="17"/>
  <c r="C27" i="17"/>
  <c r="A16" i="17"/>
  <c r="A73" i="17"/>
  <c r="A68" i="17"/>
  <c r="D46" i="17"/>
  <c r="D15" i="17"/>
  <c r="D32" i="17"/>
  <c r="A59" i="17"/>
  <c r="A76" i="17"/>
  <c r="C31" i="17"/>
  <c r="C30" i="17"/>
  <c r="A31" i="17"/>
  <c r="C67" i="17"/>
  <c r="C47" i="17"/>
  <c r="C16" i="17"/>
  <c r="C83" i="17"/>
  <c r="D66" i="17"/>
  <c r="C5" i="17"/>
  <c r="A34" i="17"/>
  <c r="A67" i="17"/>
  <c r="A32" i="17"/>
  <c r="C22" i="17"/>
  <c r="C77" i="17"/>
  <c r="C81" i="17"/>
  <c r="C62" i="17"/>
  <c r="A79" i="17"/>
  <c r="D28" i="17"/>
  <c r="D25" i="17"/>
  <c r="C64" i="17"/>
  <c r="C84" i="17"/>
  <c r="C7" i="17"/>
  <c r="A72" i="17"/>
  <c r="A15" i="17"/>
  <c r="D11" i="17"/>
  <c r="C29" i="17"/>
  <c r="C26" i="17"/>
  <c r="D31" i="17"/>
  <c r="A49" i="17"/>
  <c r="A80" i="17"/>
  <c r="C60" i="17"/>
  <c r="D82" i="17"/>
  <c r="D55" i="17"/>
  <c r="D34" i="17"/>
  <c r="C80" i="17"/>
  <c r="D45" i="17"/>
  <c r="C45" i="17"/>
  <c r="D62" i="17"/>
  <c r="A30" i="17"/>
  <c r="A27" i="17"/>
  <c r="A21" i="17"/>
  <c r="D7" i="17"/>
  <c r="D50" i="17"/>
  <c r="C24" i="17"/>
  <c r="C23" i="17"/>
  <c r="A10" i="17"/>
  <c r="D72" i="17"/>
  <c r="C10" i="17"/>
  <c r="D13" i="17"/>
  <c r="A37" i="17"/>
  <c r="D63" i="17"/>
  <c r="A75" i="17"/>
  <c r="A12" i="17"/>
  <c r="A9" i="17"/>
  <c r="C59" i="17"/>
  <c r="C76" i="17"/>
  <c r="C25" i="17"/>
  <c r="C58" i="17"/>
  <c r="A47" i="17"/>
  <c r="C56" i="17"/>
  <c r="A62" i="17"/>
  <c r="A60" i="17"/>
  <c r="C51" i="17"/>
  <c r="D26" i="17"/>
  <c r="A84" i="17"/>
  <c r="D54" i="17"/>
  <c r="D85" i="17"/>
  <c r="C20" i="17"/>
  <c r="A28" i="17"/>
  <c r="C57" i="17"/>
  <c r="D35" i="17"/>
  <c r="A66" i="17"/>
  <c r="A23" i="17"/>
  <c r="D70" i="17"/>
  <c r="D61" i="17"/>
  <c r="D58" i="17"/>
  <c r="C61" i="17"/>
  <c r="A58" i="17"/>
  <c r="C18" i="17"/>
  <c r="C74" i="17"/>
  <c r="A6" i="17"/>
  <c r="C71" i="17"/>
  <c r="A52" i="17"/>
  <c r="A22" i="17"/>
  <c r="A19" i="17"/>
  <c r="D80" i="17"/>
  <c r="C34" i="17"/>
  <c r="C8" i="17"/>
  <c r="A57" i="17"/>
  <c r="A85" i="17"/>
  <c r="A2" i="16"/>
  <c r="C2" i="16"/>
  <c r="C5" i="15"/>
  <c r="D2" i="16"/>
  <c r="A5" i="15"/>
  <c r="D5" i="15"/>
  <c r="D3" i="15"/>
  <c r="A3" i="15"/>
  <c r="C3" i="15"/>
  <c r="C4" i="15"/>
  <c r="D2" i="15"/>
  <c r="C2" i="15"/>
  <c r="A2" i="15"/>
  <c r="D4" i="15"/>
  <c r="A4" i="15"/>
  <c r="C9" i="14"/>
  <c r="C2" i="14"/>
  <c r="C10" i="14"/>
  <c r="A3" i="14"/>
  <c r="C4" i="14"/>
  <c r="D5" i="14"/>
  <c r="C11" i="14"/>
  <c r="D7" i="14"/>
  <c r="A6" i="14"/>
  <c r="D9" i="14"/>
  <c r="C3" i="14"/>
  <c r="D10" i="14"/>
  <c r="A4" i="14"/>
  <c r="C5" i="14"/>
  <c r="D6" i="14"/>
  <c r="C6" i="14"/>
  <c r="D11" i="14"/>
  <c r="A2" i="14"/>
  <c r="A5" i="14"/>
  <c r="D8" i="14"/>
  <c r="C7" i="14"/>
  <c r="A9" i="14"/>
  <c r="A7" i="14"/>
  <c r="C8" i="14"/>
  <c r="A10" i="14"/>
  <c r="A8" i="14"/>
  <c r="D2" i="14"/>
  <c r="A11" i="14"/>
  <c r="D3" i="14"/>
  <c r="D4" i="14"/>
  <c r="C74" i="13"/>
  <c r="A74" i="13"/>
  <c r="C75" i="13"/>
  <c r="A75" i="13"/>
  <c r="D75" i="13"/>
  <c r="D74" i="13"/>
  <c r="C73" i="13"/>
  <c r="A73" i="13"/>
  <c r="D73" i="13"/>
  <c r="C71" i="13"/>
  <c r="C72" i="13"/>
  <c r="D72" i="13"/>
  <c r="A72" i="13"/>
  <c r="A71" i="13"/>
  <c r="D71" i="13"/>
  <c r="C59" i="13"/>
  <c r="A60" i="13"/>
  <c r="D59" i="13"/>
  <c r="D60" i="13"/>
  <c r="A59" i="13"/>
  <c r="C60" i="13"/>
  <c r="D58" i="13"/>
  <c r="C58" i="13"/>
  <c r="A58" i="13"/>
  <c r="D14" i="12"/>
  <c r="A50" i="13"/>
  <c r="D50" i="13"/>
  <c r="C50" i="13"/>
  <c r="C11" i="12"/>
  <c r="A39" i="13"/>
  <c r="A23" i="13"/>
  <c r="A35" i="13"/>
  <c r="A56" i="13"/>
  <c r="A20" i="13"/>
  <c r="C44" i="13"/>
  <c r="C28" i="13"/>
  <c r="C51" i="13"/>
  <c r="C63" i="13"/>
  <c r="C69" i="13"/>
  <c r="D49" i="13"/>
  <c r="D33" i="13"/>
  <c r="D55" i="13"/>
  <c r="D18" i="13"/>
  <c r="D15" i="13"/>
  <c r="D11" i="13"/>
  <c r="A9" i="12"/>
  <c r="C11" i="13"/>
  <c r="A37" i="13"/>
  <c r="C30" i="13"/>
  <c r="D35" i="13"/>
  <c r="A7" i="13"/>
  <c r="A61" i="13"/>
  <c r="C16" i="13"/>
  <c r="D14" i="13"/>
  <c r="D57" i="13"/>
  <c r="A13" i="12"/>
  <c r="D61" i="13"/>
  <c r="A15" i="12"/>
  <c r="A40" i="13"/>
  <c r="A24" i="13"/>
  <c r="A36" i="13"/>
  <c r="A21" i="13"/>
  <c r="C45" i="13"/>
  <c r="C29" i="13"/>
  <c r="C52" i="13"/>
  <c r="C64" i="13"/>
  <c r="C70" i="13"/>
  <c r="D22" i="13"/>
  <c r="C7" i="13"/>
  <c r="C46" i="13"/>
  <c r="C65" i="13"/>
  <c r="A15" i="13"/>
  <c r="C31" i="13"/>
  <c r="D36" i="13"/>
  <c r="A12" i="12"/>
  <c r="C48" i="13"/>
  <c r="D25" i="13"/>
  <c r="C2" i="13"/>
  <c r="A6" i="13"/>
  <c r="A41" i="13"/>
  <c r="C18" i="13"/>
  <c r="A42" i="13"/>
  <c r="D21" i="13"/>
  <c r="C10" i="13"/>
  <c r="C33" i="13"/>
  <c r="A10" i="13"/>
  <c r="A17" i="12"/>
  <c r="A43" i="13"/>
  <c r="D37" i="13"/>
  <c r="A44" i="13"/>
  <c r="A28" i="13"/>
  <c r="A51" i="13"/>
  <c r="A63" i="13"/>
  <c r="A69" i="13"/>
  <c r="D42" i="13"/>
  <c r="A14" i="12"/>
  <c r="A45" i="13"/>
  <c r="A29" i="13"/>
  <c r="A52" i="13"/>
  <c r="A64" i="13"/>
  <c r="A70" i="13"/>
  <c r="C22" i="13"/>
  <c r="C34" i="13"/>
  <c r="C19" i="13"/>
  <c r="D43" i="13"/>
  <c r="D27" i="13"/>
  <c r="D62" i="13"/>
  <c r="D68" i="13"/>
  <c r="D13" i="13"/>
  <c r="D9" i="13"/>
  <c r="D5" i="13"/>
  <c r="A3" i="12"/>
  <c r="A46" i="13"/>
  <c r="A30" i="13"/>
  <c r="A53" i="13"/>
  <c r="A65" i="13"/>
  <c r="C39" i="13"/>
  <c r="C23" i="13"/>
  <c r="C35" i="13"/>
  <c r="C56" i="13"/>
  <c r="C20" i="13"/>
  <c r="D44" i="13"/>
  <c r="D28" i="13"/>
  <c r="D51" i="13"/>
  <c r="D63" i="13"/>
  <c r="D69" i="13"/>
  <c r="C13" i="13"/>
  <c r="C9" i="13"/>
  <c r="C5" i="13"/>
  <c r="A4" i="12"/>
  <c r="A16" i="12"/>
  <c r="A31" i="13"/>
  <c r="A54" i="13"/>
  <c r="A16" i="13"/>
  <c r="C40" i="13"/>
  <c r="C24" i="13"/>
  <c r="C36" i="13"/>
  <c r="C21" i="13"/>
  <c r="D45" i="13"/>
  <c r="D29" i="13"/>
  <c r="D52" i="13"/>
  <c r="D64" i="13"/>
  <c r="D70" i="13"/>
  <c r="A13" i="13"/>
  <c r="A5" i="13"/>
  <c r="A47" i="13"/>
  <c r="A48" i="13"/>
  <c r="A32" i="13"/>
  <c r="A17" i="13"/>
  <c r="C41" i="13"/>
  <c r="C25" i="13"/>
  <c r="C37" i="13"/>
  <c r="C57" i="13"/>
  <c r="C66" i="13"/>
  <c r="D46" i="13"/>
  <c r="D30" i="13"/>
  <c r="D53" i="13"/>
  <c r="D65" i="13"/>
  <c r="D38" i="13"/>
  <c r="D12" i="13"/>
  <c r="D8" i="13"/>
  <c r="D4" i="13"/>
  <c r="A6" i="12"/>
  <c r="A2" i="12"/>
  <c r="C67" i="13"/>
  <c r="D31" i="13"/>
  <c r="D16" i="13"/>
  <c r="C12" i="13"/>
  <c r="C8" i="13"/>
  <c r="A7" i="12"/>
  <c r="D17" i="13"/>
  <c r="A4" i="13"/>
  <c r="D3" i="13"/>
  <c r="D19" i="13"/>
  <c r="A10" i="12"/>
  <c r="A57" i="13"/>
  <c r="D23" i="13"/>
  <c r="D20" i="13"/>
  <c r="A11" i="12"/>
  <c r="C47" i="13"/>
  <c r="D24" i="13"/>
  <c r="D10" i="13"/>
  <c r="A27" i="13"/>
  <c r="C32" i="13"/>
  <c r="C14" i="13"/>
  <c r="C55" i="13"/>
  <c r="D67" i="13"/>
  <c r="A9" i="13"/>
  <c r="A49" i="13"/>
  <c r="A33" i="13"/>
  <c r="A55" i="13"/>
  <c r="A18" i="13"/>
  <c r="C42" i="13"/>
  <c r="C26" i="13"/>
  <c r="C61" i="13"/>
  <c r="D47" i="13"/>
  <c r="D54" i="13"/>
  <c r="C38" i="13"/>
  <c r="C4" i="13"/>
  <c r="A12" i="13"/>
  <c r="A8" i="12"/>
  <c r="D34" i="13"/>
  <c r="C3" i="13"/>
  <c r="A66" i="13"/>
  <c r="D39" i="13"/>
  <c r="A11" i="13"/>
  <c r="A26" i="13"/>
  <c r="C54" i="13"/>
  <c r="D2" i="13"/>
  <c r="A68" i="13"/>
  <c r="D41" i="13"/>
  <c r="C6" i="13"/>
  <c r="D26" i="13"/>
  <c r="A2" i="13"/>
  <c r="A22" i="13"/>
  <c r="A34" i="13"/>
  <c r="A19" i="13"/>
  <c r="C43" i="13"/>
  <c r="C27" i="13"/>
  <c r="C62" i="13"/>
  <c r="C68" i="13"/>
  <c r="D48" i="13"/>
  <c r="D32" i="13"/>
  <c r="A38" i="13"/>
  <c r="A8" i="13"/>
  <c r="D7" i="13"/>
  <c r="C15" i="13"/>
  <c r="A25" i="13"/>
  <c r="C53" i="13"/>
  <c r="D56" i="13"/>
  <c r="A3" i="13"/>
  <c r="A67" i="13"/>
  <c r="D40" i="13"/>
  <c r="D6" i="13"/>
  <c r="A62" i="13"/>
  <c r="C17" i="13"/>
  <c r="D66" i="13"/>
  <c r="C49" i="13"/>
  <c r="A14" i="13"/>
  <c r="A5" i="12"/>
  <c r="D11" i="12"/>
  <c r="C10" i="12"/>
  <c r="D10" i="12"/>
  <c r="C9" i="12"/>
  <c r="D17" i="12"/>
  <c r="C16" i="12"/>
  <c r="C6" i="12"/>
  <c r="C8" i="12"/>
  <c r="D3" i="12"/>
  <c r="C5" i="12"/>
  <c r="D13" i="12"/>
  <c r="D15" i="12"/>
  <c r="D12" i="12"/>
  <c r="D2" i="12"/>
  <c r="D4" i="12"/>
  <c r="D9" i="12"/>
  <c r="C7" i="12"/>
  <c r="C12" i="12"/>
  <c r="C2" i="12"/>
  <c r="C5" i="11"/>
  <c r="D8" i="12"/>
  <c r="D16" i="12"/>
  <c r="C4" i="12"/>
  <c r="C14" i="12"/>
  <c r="D6" i="12"/>
  <c r="C3" i="12"/>
  <c r="C15" i="12"/>
  <c r="C17" i="12"/>
  <c r="D7" i="12"/>
  <c r="C13" i="12"/>
  <c r="D5" i="12"/>
  <c r="C7" i="11"/>
  <c r="C4" i="11"/>
  <c r="D6" i="11"/>
  <c r="D7" i="11"/>
  <c r="C6" i="11"/>
  <c r="D5" i="11"/>
  <c r="C2" i="11"/>
  <c r="D2" i="11"/>
  <c r="C3" i="11"/>
  <c r="D3" i="11"/>
  <c r="C19" i="11"/>
  <c r="C10" i="11"/>
  <c r="D16" i="11"/>
  <c r="D19" i="11"/>
  <c r="C15" i="11"/>
  <c r="D15" i="11"/>
  <c r="C12" i="11"/>
  <c r="D10" i="11"/>
  <c r="D18" i="11"/>
  <c r="D9" i="11"/>
  <c r="C20" i="11"/>
  <c r="D12" i="11"/>
  <c r="C17" i="11"/>
  <c r="D20" i="11"/>
  <c r="D11" i="11"/>
  <c r="C16" i="11"/>
  <c r="C11" i="11"/>
  <c r="D13" i="11"/>
  <c r="C18" i="11"/>
  <c r="C9" i="11"/>
  <c r="D17" i="11"/>
  <c r="C14" i="11"/>
  <c r="C13" i="11"/>
  <c r="D14" i="11"/>
  <c r="D4" i="11"/>
  <c r="C8" i="11"/>
  <c r="D8" i="11"/>
  <c r="C6" i="10"/>
  <c r="D7" i="10"/>
  <c r="C7" i="10"/>
  <c r="D6" i="10"/>
  <c r="D5" i="10"/>
  <c r="C5" i="10"/>
  <c r="C4" i="10"/>
  <c r="D4" i="10"/>
  <c r="C2" i="10"/>
  <c r="D3" i="10"/>
  <c r="D2" i="10"/>
  <c r="C3" i="10"/>
  <c r="D3" i="9"/>
  <c r="D2" i="9"/>
  <c r="C2" i="9"/>
  <c r="C3" i="9"/>
  <c r="D3" i="8"/>
  <c r="C3" i="8"/>
  <c r="D2" i="8"/>
  <c r="C7" i="8"/>
  <c r="D6" i="8"/>
  <c r="C6" i="8"/>
  <c r="D5" i="8"/>
  <c r="C5" i="8"/>
  <c r="D4" i="8"/>
  <c r="C4" i="8"/>
  <c r="C2" i="8"/>
  <c r="D7" i="8"/>
  <c r="C6" i="7"/>
  <c r="C7" i="7"/>
  <c r="D6" i="7"/>
  <c r="D7" i="7"/>
  <c r="D4" i="7"/>
  <c r="C4" i="7"/>
  <c r="C5" i="7"/>
  <c r="D3" i="7"/>
  <c r="D5" i="7"/>
  <c r="C2" i="7"/>
  <c r="D2" i="7"/>
  <c r="C3" i="7"/>
  <c r="D56" i="5"/>
  <c r="C3" i="6"/>
  <c r="D3" i="6"/>
  <c r="D2" i="6"/>
  <c r="C2" i="6"/>
  <c r="D55" i="5"/>
  <c r="C56" i="5"/>
  <c r="C55" i="5"/>
  <c r="C53" i="5"/>
  <c r="D54" i="5"/>
  <c r="C54" i="5"/>
  <c r="D53" i="5"/>
  <c r="C2" i="1"/>
  <c r="C52" i="5"/>
  <c r="D52" i="5"/>
  <c r="D51" i="5"/>
  <c r="C51" i="5"/>
  <c r="D50" i="5"/>
  <c r="C50" i="5"/>
  <c r="D49" i="5"/>
  <c r="C49" i="5"/>
  <c r="C48" i="5"/>
  <c r="D48" i="5"/>
  <c r="D47" i="5"/>
  <c r="C47" i="5"/>
  <c r="D46" i="5"/>
  <c r="C46" i="5"/>
  <c r="C45" i="5"/>
  <c r="D45" i="5"/>
  <c r="D44" i="5"/>
  <c r="C44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558" i="3"/>
  <c r="E558" i="3" s="1"/>
  <c r="E78" i="3"/>
  <c r="H78" i="3" s="1"/>
  <c r="E79" i="3"/>
  <c r="E80" i="3"/>
  <c r="E81" i="3"/>
  <c r="E82" i="3"/>
  <c r="E77" i="3"/>
  <c r="E14" i="3"/>
  <c r="H14" i="3" s="1"/>
  <c r="E15" i="3"/>
  <c r="E16" i="3"/>
  <c r="E17" i="3"/>
  <c r="E18" i="3"/>
  <c r="E13" i="3"/>
  <c r="C89" i="17" l="1"/>
</calcChain>
</file>

<file path=xl/sharedStrings.xml><?xml version="1.0" encoding="utf-8"?>
<sst xmlns="http://schemas.openxmlformats.org/spreadsheetml/2006/main" count="2755" uniqueCount="428">
  <si>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</si>
  <si>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</si>
  <si>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</si>
  <si>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</si>
  <si>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</si>
  <si>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</si>
  <si>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</si>
  <si>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</si>
  <si>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</si>
  <si>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</si>
  <si>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</si>
  <si>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</si>
  <si>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</si>
  <si>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</si>
  <si>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</si>
  <si>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</si>
  <si>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</si>
  <si>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</si>
  <si>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</si>
  <si>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</si>
  <si>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</si>
  <si>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</si>
  <si>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</si>
  <si>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</si>
  <si>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</si>
  <si>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</si>
  <si>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</si>
  <si>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</si>
  <si>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</si>
  <si>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</si>
  <si>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</si>
  <si>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</si>
  <si>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</si>
  <si>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</si>
  <si>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</si>
  <si>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</si>
  <si>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</si>
  <si>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</si>
  <si>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</si>
  <si>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</si>
  <si>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</si>
  <si>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</si>
  <si>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</si>
  <si>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</si>
  <si>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</si>
  <si>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</si>
  <si>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</si>
  <si>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</si>
  <si>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</si>
  <si>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</si>
  <si>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</si>
  <si>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</si>
  <si>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</si>
  <si>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</si>
  <si>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</si>
  <si>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</si>
  <si>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</si>
  <si>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</si>
  <si>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</si>
  <si>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</si>
  <si>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</si>
  <si>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</si>
  <si>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</si>
  <si>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</si>
  <si>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</si>
  <si>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</si>
  <si>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</si>
  <si>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</si>
  <si>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</si>
  <si>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</si>
  <si>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</si>
  <si>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</si>
  <si>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</si>
  <si>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</si>
  <si>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</si>
  <si>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</si>
  <si>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</si>
  <si>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</si>
  <si>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</si>
  <si>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</si>
  <si>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</si>
  <si>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</si>
  <si>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</si>
  <si>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</si>
  <si>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</si>
  <si>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</si>
  <si>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</si>
  <si>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</si>
  <si>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</si>
  <si>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</si>
  <si>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</si>
  <si>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</si>
  <si>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</si>
  <si>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</si>
  <si>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</si>
  <si>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</si>
  <si>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</si>
  <si>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</si>
  <si>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</si>
  <si>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</si>
  <si>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</si>
  <si>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</si>
  <si>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</si>
  <si>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Call to CreateRenamedValidWhen helper function after [WHEN] comment line is updated to CreateValidWhen</t>
  </si>
  <si>
    <t>* Fail: Error text of helper function is not updated</t>
  </si>
  <si>
    <t>*  Fail: Error text of helper function is not updated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</si>
  <si>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</si>
  <si>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</si>
  <si>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</si>
  <si>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</si>
  <si>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</si>
  <si>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</si>
  <si>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</si>
  <si>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</si>
  <si>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</si>
  <si>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</si>
  <si>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</si>
  <si>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</si>
  <si>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</si>
  <si>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</si>
  <si>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</si>
  <si>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</si>
  <si>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</si>
  <si>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</si>
  <si>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</si>
  <si>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</si>
  <si>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</si>
  <si>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</si>
  <si>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</si>
  <si>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</si>
  <si>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</si>
  <si>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</si>
  <si>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</si>
  <si>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</si>
  <si>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</si>
  <si>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</si>
  <si>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</si>
  <si>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</si>
  <si>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</si>
  <si>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</si>
  <si>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</si>
  <si>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User does not confirm removal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</si>
  <si>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</si>
  <si>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</si>
  <si>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</si>
  <si>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</si>
  <si>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</si>
  <si>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</si>
  <si>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</si>
  <si>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Comment line "[THEN] Valid Then" removed</t>
  </si>
  <si>
    <t>VerifyValidThen local helper function removed</t>
  </si>
  <si>
    <t>Call to VerifyValidThen helper function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</si>
  <si>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</si>
  <si>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</si>
  <si>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</si>
  <si>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</si>
  <si>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</si>
  <si>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</si>
  <si>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</si>
  <si>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</si>
  <si>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</si>
  <si>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</si>
  <si>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</si>
  <si>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</si>
  <si>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</si>
  <si>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</si>
  <si>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</si>
  <si>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</si>
  <si>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</si>
  <si>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</si>
  <si>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</si>
  <si>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</si>
  <si>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</si>
  <si>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</si>
  <si>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</si>
  <si>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</si>
  <si>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</si>
  <si>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</si>
  <si>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</si>
  <si>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</si>
  <si>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</si>
  <si>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</si>
  <si>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</si>
  <si>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</si>
  <si>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</si>
  <si>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</si>
  <si>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</si>
  <si>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</si>
  <si>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</si>
  <si>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</si>
  <si>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</si>
  <si>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</si>
  <si>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</si>
  <si>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</si>
  <si>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</si>
  <si>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</si>
  <si>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</si>
  <si>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</si>
  <si>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</si>
  <si>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</si>
  <si>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</si>
  <si>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</si>
  <si>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</si>
  <si>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</si>
  <si>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</si>
  <si>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</si>
  <si>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</si>
  <si>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</si>
  <si>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</si>
  <si>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</si>
  <si>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</si>
  <si>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</si>
  <si>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</si>
  <si>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</si>
  <si>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</si>
  <si>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</si>
  <si>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"remove Scenario" action = red "- Scenario" button</t>
  </si>
  <si>
    <t>Removing Scenario step 3a</t>
  </si>
  <si>
    <t>Removing Scenario step 2a</t>
  </si>
  <si>
    <t>Removing Scenario step 2b</t>
  </si>
  <si>
    <t>Strange error message appears: "Element to be renamed wasn't found."</t>
  </si>
  <si>
    <t>Removing Scenario step 3b</t>
  </si>
  <si>
    <t>Scenario created, but ID is 1. In current context of test-project it should be 3 being next available ID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</si>
  <si>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</si>
  <si>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</si>
  <si>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</si>
  <si>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</si>
  <si>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</si>
  <si>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</si>
  <si>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</si>
  <si>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</si>
  <si>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</si>
  <si>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</si>
  <si>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</si>
  <si>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</si>
  <si>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</si>
  <si>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</si>
  <si>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</si>
  <si>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</si>
  <si>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</si>
  <si>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</si>
  <si>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</si>
  <si>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</si>
  <si>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</si>
  <si>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</si>
  <si>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</si>
  <si>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</si>
  <si>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</si>
  <si>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</si>
  <si>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</si>
  <si>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</si>
  <si>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</si>
  <si>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</si>
  <si>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</si>
  <si>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</si>
  <si>
    <t>Initialize local helper function added with standard error</t>
  </si>
  <si>
    <t>Adding Scenario (to existing test codeunit)</t>
  </si>
  <si>
    <t>See codeunit 50103 TestObjectWithInitializeFLX.al in AL project test-project</t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</si>
  <si>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</si>
  <si>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</si>
  <si>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</si>
  <si>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</si>
  <si>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</si>
  <si>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</si>
  <si>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</si>
  <si>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</si>
  <si>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</si>
  <si>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</si>
  <si>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</si>
  <si>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</si>
  <si>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</si>
  <si>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</si>
  <si>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Error: ArrayIndex not passed</t>
  </si>
  <si>
    <t>Revert Rename of Then</t>
  </si>
  <si>
    <t>Revert Rename of Then step 2</t>
  </si>
  <si>
    <t>See codeunit 50104 TestObjectWithUIHandlerFLX.al in AL project test-project</t>
  </si>
  <si>
    <t>Removing Scenario with UI Handler</t>
  </si>
  <si>
    <t>Removing Scenario with UI Handler 2</t>
  </si>
  <si>
    <t>Removal Mode "No confirmation, but removal"</t>
  </si>
  <si>
    <t>Removal Mode "No confirmation &amp; no removal"</t>
  </si>
  <si>
    <t>Removing Scenario with Initialize</t>
  </si>
  <si>
    <t>Duplicate Then control disappears from ATDD.TestScriptor page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</si>
  <si>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</si>
  <si>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</si>
  <si>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</si>
  <si>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</si>
  <si>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</si>
  <si>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Error: Unexpected type that's modified.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</si>
  <si>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</si>
  <si>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</si>
  <si>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</si>
  <si>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</si>
  <si>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Rename "Renamed Valid When" to "Valid When"</t>
  </si>
  <si>
    <t>Empty "Edit Scenario" pane appears for selected feature and prefilled scenario name ("New Scenario (2)") and 2</t>
  </si>
  <si>
    <t>NewScenario2 test function created with call to Initialize helper function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</si>
  <si>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</si>
  <si>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Empty "Edit Scenario" pane appears for selected feature and prefilled scenario name ("New Scenario (3)") and 3</t>
  </si>
  <si>
    <t>NewScenario3 test function created with call to Initialize helper function</t>
  </si>
  <si>
    <t>Initialize local helper function not again added with standard error</t>
  </si>
  <si>
    <t>Adding another Scenario (to existing test codeunit)</t>
  </si>
  <si>
    <t>As a result test codeunit does not contain a scenario anymore, but TestScriptor still displays it</t>
  </si>
  <si>
    <t>Adding Scenario (to existing test codeunit) with Given-When-Then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</si>
  <si>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</si>
  <si>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</si>
  <si>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</si>
  <si>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</si>
  <si>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"Full given" means a [WHEN] comment line, call to helper function and helper function</t>
  </si>
  <si>
    <t>"Full given" means a [THEN] comment line, call to helper function and helper function</t>
  </si>
  <si>
    <t>Full when has been added in testcodeunit</t>
  </si>
  <si>
    <t>Full then has been added in testcodeunit</t>
  </si>
  <si>
    <t>Adding another Scenario (to existing test codeunit) with Given-When-Then</t>
  </si>
  <si>
    <t>Use Given, When, Then as names</t>
  </si>
  <si>
    <t>Updating Scenario</t>
  </si>
  <si>
    <t>Test function is renamed to ValidGivenWhenThenStructure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</si>
  <si>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</si>
  <si>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</si>
  <si>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</si>
  <si>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r>
      <t xml:space="preserve">Change in Scenario control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reverted</t>
    </r>
  </si>
  <si>
    <t>FirstTestFunctionWithValidGivenWhenThenstructure ([FEATURE] First test object) in codeunit 50100 TestObjectFLX</t>
  </si>
  <si>
    <t>SecondTestFunctionWithValidGivenWhenThenStructure  ([FEATURE] Duplicate test object) in codeunit 50101 DuplicateTestObjectFLX</t>
  </si>
  <si>
    <t>ThirdTestFunctionWithValidGivenWhenThenStructure  ([FEATURE] Duplicate test object) in codeunit 50101 DuplicateTestObjectFLX</t>
  </si>
  <si>
    <t>Rename to already existing scenario name</t>
  </si>
  <si>
    <t>Message "Scenario already exists. Please update your scenario definition so it is unique" appears</t>
  </si>
  <si>
    <r>
      <t xml:space="preserve">Test function  </t>
    </r>
    <r>
      <rPr>
        <b/>
        <sz val="11"/>
        <color theme="1"/>
        <rFont val="Calibri"/>
        <family val="2"/>
        <scheme val="minor"/>
      </rPr>
      <t>SecondTestFunctionWithValidGivenWhenThenStructurewith</t>
    </r>
    <r>
      <rPr>
        <sz val="11"/>
        <color theme="1"/>
        <rFont val="Calibri"/>
        <family val="2"/>
        <scheme val="minor"/>
      </rPr>
      <t xml:space="preserve"> valid Given-When-Then structure</t>
    </r>
  </si>
  <si>
    <r>
      <t xml:space="preserve">Other test function </t>
    </r>
    <r>
      <rPr>
        <b/>
        <sz val="11"/>
        <color theme="1"/>
        <rFont val="Calibri"/>
        <family val="2"/>
        <scheme val="minor"/>
      </rPr>
      <t>ThirdTestFunctionWithValidGivenWhenThenStructure</t>
    </r>
    <r>
      <rPr>
        <sz val="11"/>
        <color theme="1"/>
        <rFont val="Calibri"/>
        <family val="2"/>
        <scheme val="minor"/>
      </rPr>
      <t xml:space="preserve"> with valid Given-When-Then structure</t>
    </r>
  </si>
  <si>
    <t>Adding Feature</t>
  </si>
  <si>
    <t>User selects green Features control on TestScriptor to open Features Pane</t>
  </si>
  <si>
    <t>"Add Feature" action = green "+ Feature" button</t>
  </si>
  <si>
    <t>User selects "Add Feature" action</t>
  </si>
  <si>
    <t>Empty Feature control opens</t>
  </si>
  <si>
    <t>Adding Feature 2a</t>
  </si>
  <si>
    <t>To "Valid Then" belongs helper function CreateValidThen, this should be renamed to CreateRenamedValidThen, instead a call to MakeRenamedValidThen is created (with no comment and no helper function</t>
  </si>
  <si>
    <t>cannot reproduce</t>
  </si>
  <si>
    <t>Call to CreateValidGiven helper function after [GIVEN] comment line is updated to MakeRenamedValidGiven</t>
  </si>
  <si>
    <t>CreateRenamedValidGiven local helper function is renamed to CreateValidGiven</t>
  </si>
  <si>
    <t>CreateValidWhen local helper function is renamed to CreateRenamedValidWhen</t>
  </si>
  <si>
    <t>CreateRenamedValidWhen local helper function is renamed to CreateValidWhen</t>
  </si>
  <si>
    <t>CreateValidThen local helper function is renamed to CreateRenamedValidThen</t>
  </si>
  <si>
    <t>CreateRenamedValidThen local helper function is renamed to CreateValidThen</t>
  </si>
  <si>
    <t>CreateValidGiven local helper function is renamed to MakeRenamedValidGiven</t>
  </si>
  <si>
    <t>Call to CreateValidThen helper function after [THEN] comment line is updated to CheckRenamedValidThen</t>
  </si>
  <si>
    <t>CreateValidThen local helper function is renamed to CheckRenamedValidThen</t>
  </si>
  <si>
    <t>Rename with other prefix</t>
  </si>
  <si>
    <t>Rename with other prefix 2</t>
  </si>
  <si>
    <t>Setting atddTestScriptor.prefixGivenHistory contains Create</t>
  </si>
  <si>
    <t>Setting atddTestScriptor.prefixThenHistory contains Verify</t>
  </si>
  <si>
    <r>
      <t xml:space="preserve">Setting atddTestScriptor.prefixGivenHistory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contain Create</t>
    </r>
  </si>
  <si>
    <t>Call to CreateValidGiven helper function remains and is positioned after MakeRenamedValidGiven</t>
  </si>
  <si>
    <t>MakeRenamedValidGiven local helper function added with standard error</t>
  </si>
  <si>
    <t>CreateValidGiven local helper function remains</t>
  </si>
  <si>
    <t>After [GIVEN] comment line call to helper function MakeRenamedValidGiven is added</t>
  </si>
  <si>
    <t>Setting atddTestScriptor.prefixThenHistory does not contain Verify</t>
  </si>
  <si>
    <t>After [THEN] comment line call to helper function CheckRenamedValidThen is added</t>
  </si>
  <si>
    <t>CheckRenamedValidThen local helper function added with standard error</t>
  </si>
  <si>
    <t>VerifyValidThen local helper function remains</t>
  </si>
  <si>
    <t>Call to VerifyValidThen helper function remains and is positioned after CheckRenamedValidThen</t>
  </si>
  <si>
    <t>Rename scenario step 2b</t>
  </si>
  <si>
    <t>Rename scenario step 2a</t>
  </si>
  <si>
    <t>Rename scenario</t>
  </si>
  <si>
    <t>Second test function (scenario) is renamed (Note tat this test has been removed)</t>
  </si>
  <si>
    <t>Can only type "1234567890" in Given text box</t>
  </si>
  <si>
    <t>Remove Given clicking twice</t>
  </si>
  <si>
    <t>Remove Then clicking twice</t>
  </si>
  <si>
    <t>Remove = perform remove action (click on garbage can icon)</t>
  </si>
  <si>
    <t>Remove "Valid Given" by clicking twice on garbage can icon</t>
  </si>
  <si>
    <t>Remove "Valid Given" by clicking on garbage can icon</t>
  </si>
  <si>
    <t>Remove "Valid Then" by clicking on garbage can icon</t>
  </si>
  <si>
    <t>This actually happens twice, but only one dialog pertains and let the user select yes or no</t>
  </si>
  <si>
    <t>Remove Given clicking twice step 2</t>
  </si>
  <si>
    <t>Remove Then clicking twice step 2</t>
  </si>
  <si>
    <t xml:space="preserve"> "Valid Given" is removed from Given section in ATTD.TestScriptor page</t>
  </si>
  <si>
    <t>Remove Given clicking twice step 3</t>
  </si>
  <si>
    <t>Remove Then clicking twice step 3</t>
  </si>
  <si>
    <t>Test function with Valid Then-When-Then structure</t>
  </si>
  <si>
    <t>Remove "Valid Then" by clicking twice on garbage can icon</t>
  </si>
  <si>
    <t>CreateValidThen local helper function removed</t>
  </si>
  <si>
    <t>Call to CreateValidThen helper function removed</t>
  </si>
  <si>
    <t xml:space="preserve"> "Valid Then" is removed from Then section in ATTD.TestScriptor page</t>
  </si>
  <si>
    <r>
      <t xml:space="preserve">VerifyValidThen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</si>
  <si>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Comment line of duplicate Given "[GIVEN] Valid Given"is updated to ""[GIVEN] Renamed Valid Given"</t>
  </si>
  <si>
    <t>Renamed duplicate "Valid Given" to "Renamed Valid Given"</t>
  </si>
  <si>
    <t>Renamed duplicate "Valid Then" to "Renamed Valid Then"</t>
  </si>
  <si>
    <t>Test function in existing test codeunit with valid Given-When-Then structure</t>
  </si>
  <si>
    <t>Rename "First Test function in existing test codeunit with valid Given-When-Then structure" to "Valid Given-When-Then structure"</t>
  </si>
  <si>
    <t>Comment line "[SCENARIO 0001] First Test function in existing test codeunit with valid Given-When-Then structure" is updated to "[SCENARIO 0001] Valid Given-When-Then structure"</t>
  </si>
  <si>
    <t>Rename "Second Test function in existing test codeunit with valid Given-When-Then structure" to "Third Test function in existing test codeunit with valid Given-When-Then structure" and confirm</t>
  </si>
  <si>
    <t>User selects first scenario line of existing test codeunit in ATDD.TestScriptor page</t>
  </si>
  <si>
    <t>Added scenario "New Scenario (2)"</t>
  </si>
  <si>
    <t>Added scenario "New Scenario (3)"</t>
  </si>
  <si>
    <t>"Full given" means a [GIVEN] comment line, call to helper function and no new helper function</t>
  </si>
  <si>
    <t>"Full given" means a [WHEN] comment line, call to helper function and no new helper function</t>
  </si>
  <si>
    <t>"Full given" means a [THEN] comment line, call to helper function and no new helper function</t>
  </si>
  <si>
    <t>User selects "Remove Scenario" action</t>
  </si>
  <si>
    <t>User is asked to confirm removal of helper function(s)</t>
  </si>
  <si>
    <t>User confirms removal of helper function(s)</t>
  </si>
  <si>
    <t>Scenario is removed from ATDD.TestScriptor page</t>
  </si>
  <si>
    <t>Scenario is removed from test codeunit</t>
  </si>
  <si>
    <t>All helper functions related to scenario are removed from test codeunit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</si>
  <si>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</si>
  <si>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</si>
  <si>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Test codeunit with one Test function in existing test codeunit with valid Given-When-Then structure and call to Initialize</t>
  </si>
  <si>
    <t>User selects this scenario line in ATDD.TestScriptor page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</si>
  <si>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</si>
  <si>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</si>
  <si>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Test codeunit with one Test function in existing test codeunit with valid Given-When-Then structure and UI Handler</t>
  </si>
  <si>
    <t>User confirms removal of UI handler</t>
  </si>
  <si>
    <t>Intialize helper function is not removed</t>
  </si>
  <si>
    <t>UI handler function is removed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</si>
  <si>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</si>
  <si>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</si>
  <si>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Setting atddTestScriptor.removalMode equals "No confirmation, but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</si>
  <si>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</si>
  <si>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</si>
  <si>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New test codeunit was created with name "New Feature", test function NewTestProcedure with call to Intitialize helper and Initialize helper function</t>
  </si>
  <si>
    <t>Adding duplicate Feature</t>
  </si>
  <si>
    <t>User adds Feature "New Feature"</t>
  </si>
  <si>
    <t>New line appears on ATDD.TestScriptor page with FEATURE/SCENARIO "New Feature"/"New Test Procedure"</t>
  </si>
  <si>
    <t>Scenario change is reverted</t>
  </si>
  <si>
    <t>Feature change is reverted</t>
  </si>
  <si>
    <t>Message "Feature already exists. Please update your feature definition so it is unique" appears</t>
  </si>
  <si>
    <t>Adding Feature with non-alpabethic or non-numerical characters</t>
  </si>
  <si>
    <t>Adding Feature with only lowercase characters</t>
  </si>
  <si>
    <t>Enter "New Feature" in empty control</t>
  </si>
  <si>
    <t>Enter "New Feature !@#$%^&amp;*()" in empty control</t>
  </si>
  <si>
    <t>New line appears on ATDD.TestScriptor page with FEATURE/SCENARIO "New Feature !@#$%^&amp;*()"/"New Test Procedure"</t>
  </si>
  <si>
    <t>Add Given "new feature all lowercase"</t>
  </si>
  <si>
    <t>New line appears on ATDD.TestScriptor page with FEATURE/SCENARIO "new feature all lowercase)"/"New Test Procedure"</t>
  </si>
  <si>
    <t>New test codeunit was created with name "NewFeatureAllLowercase", test function NewTestProcedure with call to Intitialize helper and Initialize helper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</si>
</sst>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/>
    </xf>
    <xf numFmtId="0" fontId="7" fillId="10" borderId="0" xfId="0" applyFont="1" applyFill="1" applyAlignment="1">
      <alignment horizontal="center" vertical="top"/>
    </xf>
    <xf numFmtId="0" fontId="7" fillId="10" borderId="0" xfId="0" applyFont="1" applyFill="1" applyAlignment="1">
      <alignment horizontal="center" vertical="top" wrapText="1"/>
    </xf>
    <xf numFmtId="164" fontId="10" fillId="10" borderId="0" xfId="0" applyNumberFormat="1" applyFont="1" applyFill="1" applyAlignment="1">
      <alignment horizontal="center" vertical="top" wrapText="1"/>
    </xf>
    <xf numFmtId="0" fontId="6" fillId="10" borderId="0" xfId="0" applyFont="1" applyFill="1" applyAlignment="1">
      <alignment vertical="top"/>
    </xf>
    <xf numFmtId="164" fontId="6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1" fillId="11" borderId="0" xfId="0" applyFont="1" applyFill="1" applyAlignment="1">
      <alignment vertical="top"/>
    </xf>
    <xf numFmtId="0" fontId="11" fillId="11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 wrapText="1"/>
    </xf>
    <xf numFmtId="164" fontId="17" fillId="11" borderId="0" xfId="0" applyNumberFormat="1" applyFont="1" applyFill="1" applyAlignment="1">
      <alignment horizontal="center" vertical="top" wrapText="1"/>
    </xf>
    <xf numFmtId="0" fontId="18" fillId="11" borderId="0" xfId="0" applyFont="1" applyFill="1" applyAlignment="1">
      <alignment vertical="top"/>
    </xf>
    <xf numFmtId="164" fontId="18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272"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vvugt/Downloads/atdd-test-scenarios-and-results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DD Scenarios"/>
      <sheetName val="20210130"/>
      <sheetName val="20210121"/>
      <sheetName val="20201128"/>
      <sheetName val="20201122"/>
      <sheetName val="20201121"/>
      <sheetName val="20201028"/>
      <sheetName val="20201027"/>
      <sheetName val="20201014"/>
      <sheetName val="20201013"/>
      <sheetName val="20201005"/>
      <sheetName val="20200930"/>
      <sheetName val="20200925"/>
      <sheetName val="20200924"/>
      <sheetName val="20200817"/>
      <sheetName val="20200811"/>
      <sheetName val="Question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558" totalsRowCount="1" headerRowDxfId="271" dataDxfId="270">
  <autoFilter ref="A1:K557" xr:uid="{F8344284-47AF-49AF-9E64-E03BD9F00473}"/>
  <tableColumns count="11">
    <tableColumn id="1" xr3:uid="{126DDE30-F6FC-4FDE-AF87-9CE1B3F05533}" name="Column1" dataDxfId="125" totalsRowDxfId="17">
      <calculatedColumnFormula>Table14[[#This Row],[Scenario '#]]</calculatedColumnFormula>
    </tableColumn>
    <tableColumn id="2" xr3:uid="{B104394B-17C0-4DEE-B32E-F93702CD36E1}" name="Feature" totalsRowLabel="Total" dataDxfId="124" totalsRowDxfId="16"/>
    <tableColumn id="8" xr3:uid="{DBB88613-266C-43B5-8498-BC6FAEA286C9}" name="UI" dataDxfId="123" totalsRowDxfId="15"/>
    <tableColumn id="14" xr3:uid="{34C6255A-5D6C-4161-875E-2F88A1085F27}" name="Positive-negative" dataDxfId="122" totalsRowDxfId="14"/>
    <tableColumn id="15" xr3:uid="{D1D1554E-D467-4545-807F-9757B09275F6}" name="Dependency" totalsRowFunction="custom" dataDxfId="121" totalsRowDxfId="13">
      <totalsRowFormula>Table14[[#Totals],[Scenario '#]]</totalsRowFormula>
    </tableColumn>
    <tableColumn id="3" xr3:uid="{B9AC3CF9-58E6-40C0-9390-315FF89C7419}" name="Scenario" dataDxfId="120" totalsRowDxfId="12"/>
    <tableColumn id="4" xr3:uid="{88C23544-A804-4166-8DF0-93133B3A67AF}" name="Given-When-Then (Tag)" dataDxfId="119" totalsRowDxfId="11"/>
    <tableColumn id="5" xr3:uid="{5AC48A9D-3D8E-4B1E-A0F2-F29BD8E1D734}" name="Given-When-Then (Description)" dataDxfId="118" totalsRowDxfId="10"/>
    <tableColumn id="11" xr3:uid="{74BFFA9E-D38E-4B06-A503-1135EB85A785}" name="Scenario #" totalsRowFunction="max" dataDxfId="117" totalsRowDxfId="9"/>
    <tableColumn id="12" xr3:uid="{3136E83F-8489-460E-A005-8E1B7EEBC026}" name="Notes" dataDxfId="116" totalsRowDxfId="8"/>
    <tableColumn id="13" xr3:uid="{B206D1D6-F293-4319-BF64-E77AFD6CFF38}" name="GitHub Issue" dataDxfId="115" totalsRowDxfId="7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78DA4D-3CB5-4619-9A0A-599FABB7DC57}" name="Table15610" displayName="Table15610" ref="A1:H3" totalsRowShown="0" headerRowDxfId="195" dataDxfId="194">
  <autoFilter ref="A1:H3" xr:uid="{F8344284-47AF-49AF-9E64-E03BD9F00473}"/>
  <tableColumns count="8">
    <tableColumn id="1" xr3:uid="{C6EFDEDE-76B4-4209-B4EC-DA1A18EB1E97}" name="GitHub Issue" dataDxfId="193"/>
    <tableColumn id="10" xr3:uid="{098AFD04-1402-4D76-99F4-42E88291CD78}" name="#" dataDxfId="192"/>
    <tableColumn id="2" xr3:uid="{A22ED63C-C67C-4B00-9624-32C3F944037E}" name="Feature" dataDxfId="191">
      <calculatedColumnFormula>VLOOKUP(Table15610[[#This Row],['#]],Table14[],2,FALSE)</calculatedColumnFormula>
    </tableColumn>
    <tableColumn id="3" xr3:uid="{0FA99C46-646D-4E8F-B0BF-1140AA37D40A}" name="Scenario" dataDxfId="190">
      <calculatedColumnFormula>VLOOKUP(Table15610[[#This Row],['#]],Table14[],6,FALSE)</calculatedColumnFormula>
    </tableColumn>
    <tableColumn id="7" xr3:uid="{5BC9D45B-40F1-46DC-B2C7-78D14AACF783}" name="Result" dataDxfId="189"/>
    <tableColumn id="9" xr3:uid="{A9EC8C02-2838-4482-9A0B-CA631C93AC74}" name="Notes" dataDxfId="188"/>
    <tableColumn id="4" xr3:uid="{E96BEF3B-15D4-4559-8F93-2C643E06E8D1}" name="Issue" dataDxfId="187"/>
    <tableColumn id="5" xr3:uid="{97AE6093-DFB3-42D0-B2E6-8E88C3C12FA7}" name="Issue 2" dataDxfId="18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A32EDF-0443-4988-8345-B50349BD0E2C}" name="Table1569" displayName="Table1569" ref="A1:H7" totalsRowShown="0" headerRowDxfId="185" dataDxfId="184">
  <autoFilter ref="A1:H7" xr:uid="{F8344284-47AF-49AF-9E64-E03BD9F00473}"/>
  <tableColumns count="8">
    <tableColumn id="1" xr3:uid="{248814DF-5555-48D1-9D24-25C77E412F33}" name="GitHub Issue" dataDxfId="183"/>
    <tableColumn id="10" xr3:uid="{DAC0FF69-4A7B-44B9-8A64-DFAA331BA6B1}" name="#" dataDxfId="182"/>
    <tableColumn id="2" xr3:uid="{C47ECF80-F072-49CE-92EE-000858F57C33}" name="Feature" dataDxfId="181">
      <calculatedColumnFormula>VLOOKUP(Table1569[[#This Row],['#]],Table14[],2,FALSE)</calculatedColumnFormula>
    </tableColumn>
    <tableColumn id="3" xr3:uid="{FCE57A87-2CF1-4AE6-AFB5-A6F87E64A8A7}" name="Scenario" dataDxfId="180">
      <calculatedColumnFormula>VLOOKUP(Table1569[[#This Row],['#]],Table14[],6,FALSE)</calculatedColumnFormula>
    </tableColumn>
    <tableColumn id="7" xr3:uid="{6DD95B02-B080-42ED-B11F-42AF08CA790D}" name="Result" dataDxfId="179"/>
    <tableColumn id="9" xr3:uid="{BA282B2B-17BD-4261-9760-F2A925429F7A}" name="Notes" dataDxfId="178"/>
    <tableColumn id="4" xr3:uid="{0183AB17-AE90-4F38-BCEF-5EDD0F7F69C4}" name="Issue" dataDxfId="177"/>
    <tableColumn id="5" xr3:uid="{6F37CA82-D4F1-4817-A998-D7062FF308E8}" name="Issue 2" dataDxfId="17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175" dataDxfId="174">
  <autoFilter ref="A1:G7" xr:uid="{F8344284-47AF-49AF-9E64-E03BD9F00473}"/>
  <tableColumns count="7">
    <tableColumn id="1" xr3:uid="{DFA97F91-F25D-410C-A738-818C1315CE90}" name="GitHub Issue" dataDxfId="173"/>
    <tableColumn id="10" xr3:uid="{8A423300-CF45-42DD-9AF6-E565A7CBEE15}" name="#" dataDxfId="172"/>
    <tableColumn id="2" xr3:uid="{A58FE8A3-D520-4C85-914A-401B76F604A6}" name="Feature" dataDxfId="171">
      <calculatedColumnFormula>VLOOKUP(Table1568[[#This Row],['#]],Table14[],2,FALSE)</calculatedColumnFormula>
    </tableColumn>
    <tableColumn id="3" xr3:uid="{8FD6A196-893D-483F-BF09-DF7AE9ACEE4A}" name="Scenario" dataDxfId="170">
      <calculatedColumnFormula>VLOOKUP(Table1568[[#This Row],['#]],Table14[],6,FALSE)</calculatedColumnFormula>
    </tableColumn>
    <tableColumn id="7" xr3:uid="{7BE5BF66-1736-41B3-815E-22C1DAA5E223}" name="Result" dataDxfId="169"/>
    <tableColumn id="9" xr3:uid="{99539950-BFFA-452F-AA77-25B9B87A9CBF}" name="Notes" dataDxfId="168"/>
    <tableColumn id="4" xr3:uid="{775459C3-4D9D-4D39-8F6A-F5DCF4903870}" name="Issue" dataDxfId="16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166" dataDxfId="165">
  <autoFilter ref="A1:F3" xr:uid="{F8344284-47AF-49AF-9E64-E03BD9F00473}"/>
  <tableColumns count="6">
    <tableColumn id="1" xr3:uid="{94C77221-7074-4F1C-A74C-5E453E4BFC90}" name="GitHub Issue" dataDxfId="164"/>
    <tableColumn id="10" xr3:uid="{13D7D9D4-76B1-4C39-BB48-F4BE5FCA510E}" name="#" dataDxfId="163"/>
    <tableColumn id="2" xr3:uid="{F0CE7E7A-B26F-463D-BFEC-A7D26F66E924}" name="Feature" dataDxfId="162">
      <calculatedColumnFormula>VLOOKUP(Table1567[[#This Row],['#]],Table14[],2,FALSE)</calculatedColumnFormula>
    </tableColumn>
    <tableColumn id="3" xr3:uid="{EC4230E9-2E23-4E05-8AC2-BBCD98169A66}" name="Scenario" dataDxfId="161">
      <calculatedColumnFormula>VLOOKUP(Table1567[[#This Row],['#]],Table14[],6,FALSE)</calculatedColumnFormula>
    </tableColumn>
    <tableColumn id="7" xr3:uid="{9B22461A-D8F9-4348-BA40-9D96FF1E5CAE}" name="Result" dataDxfId="160"/>
    <tableColumn id="9" xr3:uid="{E1ED6C50-B858-4476-B39D-6499153902DD}" name="Notes" dataDxfId="15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56" totalsRowShown="0" headerRowDxfId="158" dataDxfId="157">
  <autoFilter ref="A1:H56" xr:uid="{F8344284-47AF-49AF-9E64-E03BD9F00473}"/>
  <tableColumns count="8">
    <tableColumn id="1" xr3:uid="{62FA5252-C97E-479F-BD0E-51EB8F86927E}" name="GitHub Issue" dataDxfId="156"/>
    <tableColumn id="10" xr3:uid="{88279534-B9B2-45EF-85ED-48B0CB30B0FC}" name="#" dataDxfId="155"/>
    <tableColumn id="2" xr3:uid="{65C1E46E-678E-4257-B598-65E6C48B5518}" name="Feature" dataDxfId="154">
      <calculatedColumnFormula>VLOOKUP(Table156[[#This Row],['#]],Table14[],2,FALSE)</calculatedColumnFormula>
    </tableColumn>
    <tableColumn id="3" xr3:uid="{9BDB295D-43E6-4149-9BDB-0C68EF5BEA4F}" name="Scenario" dataDxfId="153">
      <calculatedColumnFormula>VLOOKUP(Table156[[#This Row],['#]],Table14[],6,FALSE)</calculatedColumnFormula>
    </tableColumn>
    <tableColumn id="7" xr3:uid="{3D6CA3EE-871F-49D7-AEA4-105F31214D8D}" name="Result" dataDxfId="152"/>
    <tableColumn id="9" xr3:uid="{08CE583F-3E90-4BB7-9FD0-B61300756B3F}" name="Notes" dataDxfId="151"/>
    <tableColumn id="4" xr3:uid="{ED4FF26B-7742-450D-A2C7-E28622E770A8}" name="Issue" dataDxfId="150"/>
    <tableColumn id="5" xr3:uid="{8C2A13FB-6FA9-473F-8411-E2953BA508DA}" name="Issue 2" dataDxfId="14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148" dataDxfId="147">
  <autoFilter ref="A1:F21" xr:uid="{F8344284-47AF-49AF-9E64-E03BD9F00473}"/>
  <tableColumns count="6">
    <tableColumn id="1" xr3:uid="{C88BBA8B-13D1-4F8C-8228-1F627ECA93F3}" name="GitHub Issue" dataDxfId="146"/>
    <tableColumn id="10" xr3:uid="{C17894F7-82C1-41F9-A109-9D2BE65F4A6B}" name="#" dataDxfId="145"/>
    <tableColumn id="2" xr3:uid="{B20FB9C3-EBA7-4961-B8F0-A6492DB4ECA8}" name="Feature" dataDxfId="144">
      <calculatedColumnFormula>VLOOKUP(Table15[[#This Row],['#]],Table14[],2,FALSE)</calculatedColumnFormula>
    </tableColumn>
    <tableColumn id="3" xr3:uid="{DB9C27DA-5910-400F-AEF3-F7CB64F76112}" name="Scenario" dataDxfId="143">
      <calculatedColumnFormula>VLOOKUP(Table15[[#This Row],['#]],Table14[],6,FALSE)</calculatedColumnFormula>
    </tableColumn>
    <tableColumn id="7" xr3:uid="{EE5D19B8-A5A9-46A0-9116-C9340A380AE6}" name="Result" dataDxfId="142"/>
    <tableColumn id="9" xr3:uid="{EE39F3A9-2DC0-4B72-8030-6BA6C4137552}" name="Notes" dataDxfId="14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140" dataDxfId="139">
  <autoFilter ref="A1:F19" xr:uid="{F8344284-47AF-49AF-9E64-E03BD9F00473}"/>
  <tableColumns count="6">
    <tableColumn id="1" xr3:uid="{87974612-E18C-48A1-9664-C54B638536B0}" name="GitHub Issue" dataDxfId="138"/>
    <tableColumn id="10" xr3:uid="{F6A07010-F1E9-4910-AF3B-6F8DF5829579}" name="#" dataDxfId="137"/>
    <tableColumn id="2" xr3:uid="{02982BB0-7410-4185-8CF1-D0B4FA55AF99}" name="Feature" dataDxfId="136">
      <calculatedColumnFormula>VLOOKUP(Table1[[#This Row],['#]],Table14[],2,FALSE)</calculatedColumnFormula>
    </tableColumn>
    <tableColumn id="3" xr3:uid="{DEA89800-56FD-4648-9748-AFB5CE1C3B9D}" name="Scenario" dataDxfId="135">
      <calculatedColumnFormula>VLOOKUP(Table1[[#This Row],['#]],Table14[],6,FALSE)</calculatedColumnFormula>
    </tableColumn>
    <tableColumn id="7" xr3:uid="{777A3026-0C2D-4E8E-87BB-6E1E61B95CE5}" name="Result" dataDxfId="134"/>
    <tableColumn id="9" xr3:uid="{A29A313E-BA52-41CC-802A-A04F1DB6E8D8}" name="Notes" dataDxfId="13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132">
  <autoFilter ref="A1:F7" xr:uid="{EB128BE2-39AB-4779-BE48-2D3090EF510B}"/>
  <tableColumns count="6">
    <tableColumn id="1" xr3:uid="{809A052F-4CCE-4265-8EE0-6469B69CF4E9}" name="#" dataDxfId="131"/>
    <tableColumn id="2" xr3:uid="{393EFC23-0E09-457A-8852-347692957937}" name="Description" dataDxfId="130"/>
    <tableColumn id="3" xr3:uid="{8B34BA27-BE68-42A9-BE23-4517F07BA6FB}" name="Question" dataDxfId="129"/>
    <tableColumn id="4" xr3:uid="{C8D65C97-0725-439B-8696-77108772192A}" name="Answer" dataDxfId="128"/>
    <tableColumn id="5" xr3:uid="{74BF07AF-988A-4911-BCBB-A2660AF07C56}" name="GitHub Issue" dataDxfId="127"/>
    <tableColumn id="6" xr3:uid="{B6E42313-0DE8-4118-818A-72DE4F7F4231}" name="Status" dataDxfId="1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CA1625E-B949-475F-AD44-FA7F1E12DD0E}" name="Table156913141718" displayName="Table156913141718" ref="A1:G89" totalsRowCount="1" headerRowDxfId="269" dataDxfId="268">
  <autoFilter ref="A1:G88" xr:uid="{F8344284-47AF-49AF-9E64-E03BD9F00473}">
    <filterColumn colId="0">
      <filters>
        <filter val="61"/>
      </filters>
    </filterColumn>
  </autoFilter>
  <tableColumns count="7">
    <tableColumn id="1" xr3:uid="{1A8599FD-1C61-41AF-A7FB-6EDD5FDE3FEB}" name="GitHub Issue" totalsRowLabel="Total" dataDxfId="267" totalsRowDxfId="6">
      <calculatedColumnFormula>VLOOKUP(Table156913141718[[#This Row],['#]],Table14[],11,FALSE)</calculatedColumnFormula>
    </tableColumn>
    <tableColumn id="10" xr3:uid="{1377C3C6-C300-4847-B79A-1D0F6C2AE0CC}" name="#" totalsRowFunction="max" dataDxfId="266" totalsRowDxfId="5"/>
    <tableColumn id="2" xr3:uid="{39AAC1D7-9EAD-4B4E-BA0A-8AB521EE839B}" name="Feature" totalsRowFunction="count" dataDxfId="265" totalsRowDxfId="4">
      <calculatedColumnFormula>VLOOKUP(Table156913141718[[#This Row],['#]],Table14[],2,FALSE)</calculatedColumnFormula>
    </tableColumn>
    <tableColumn id="3" xr3:uid="{F0AB1435-8452-4B63-9569-71273D4BAC2D}" name="Scenario" dataDxfId="264" totalsRowDxfId="3">
      <calculatedColumnFormula>VLOOKUP(Table156913141718[[#This Row],['#]],Table14[],6,FALSE)</calculatedColumnFormula>
    </tableColumn>
    <tableColumn id="7" xr3:uid="{DAB7B1B6-F4C7-4D28-9FF3-B53BE65BB3B2}" name="Result" totalsRowFunction="count" dataDxfId="263" totalsRowDxfId="2"/>
    <tableColumn id="9" xr3:uid="{EDAE2678-FD2D-44B6-9DD0-DE034D9542CC}" name="Notes" dataDxfId="262" totalsRowDxfId="1"/>
    <tableColumn id="4" xr3:uid="{61EA8510-A09F-4B09-9021-5721F13CCBF8}" name="Issue" totalsRowFunction="count" dataDxfId="261" totalsRow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D807E79-84C6-4174-92DA-26DB54E8608E}" name="Table1569131417" displayName="Table1569131417" ref="A1:G2" totalsRowShown="0" headerRowDxfId="260" dataDxfId="259">
  <autoFilter ref="A1:G2" xr:uid="{F8344284-47AF-49AF-9E64-E03BD9F00473}"/>
  <tableColumns count="7">
    <tableColumn id="1" xr3:uid="{673102FE-495C-4F59-87B9-0B59EF49F20F}" name="GitHub Issue" dataDxfId="258">
      <calculatedColumnFormula>VLOOKUP(Table1569131417[[#This Row],['#]],Table14[],11,FALSE)</calculatedColumnFormula>
    </tableColumn>
    <tableColumn id="10" xr3:uid="{5979941B-1711-4D7C-8B8E-50A457816369}" name="#" dataDxfId="257"/>
    <tableColumn id="2" xr3:uid="{A93EBCE7-5EE0-4459-AE49-29CC32041F78}" name="Feature" dataDxfId="256">
      <calculatedColumnFormula>VLOOKUP(Table1569131417[[#This Row],['#]],Table14[],2,FALSE)</calculatedColumnFormula>
    </tableColumn>
    <tableColumn id="3" xr3:uid="{3E240C7B-3FDF-455F-B3F9-1D16F0FA84E2}" name="Scenario" dataDxfId="255">
      <calculatedColumnFormula>VLOOKUP(Table1569131417[[#This Row],['#]],Table14[],6,FALSE)</calculatedColumnFormula>
    </tableColumn>
    <tableColumn id="7" xr3:uid="{73149383-24BF-4083-B896-7E4F67AF994B}" name="Result" dataDxfId="254"/>
    <tableColumn id="9" xr3:uid="{F7A64097-CB13-478B-B07A-D0A3F3C1AA76}" name="Notes" dataDxfId="253"/>
    <tableColumn id="4" xr3:uid="{6F45352D-9D31-446D-A797-1ED8F59729D4}" name="Issue" dataDxfId="2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0EFC6B3-167C-4D39-B64D-E3BD46D148CB}" name="Table156913141516" displayName="Table156913141516" ref="A1:G5" totalsRowShown="0" headerRowDxfId="251" dataDxfId="250">
  <autoFilter ref="A1:G5" xr:uid="{F8344284-47AF-49AF-9E64-E03BD9F00473}"/>
  <tableColumns count="7">
    <tableColumn id="1" xr3:uid="{841C50AF-62ED-40B6-A5EA-BCC2B893F03A}" name="GitHub Issue" dataDxfId="249">
      <calculatedColumnFormula>VLOOKUP(Table156913141516[[#This Row],['#]],Table14[],11,FALSE)</calculatedColumnFormula>
    </tableColumn>
    <tableColumn id="10" xr3:uid="{F503BC1B-7DB8-4002-ABF1-58ABE89E1830}" name="#" dataDxfId="248"/>
    <tableColumn id="2" xr3:uid="{C571017F-6C16-4BB1-82F5-13611FFB59CF}" name="Feature" dataDxfId="247">
      <calculatedColumnFormula>VLOOKUP(Table156913141516[[#This Row],['#]],Table14[],2,FALSE)</calculatedColumnFormula>
    </tableColumn>
    <tableColumn id="3" xr3:uid="{338C274F-0757-442C-A461-222ACF7CA161}" name="Scenario" dataDxfId="246">
      <calculatedColumnFormula>VLOOKUP(Table156913141516[[#This Row],['#]],Table14[],6,FALSE)</calculatedColumnFormula>
    </tableColumn>
    <tableColumn id="7" xr3:uid="{C548F0C1-A750-457C-B904-D1F8B4782288}" name="Result" dataDxfId="245"/>
    <tableColumn id="9" xr3:uid="{DB18A27F-42A0-4092-ABBD-7337C53F28D0}" name="Notes" dataDxfId="244"/>
    <tableColumn id="4" xr3:uid="{D578B900-59BC-4A17-B895-07C1F3BA9A78}" name="Issue" dataDxfId="2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AAF2E7-A1F3-4605-8BF9-A1BF72A0A475}" name="Table1569131415" displayName="Table1569131415" ref="A1:G11" totalsRowShown="0" headerRowDxfId="242" dataDxfId="241">
  <autoFilter ref="A1:G11" xr:uid="{F8344284-47AF-49AF-9E64-E03BD9F00473}"/>
  <tableColumns count="7">
    <tableColumn id="1" xr3:uid="{F2860C1F-2CAC-4F48-9D21-EE749371FC24}" name="GitHub Issue" dataDxfId="240">
      <calculatedColumnFormula>VLOOKUP(Table1569131415[[#This Row],['#]],Table14[],11,FALSE)</calculatedColumnFormula>
    </tableColumn>
    <tableColumn id="10" xr3:uid="{C5E95249-B8EB-486E-8767-21D8F0A0A62C}" name="#" dataDxfId="239"/>
    <tableColumn id="2" xr3:uid="{3D03DEE9-A69F-4186-9544-A9E1591B8341}" name="Feature" dataDxfId="238">
      <calculatedColumnFormula>VLOOKUP(Table1569131415[[#This Row],['#]],Table14[],2,FALSE)</calculatedColumnFormula>
    </tableColumn>
    <tableColumn id="3" xr3:uid="{EBAA9733-8EE7-4AB7-AA6E-AD5B463DCCDB}" name="Scenario" dataDxfId="237">
      <calculatedColumnFormula>VLOOKUP(Table1569131415[[#This Row],['#]],Table14[],6,FALSE)</calculatedColumnFormula>
    </tableColumn>
    <tableColumn id="7" xr3:uid="{B8D9077E-097D-43F7-AB61-3DC50B07F8DB}" name="Result" dataDxfId="236"/>
    <tableColumn id="9" xr3:uid="{D33A8DD7-138F-48EF-8A7B-F7CF762853E4}" name="Notes" dataDxfId="235"/>
    <tableColumn id="4" xr3:uid="{5957F9B4-6CFA-4A46-96FE-FA6B5AD2F680}" name="Issue" dataDxfId="23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3B13E5C-5441-4B69-91E3-36B14A182343}" name="Table15691314" displayName="Table15691314" ref="A1:G75" totalsRowShown="0" headerRowDxfId="233" dataDxfId="232">
  <autoFilter ref="A1:G75" xr:uid="{F8344284-47AF-49AF-9E64-E03BD9F00473}"/>
  <tableColumns count="7">
    <tableColumn id="1" xr3:uid="{AF78A628-9C38-4564-9808-3B26AF234F77}" name="GitHub Issue" dataDxfId="231">
      <calculatedColumnFormula>VLOOKUP(Table15691314[[#This Row],['#]],Table14[],11,FALSE)</calculatedColumnFormula>
    </tableColumn>
    <tableColumn id="10" xr3:uid="{2CAB733F-F4E3-4B07-84CB-D00849F9BD6C}" name="#" dataDxfId="230"/>
    <tableColumn id="2" xr3:uid="{0F5DE106-934C-4581-BEC9-F2BED1604D9A}" name="Feature" dataDxfId="229">
      <calculatedColumnFormula>VLOOKUP(Table15691314[[#This Row],['#]],Table14[],2,FALSE)</calculatedColumnFormula>
    </tableColumn>
    <tableColumn id="3" xr3:uid="{211378E0-438E-4FA5-A4AE-A66A0C3D748F}" name="Scenario" dataDxfId="228">
      <calculatedColumnFormula>VLOOKUP(Table15691314[[#This Row],['#]],Table14[],6,FALSE)</calculatedColumnFormula>
    </tableColumn>
    <tableColumn id="7" xr3:uid="{932BD0E7-22E6-4F2C-8057-85843CDDFC76}" name="Result" dataDxfId="227"/>
    <tableColumn id="9" xr3:uid="{E6B98784-DB78-486D-B5E1-8E879B6CB05A}" name="Notes" dataDxfId="226"/>
    <tableColumn id="4" xr3:uid="{EF5B5B9D-C80C-4F4B-B547-BA970D46AED2}" name="Issue" dataDxfId="2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3F603AC-EDFF-47AE-8B3E-0198F2732BD8}" name="Table156913" displayName="Table156913" ref="A1:H17" totalsRowShown="0" headerRowDxfId="224" dataDxfId="223">
  <autoFilter ref="A1:H17" xr:uid="{F8344284-47AF-49AF-9E64-E03BD9F00473}"/>
  <tableColumns count="8">
    <tableColumn id="1" xr3:uid="{F049DD95-CBB6-4CF4-AECD-FFE9EFA9225F}" name="GitHub Issue" dataDxfId="222">
      <calculatedColumnFormula>VLOOKUP(Table156913[[#This Row],['#]],Table14[],11,FALSE)</calculatedColumnFormula>
    </tableColumn>
    <tableColumn id="10" xr3:uid="{3F1C7698-2293-4A2C-B7C0-4DBB6CF0E963}" name="#" dataDxfId="221"/>
    <tableColumn id="2" xr3:uid="{095F1FFC-6CB5-40A3-BA57-56E07ECC5DFF}" name="Feature" dataDxfId="220">
      <calculatedColumnFormula>VLOOKUP(Table156913[[#This Row],['#]],Table14[],2,FALSE)</calculatedColumnFormula>
    </tableColumn>
    <tableColumn id="3" xr3:uid="{92FC64C8-BA2C-4608-BABF-37803E5F32B7}" name="Scenario" dataDxfId="219">
      <calculatedColumnFormula>VLOOKUP(Table156913[[#This Row],['#]],Table14[],6,FALSE)</calculatedColumnFormula>
    </tableColumn>
    <tableColumn id="7" xr3:uid="{D8859BCF-2778-4731-9B31-282100C936B6}" name="Result" dataDxfId="218"/>
    <tableColumn id="9" xr3:uid="{1F12BDA7-6B5C-44A5-A019-FB17D08F7B57}" name="Notes" dataDxfId="217"/>
    <tableColumn id="4" xr3:uid="{693E0BB4-2DC4-437F-9B72-7F30012CBE28}" name="Issue" dataDxfId="216"/>
    <tableColumn id="5" xr3:uid="{EF7CB576-7161-4A79-9067-E1E6E50DE81A}" name="Issue 2" dataDxfId="2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86B072-B738-45B9-B991-A3DF4F258129}" name="Table1561012" displayName="Table1561012" ref="A1:H20" totalsRowShown="0" headerRowDxfId="214" dataDxfId="213">
  <autoFilter ref="A1:H20" xr:uid="{F8344284-47AF-49AF-9E64-E03BD9F00473}"/>
  <tableColumns count="8">
    <tableColumn id="1" xr3:uid="{55E3B8C8-F10F-4605-A66E-73817D42A4AC}" name="GitHub Issue" dataDxfId="212"/>
    <tableColumn id="10" xr3:uid="{1D01CD7E-CE7A-46E0-9094-E48EC4E812F7}" name="#" dataDxfId="211"/>
    <tableColumn id="2" xr3:uid="{74EC06EB-7CBA-45ED-ADA4-37F743DBE530}" name="Feature" dataDxfId="210">
      <calculatedColumnFormula>VLOOKUP(Table1561012[[#This Row],['#]],Table14[],2,FALSE)</calculatedColumnFormula>
    </tableColumn>
    <tableColumn id="3" xr3:uid="{EAC8A485-DE32-4AB9-B5F0-48E78CE4B246}" name="Scenario" dataDxfId="209">
      <calculatedColumnFormula>VLOOKUP(Table1561012[[#This Row],['#]],Table14[],6,FALSE)</calculatedColumnFormula>
    </tableColumn>
    <tableColumn id="7" xr3:uid="{BF2B6AC7-09A3-4E65-B760-CB091327A3AE}" name="Result" dataDxfId="208"/>
    <tableColumn id="9" xr3:uid="{282C4C2A-2464-4CF7-9523-9A0CB7C7EE29}" name="Notes" dataDxfId="207"/>
    <tableColumn id="4" xr3:uid="{C276B215-15EF-4B27-B0D5-0BE0D0B2907C}" name="Issue" dataDxfId="206"/>
    <tableColumn id="5" xr3:uid="{529D0B5D-E5CF-4508-B52C-43B6A37D18CE}" name="Issue 2" dataDxfId="20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34FA94-BA04-4027-BE83-B87EF2AF446C}" name="Table111" displayName="Table111" ref="A1:G7" totalsRowShown="0" headerRowDxfId="204" dataDxfId="203">
  <autoFilter ref="A1:G7" xr:uid="{F8344284-47AF-49AF-9E64-E03BD9F00473}"/>
  <sortState xmlns:xlrd2="http://schemas.microsoft.com/office/spreadsheetml/2017/richdata2" ref="A2:F7">
    <sortCondition ref="B1:B7"/>
  </sortState>
  <tableColumns count="7">
    <tableColumn id="1" xr3:uid="{5DB71EFE-0BD0-4F57-B252-2F07EE896089}" name="GitHub Issue" dataDxfId="202"/>
    <tableColumn id="10" xr3:uid="{952FB679-3CD2-4BAC-A972-B723C7656EBD}" name="#" dataDxfId="201"/>
    <tableColumn id="2" xr3:uid="{0493B1AA-97DD-4AF0-884B-769757075C7E}" name="Feature" dataDxfId="200">
      <calculatedColumnFormula>VLOOKUP(Table111[[#This Row],['#]],Table14[],2,FALSE)</calculatedColumnFormula>
    </tableColumn>
    <tableColumn id="3" xr3:uid="{AF7D4B28-493E-4662-8260-00BC0726EB68}" name="Scenario" dataDxfId="199">
      <calculatedColumnFormula>VLOOKUP(Table111[[#This Row],['#]],Table14[],6,FALSE)</calculatedColumnFormula>
    </tableColumn>
    <tableColumn id="7" xr3:uid="{4A72ED44-050F-4EF5-876A-55D26D5DAF80}" name="Result" dataDxfId="198"/>
    <tableColumn id="9" xr3:uid="{D44A7FF0-254A-482D-92E3-36D6B5CF3331}" name="Notes" dataDxfId="197"/>
    <tableColumn id="4" xr3:uid="{986B8609-766C-4F17-B4FE-EE68B195D1CE}" name="Issue" dataDxfId="19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3" TargetMode="External"/><Relationship Id="rId13" Type="http://schemas.openxmlformats.org/officeDocument/2006/relationships/hyperlink" Target="https://github.com/fluxxus-nl/ATDD.TestScriptor.VSCodeExtension/issues/55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14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6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14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2" TargetMode="External"/><Relationship Id="rId11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17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87" TargetMode="External"/><Relationship Id="rId2" Type="http://schemas.openxmlformats.org/officeDocument/2006/relationships/hyperlink" Target="https://github.com/fluxxus-nl/ATDD.TestScriptor.VSCodeExtension/issues/86" TargetMode="External"/><Relationship Id="rId1" Type="http://schemas.openxmlformats.org/officeDocument/2006/relationships/hyperlink" Target="https://github.com/fluxxus-nl/ATDD.TestScriptor.VSCodeExtension/issues/86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79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80" TargetMode="Externa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7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80" TargetMode="Externa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hyperlink" Target="https://github.com/fluxxus-nl/ATDD.TestScriptor.VSCodeExtension/issues/79" TargetMode="External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79" TargetMode="External"/><Relationship Id="rId11" Type="http://schemas.openxmlformats.org/officeDocument/2006/relationships/table" Target="../tables/table6.xml"/><Relationship Id="rId5" Type="http://schemas.openxmlformats.org/officeDocument/2006/relationships/hyperlink" Target="https://github.com/fluxxus-nl/ATDD.TestScriptor.VSCodeExtension/issues/79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github.com/fluxxus-nl/ATDD.TestScriptor.VSCodeExtension/issues/79" TargetMode="External"/><Relationship Id="rId9" Type="http://schemas.openxmlformats.org/officeDocument/2006/relationships/hyperlink" Target="https://github.com/fluxxus-nl/ATDD.TestScriptor.VSCodeExtension/issues/8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67" TargetMode="External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table" Target="../tables/table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hyperlink" Target="https://github.com/fluxxus-nl/ATDD.TestScriptor.VSCodeExtension/issues/67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hyperlink" Target="https://github.com/fluxxus-nl/ATDD.TestScriptor.VSCodeExtension/issues/67" TargetMode="External"/><Relationship Id="rId5" Type="http://schemas.openxmlformats.org/officeDocument/2006/relationships/hyperlink" Target="https://github.com/fluxxus-nl/ATDD.TestScriptor.VSCodeExtension/issues/68" TargetMode="External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github.com/fluxxus-nl/ATDD.TestScriptor.VSCodeExtension/issues/52" TargetMode="External"/><Relationship Id="rId1" Type="http://schemas.openxmlformats.org/officeDocument/2006/relationships/hyperlink" Target="https://github.com/fluxxus-nl/ATDD.TestScriptor.VSCodeExtension/issues/52" TargetMode="Externa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558"/>
  <sheetViews>
    <sheetView topLeftCell="B1" zoomScaleNormal="100" workbookViewId="0">
      <selection activeCell="C547" sqref="A547:XFD551"/>
    </sheetView>
  </sheetViews>
  <sheetFormatPr defaultRowHeight="15" outlineLevelRow="2" x14ac:dyDescent="0.25"/>
  <cols>
    <col min="1" max="1" width="11.1406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10.57031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9" style="104" customWidth="1"/>
    <col min="10" max="10" width="75.85546875" style="1" bestFit="1" customWidth="1"/>
    <col min="11" max="11" width="9.5703125" style="3" customWidth="1"/>
    <col min="12" max="16384" width="9.140625" style="1"/>
  </cols>
  <sheetData>
    <row r="1" spans="1:11" ht="60" x14ac:dyDescent="0.25">
      <c r="A1" s="16" t="s">
        <v>67</v>
      </c>
      <c r="B1" s="1" t="s">
        <v>24</v>
      </c>
      <c r="C1" s="3" t="s">
        <v>25</v>
      </c>
      <c r="D1" s="5" t="s">
        <v>55</v>
      </c>
      <c r="E1" s="9" t="s">
        <v>57</v>
      </c>
      <c r="F1" s="6" t="s">
        <v>0</v>
      </c>
      <c r="G1" s="2" t="s">
        <v>26</v>
      </c>
      <c r="H1" s="2" t="s">
        <v>27</v>
      </c>
      <c r="I1" s="101" t="s">
        <v>28</v>
      </c>
      <c r="J1" s="1" t="s">
        <v>7</v>
      </c>
      <c r="K1" s="5" t="s">
        <v>6</v>
      </c>
    </row>
    <row r="2" spans="1:11" x14ac:dyDescent="0.25">
      <c r="A2" s="16">
        <f>Table14[[#This Row],[Scenario '#]]</f>
        <v>63</v>
      </c>
      <c r="B2" s="89" t="s">
        <v>246</v>
      </c>
      <c r="C2" s="90" t="s">
        <v>56</v>
      </c>
      <c r="D2" s="91"/>
      <c r="E2" s="92"/>
      <c r="F2" s="93" t="s">
        <v>246</v>
      </c>
      <c r="G2" s="94"/>
      <c r="H2" s="94"/>
      <c r="I2" s="102">
        <v>63</v>
      </c>
      <c r="J2" s="89"/>
      <c r="K2" s="91"/>
    </row>
    <row r="3" spans="1:11" x14ac:dyDescent="0.25">
      <c r="A3" s="16">
        <f>Table14[[#This Row],[Scenario '#]]</f>
        <v>63</v>
      </c>
      <c r="B3" s="1" t="s">
        <v>246</v>
      </c>
      <c r="C3" s="3" t="s">
        <v>56</v>
      </c>
      <c r="E3" s="9"/>
      <c r="F3" s="6"/>
      <c r="G3" s="2" t="s">
        <v>29</v>
      </c>
      <c r="H3" s="2" t="s">
        <v>247</v>
      </c>
      <c r="I3" s="101">
        <v>63</v>
      </c>
      <c r="K3" s="5"/>
    </row>
    <row r="4" spans="1:11" x14ac:dyDescent="0.25">
      <c r="A4" s="16">
        <f>Table14[[#This Row],[Scenario '#]]</f>
        <v>63</v>
      </c>
      <c r="B4" s="1" t="s">
        <v>246</v>
      </c>
      <c r="C4" s="3" t="s">
        <v>56</v>
      </c>
      <c r="E4" s="9"/>
      <c r="F4" s="6"/>
      <c r="G4" s="2" t="s">
        <v>30</v>
      </c>
      <c r="H4" s="2" t="s">
        <v>248</v>
      </c>
      <c r="I4" s="101">
        <v>63</v>
      </c>
      <c r="K4" s="5"/>
    </row>
    <row r="5" spans="1:11" ht="30.75" thickBot="1" x14ac:dyDescent="0.3">
      <c r="A5" s="16">
        <f>Table14[[#This Row],[Scenario '#]]</f>
        <v>63</v>
      </c>
      <c r="B5" s="1" t="s">
        <v>246</v>
      </c>
      <c r="C5" s="3" t="s">
        <v>56</v>
      </c>
      <c r="E5" s="9"/>
      <c r="F5" s="6"/>
      <c r="G5" s="2" t="s">
        <v>31</v>
      </c>
      <c r="H5" s="2" t="s">
        <v>249</v>
      </c>
      <c r="I5" s="101">
        <v>63</v>
      </c>
      <c r="K5" s="5"/>
    </row>
    <row r="6" spans="1:11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42</v>
      </c>
      <c r="I6" s="103"/>
      <c r="J6" s="35" t="s">
        <v>2</v>
      </c>
      <c r="K6" s="34">
        <v>27</v>
      </c>
    </row>
    <row r="7" spans="1:11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56</v>
      </c>
      <c r="D7" s="39"/>
      <c r="E7" s="10"/>
      <c r="F7" s="6" t="s">
        <v>40</v>
      </c>
      <c r="G7" s="37"/>
      <c r="H7" s="40"/>
      <c r="I7" s="12">
        <v>1</v>
      </c>
      <c r="J7" s="41"/>
      <c r="K7" s="38">
        <v>27</v>
      </c>
    </row>
    <row r="8" spans="1:11" ht="30.75" hidden="1" outlineLevel="2" thickTop="1" x14ac:dyDescent="0.25">
      <c r="A8" s="50">
        <f>Table14[[#This Row],[Scenario '#]]</f>
        <v>1</v>
      </c>
      <c r="B8" s="37" t="s">
        <v>1</v>
      </c>
      <c r="C8" s="38" t="s">
        <v>56</v>
      </c>
      <c r="D8" s="39"/>
      <c r="E8" s="10"/>
      <c r="F8" s="6"/>
      <c r="G8" s="37" t="s">
        <v>29</v>
      </c>
      <c r="H8" s="41" t="s">
        <v>382</v>
      </c>
      <c r="I8" s="12">
        <v>1</v>
      </c>
      <c r="J8" s="41" t="s">
        <v>318</v>
      </c>
      <c r="K8" s="38">
        <v>27</v>
      </c>
    </row>
    <row r="9" spans="1:11" ht="30" hidden="1" outlineLevel="2" x14ac:dyDescent="0.25">
      <c r="A9" s="50">
        <f>Table14[[#This Row],[Scenario '#]]</f>
        <v>1</v>
      </c>
      <c r="B9" s="37" t="s">
        <v>1</v>
      </c>
      <c r="C9" s="38" t="s">
        <v>56</v>
      </c>
      <c r="D9" s="39"/>
      <c r="E9" s="10"/>
      <c r="F9" s="6"/>
      <c r="G9" s="37" t="s">
        <v>30</v>
      </c>
      <c r="H9" s="41" t="s">
        <v>32</v>
      </c>
      <c r="I9" s="12">
        <v>1</v>
      </c>
      <c r="J9" s="41" t="s">
        <v>121</v>
      </c>
      <c r="K9" s="38">
        <v>27</v>
      </c>
    </row>
    <row r="10" spans="1:11" ht="30" hidden="1" outlineLevel="2" x14ac:dyDescent="0.25">
      <c r="A10" s="50">
        <f>Table14[[#This Row],[Scenario '#]]</f>
        <v>1</v>
      </c>
      <c r="B10" s="37" t="s">
        <v>1</v>
      </c>
      <c r="C10" s="38" t="s">
        <v>56</v>
      </c>
      <c r="D10" s="39"/>
      <c r="E10" s="10"/>
      <c r="F10" s="6"/>
      <c r="G10" s="37" t="s">
        <v>31</v>
      </c>
      <c r="H10" s="41" t="s">
        <v>35</v>
      </c>
      <c r="I10" s="12">
        <v>1</v>
      </c>
      <c r="J10" s="41"/>
      <c r="K10" s="38">
        <v>27</v>
      </c>
    </row>
    <row r="11" spans="1:11" ht="30" hidden="1" outlineLevel="2" x14ac:dyDescent="0.25">
      <c r="A11" s="50">
        <f>Table14[[#This Row],[Scenario '#]]</f>
        <v>1</v>
      </c>
      <c r="B11" s="37" t="s">
        <v>1</v>
      </c>
      <c r="C11" s="38" t="s">
        <v>56</v>
      </c>
      <c r="D11" s="39"/>
      <c r="E11" s="10"/>
      <c r="F11" s="6"/>
      <c r="G11" s="37" t="s">
        <v>31</v>
      </c>
      <c r="H11" s="41" t="s">
        <v>33</v>
      </c>
      <c r="I11" s="12">
        <v>1</v>
      </c>
      <c r="J11" s="41"/>
      <c r="K11" s="38">
        <v>27</v>
      </c>
    </row>
    <row r="12" spans="1:11" ht="30" hidden="1" outlineLevel="2" x14ac:dyDescent="0.25">
      <c r="A12" s="50">
        <f>Table14[[#This Row],[Scenario '#]]</f>
        <v>1</v>
      </c>
      <c r="B12" s="37" t="s">
        <v>1</v>
      </c>
      <c r="C12" s="38" t="s">
        <v>56</v>
      </c>
      <c r="D12" s="39"/>
      <c r="E12" s="10"/>
      <c r="F12" s="6"/>
      <c r="G12" s="37" t="s">
        <v>31</v>
      </c>
      <c r="H12" s="41" t="s">
        <v>34</v>
      </c>
      <c r="I12" s="12">
        <v>1</v>
      </c>
      <c r="J12" s="41"/>
      <c r="K12" s="38">
        <v>27</v>
      </c>
    </row>
    <row r="13" spans="1:11" hidden="1" outlineLevel="1" x14ac:dyDescent="0.25">
      <c r="A13" s="50">
        <f>Table14[[#This Row],[Scenario '#]]</f>
        <v>2</v>
      </c>
      <c r="B13" s="37" t="s">
        <v>1</v>
      </c>
      <c r="C13" s="38" t="s">
        <v>56</v>
      </c>
      <c r="D13" s="39"/>
      <c r="E13" s="10">
        <f t="shared" ref="E13:E18" si="0">I7</f>
        <v>1</v>
      </c>
      <c r="F13" s="6" t="s">
        <v>41</v>
      </c>
      <c r="G13" s="37"/>
      <c r="H13" s="41"/>
      <c r="I13" s="12">
        <v>2</v>
      </c>
      <c r="J13" s="41"/>
      <c r="K13" s="38">
        <v>27</v>
      </c>
    </row>
    <row r="14" spans="1:11" hidden="1" outlineLevel="2" x14ac:dyDescent="0.25">
      <c r="A14" s="50">
        <f>Table14[[#This Row],[Scenario '#]]</f>
        <v>2</v>
      </c>
      <c r="B14" s="37" t="s">
        <v>1</v>
      </c>
      <c r="C14" s="38" t="s">
        <v>56</v>
      </c>
      <c r="D14" s="39"/>
      <c r="E14" s="10">
        <f t="shared" si="0"/>
        <v>1</v>
      </c>
      <c r="F14" s="6"/>
      <c r="G14" s="37" t="s">
        <v>29</v>
      </c>
      <c r="H14" s="41" t="str">
        <f>_xlfn.CONCAT("Result from scenario ",Table14[[#This Row],[Dependency]])</f>
        <v>Result from scenario 1</v>
      </c>
      <c r="I14" s="12">
        <v>2</v>
      </c>
      <c r="J14" s="41"/>
      <c r="K14" s="38">
        <v>27</v>
      </c>
    </row>
    <row r="15" spans="1:11" ht="30" hidden="1" outlineLevel="2" x14ac:dyDescent="0.25">
      <c r="A15" s="50">
        <f>Table14[[#This Row],[Scenario '#]]</f>
        <v>2</v>
      </c>
      <c r="B15" s="37" t="s">
        <v>1</v>
      </c>
      <c r="C15" s="38" t="s">
        <v>56</v>
      </c>
      <c r="D15" s="39"/>
      <c r="E15" s="10">
        <f t="shared" si="0"/>
        <v>1</v>
      </c>
      <c r="F15" s="6"/>
      <c r="G15" s="37" t="s">
        <v>30</v>
      </c>
      <c r="H15" s="41" t="s">
        <v>36</v>
      </c>
      <c r="I15" s="12">
        <v>2</v>
      </c>
      <c r="J15" s="41" t="s">
        <v>121</v>
      </c>
      <c r="K15" s="38">
        <v>27</v>
      </c>
    </row>
    <row r="16" spans="1:11" ht="30" hidden="1" outlineLevel="2" x14ac:dyDescent="0.25">
      <c r="A16" s="50">
        <f>Table14[[#This Row],[Scenario '#]]</f>
        <v>2</v>
      </c>
      <c r="B16" s="37" t="s">
        <v>1</v>
      </c>
      <c r="C16" s="38" t="s">
        <v>56</v>
      </c>
      <c r="D16" s="39"/>
      <c r="E16" s="10">
        <f t="shared" si="0"/>
        <v>1</v>
      </c>
      <c r="F16" s="6"/>
      <c r="G16" s="37" t="s">
        <v>31</v>
      </c>
      <c r="H16" s="41" t="s">
        <v>39</v>
      </c>
      <c r="I16" s="12">
        <v>2</v>
      </c>
      <c r="J16" s="41"/>
      <c r="K16" s="38">
        <v>27</v>
      </c>
    </row>
    <row r="17" spans="1:11" ht="30" hidden="1" outlineLevel="2" x14ac:dyDescent="0.25">
      <c r="A17" s="50">
        <f>Table14[[#This Row],[Scenario '#]]</f>
        <v>2</v>
      </c>
      <c r="B17" s="37" t="s">
        <v>1</v>
      </c>
      <c r="C17" s="38" t="s">
        <v>56</v>
      </c>
      <c r="D17" s="39"/>
      <c r="E17" s="10">
        <f t="shared" si="0"/>
        <v>1</v>
      </c>
      <c r="F17" s="6"/>
      <c r="G17" s="37" t="s">
        <v>31</v>
      </c>
      <c r="H17" s="41" t="s">
        <v>37</v>
      </c>
      <c r="I17" s="12">
        <v>2</v>
      </c>
      <c r="J17" s="41"/>
      <c r="K17" s="38">
        <v>27</v>
      </c>
    </row>
    <row r="18" spans="1:11" ht="30" hidden="1" outlineLevel="2" x14ac:dyDescent="0.25">
      <c r="A18" s="50">
        <f>Table14[[#This Row],[Scenario '#]]</f>
        <v>2</v>
      </c>
      <c r="B18" s="37" t="s">
        <v>1</v>
      </c>
      <c r="C18" s="38" t="s">
        <v>56</v>
      </c>
      <c r="D18" s="39"/>
      <c r="E18" s="10">
        <f t="shared" si="0"/>
        <v>1</v>
      </c>
      <c r="F18" s="6"/>
      <c r="G18" s="37" t="s">
        <v>31</v>
      </c>
      <c r="H18" s="41" t="s">
        <v>38</v>
      </c>
      <c r="I18" s="12">
        <v>2</v>
      </c>
      <c r="J18" s="41"/>
      <c r="K18" s="38">
        <v>27</v>
      </c>
    </row>
    <row r="19" spans="1:11" hidden="1" outlineLevel="1" x14ac:dyDescent="0.25">
      <c r="A19" s="50">
        <f>Table14[[#This Row],[Scenario '#]]</f>
        <v>3</v>
      </c>
      <c r="B19" s="37" t="s">
        <v>1</v>
      </c>
      <c r="C19" s="38" t="s">
        <v>56</v>
      </c>
      <c r="D19" s="39"/>
      <c r="E19" s="10"/>
      <c r="F19" s="6" t="s">
        <v>192</v>
      </c>
      <c r="G19" s="37"/>
      <c r="H19" s="41"/>
      <c r="I19" s="12">
        <v>3</v>
      </c>
      <c r="J19" s="41"/>
      <c r="K19" s="38">
        <v>27</v>
      </c>
    </row>
    <row r="20" spans="1:11" ht="30" hidden="1" outlineLevel="2" x14ac:dyDescent="0.25">
      <c r="A20" s="50">
        <f>Table14[[#This Row],[Scenario '#]]</f>
        <v>3</v>
      </c>
      <c r="B20" s="37" t="s">
        <v>1</v>
      </c>
      <c r="C20" s="38" t="s">
        <v>56</v>
      </c>
      <c r="D20" s="39"/>
      <c r="E20" s="10"/>
      <c r="F20" s="6"/>
      <c r="G20" s="37" t="s">
        <v>29</v>
      </c>
      <c r="H20" s="41" t="s">
        <v>382</v>
      </c>
      <c r="I20" s="12">
        <v>3</v>
      </c>
      <c r="J20" s="43" t="s">
        <v>318</v>
      </c>
      <c r="K20" s="38">
        <v>27</v>
      </c>
    </row>
    <row r="21" spans="1:11" ht="30" hidden="1" outlineLevel="2" x14ac:dyDescent="0.25">
      <c r="A21" s="50">
        <f>Table14[[#This Row],[Scenario '#]]</f>
        <v>3</v>
      </c>
      <c r="B21" s="37" t="s">
        <v>1</v>
      </c>
      <c r="C21" s="38" t="s">
        <v>56</v>
      </c>
      <c r="D21" s="39"/>
      <c r="E21" s="10"/>
      <c r="F21" s="6"/>
      <c r="G21" s="37" t="s">
        <v>30</v>
      </c>
      <c r="H21" s="41" t="s">
        <v>198</v>
      </c>
      <c r="I21" s="12">
        <v>3</v>
      </c>
      <c r="J21" s="41" t="s">
        <v>121</v>
      </c>
      <c r="K21" s="38">
        <v>27</v>
      </c>
    </row>
    <row r="22" spans="1:11" ht="30" hidden="1" outlineLevel="2" x14ac:dyDescent="0.25">
      <c r="A22" s="50">
        <f>Table14[[#This Row],[Scenario '#]]</f>
        <v>3</v>
      </c>
      <c r="B22" s="37" t="s">
        <v>1</v>
      </c>
      <c r="C22" s="38" t="s">
        <v>56</v>
      </c>
      <c r="D22" s="39"/>
      <c r="E22" s="10"/>
      <c r="F22" s="6"/>
      <c r="G22" s="37" t="s">
        <v>31</v>
      </c>
      <c r="H22" s="41" t="s">
        <v>199</v>
      </c>
      <c r="I22" s="12">
        <v>3</v>
      </c>
      <c r="J22" s="41"/>
      <c r="K22" s="38">
        <v>27</v>
      </c>
    </row>
    <row r="23" spans="1:11" ht="30" hidden="1" outlineLevel="2" x14ac:dyDescent="0.25">
      <c r="A23" s="50">
        <f>Table14[[#This Row],[Scenario '#]]</f>
        <v>3</v>
      </c>
      <c r="B23" s="37" t="s">
        <v>1</v>
      </c>
      <c r="C23" s="38" t="s">
        <v>56</v>
      </c>
      <c r="D23" s="39"/>
      <c r="E23" s="10"/>
      <c r="F23" s="6"/>
      <c r="G23" s="37" t="s">
        <v>31</v>
      </c>
      <c r="H23" s="41" t="s">
        <v>200</v>
      </c>
      <c r="I23" s="12">
        <v>3</v>
      </c>
      <c r="J23" s="41"/>
      <c r="K23" s="38">
        <v>27</v>
      </c>
    </row>
    <row r="24" spans="1:11" hidden="1" outlineLevel="2" x14ac:dyDescent="0.25">
      <c r="A24" s="50">
        <f>Table14[[#This Row],[Scenario '#]]</f>
        <v>3</v>
      </c>
      <c r="B24" s="37" t="s">
        <v>1</v>
      </c>
      <c r="C24" s="38" t="s">
        <v>56</v>
      </c>
      <c r="D24" s="39"/>
      <c r="E24" s="10"/>
      <c r="F24" s="6"/>
      <c r="G24" s="37" t="s">
        <v>31</v>
      </c>
      <c r="H24" s="41" t="s">
        <v>201</v>
      </c>
      <c r="I24" s="12">
        <v>3</v>
      </c>
      <c r="J24" s="41" t="s">
        <v>43</v>
      </c>
      <c r="K24" s="38">
        <v>27</v>
      </c>
    </row>
    <row r="25" spans="1:11" hidden="1" outlineLevel="1" x14ac:dyDescent="0.25">
      <c r="A25" s="50">
        <f>Table14[[#This Row],[Scenario '#]]</f>
        <v>8</v>
      </c>
      <c r="B25" s="37" t="s">
        <v>1</v>
      </c>
      <c r="C25" s="38" t="s">
        <v>56</v>
      </c>
      <c r="D25" s="39"/>
      <c r="E25" s="10"/>
      <c r="F25" s="6" t="s">
        <v>265</v>
      </c>
      <c r="G25" s="37"/>
      <c r="H25" s="42"/>
      <c r="I25" s="12">
        <v>8</v>
      </c>
      <c r="J25" s="43"/>
      <c r="K25" s="38">
        <v>27</v>
      </c>
    </row>
    <row r="26" spans="1:11" ht="30" hidden="1" outlineLevel="2" x14ac:dyDescent="0.25">
      <c r="A26" s="50">
        <f>Table14[[#This Row],[Scenario '#]]</f>
        <v>8</v>
      </c>
      <c r="B26" s="37" t="s">
        <v>1</v>
      </c>
      <c r="C26" s="38" t="s">
        <v>56</v>
      </c>
      <c r="D26" s="39"/>
      <c r="E26" s="10"/>
      <c r="F26" s="6"/>
      <c r="G26" s="37" t="s">
        <v>29</v>
      </c>
      <c r="H26" s="41" t="s">
        <v>382</v>
      </c>
      <c r="I26" s="12">
        <v>8</v>
      </c>
      <c r="J26" s="43" t="s">
        <v>318</v>
      </c>
      <c r="K26" s="38">
        <v>27</v>
      </c>
    </row>
    <row r="27" spans="1:11" ht="30" hidden="1" outlineLevel="2" x14ac:dyDescent="0.25">
      <c r="A27" s="50">
        <f>Table14[[#This Row],[Scenario '#]]</f>
        <v>8</v>
      </c>
      <c r="B27" s="37" t="s">
        <v>1</v>
      </c>
      <c r="C27" s="38" t="s">
        <v>56</v>
      </c>
      <c r="D27" s="39"/>
      <c r="E27" s="10"/>
      <c r="F27" s="6"/>
      <c r="G27" s="37" t="s">
        <v>29</v>
      </c>
      <c r="H27" s="42" t="s">
        <v>58</v>
      </c>
      <c r="I27" s="12">
        <v>8</v>
      </c>
      <c r="J27" s="43"/>
      <c r="K27" s="38">
        <v>27</v>
      </c>
    </row>
    <row r="28" spans="1:11" ht="30" hidden="1" outlineLevel="2" x14ac:dyDescent="0.25">
      <c r="A28" s="50">
        <f>Table14[[#This Row],[Scenario '#]]</f>
        <v>8</v>
      </c>
      <c r="B28" s="37" t="s">
        <v>1</v>
      </c>
      <c r="C28" s="38" t="s">
        <v>56</v>
      </c>
      <c r="D28" s="39"/>
      <c r="E28" s="10"/>
      <c r="F28" s="6"/>
      <c r="G28" s="37" t="s">
        <v>29</v>
      </c>
      <c r="H28" s="42" t="s">
        <v>258</v>
      </c>
      <c r="I28" s="12">
        <v>8</v>
      </c>
      <c r="J28" s="43"/>
      <c r="K28" s="38">
        <v>27</v>
      </c>
    </row>
    <row r="29" spans="1:11" ht="30" hidden="1" outlineLevel="2" x14ac:dyDescent="0.25">
      <c r="A29" s="50">
        <f>Table14[[#This Row],[Scenario '#]]</f>
        <v>8</v>
      </c>
      <c r="B29" s="37" t="s">
        <v>1</v>
      </c>
      <c r="C29" s="38" t="s">
        <v>56</v>
      </c>
      <c r="D29" s="39"/>
      <c r="E29" s="10"/>
      <c r="F29" s="6"/>
      <c r="G29" s="37" t="s">
        <v>30</v>
      </c>
      <c r="H29" s="41" t="s">
        <v>260</v>
      </c>
      <c r="I29" s="12">
        <v>8</v>
      </c>
      <c r="J29" s="41" t="s">
        <v>121</v>
      </c>
      <c r="K29" s="38">
        <v>27</v>
      </c>
    </row>
    <row r="30" spans="1:11" hidden="1" outlineLevel="2" x14ac:dyDescent="0.25">
      <c r="A30" s="50">
        <f>Table14[[#This Row],[Scenario '#]]</f>
        <v>8</v>
      </c>
      <c r="B30" s="37" t="s">
        <v>1</v>
      </c>
      <c r="C30" s="38" t="s">
        <v>56</v>
      </c>
      <c r="D30" s="39"/>
      <c r="E30" s="10"/>
      <c r="F30" s="6"/>
      <c r="G30" s="37" t="s">
        <v>31</v>
      </c>
      <c r="H30" s="43" t="s">
        <v>259</v>
      </c>
      <c r="I30" s="12">
        <v>8</v>
      </c>
      <c r="J30" s="43" t="s">
        <v>360</v>
      </c>
      <c r="K30" s="38">
        <v>27</v>
      </c>
    </row>
    <row r="31" spans="1:11" hidden="1" outlineLevel="1" x14ac:dyDescent="0.25">
      <c r="A31" s="50">
        <f>Table14[[#This Row],[Scenario '#]]</f>
        <v>64</v>
      </c>
      <c r="B31" s="37" t="s">
        <v>1</v>
      </c>
      <c r="C31" s="38" t="s">
        <v>56</v>
      </c>
      <c r="D31" s="39"/>
      <c r="E31" s="10"/>
      <c r="F31" s="6" t="s">
        <v>266</v>
      </c>
      <c r="G31" s="37"/>
      <c r="H31" s="43"/>
      <c r="I31" s="12">
        <v>64</v>
      </c>
      <c r="J31" s="43"/>
      <c r="K31" s="38">
        <v>27</v>
      </c>
    </row>
    <row r="32" spans="1:11" ht="30" hidden="1" outlineLevel="2" x14ac:dyDescent="0.25">
      <c r="A32" s="50">
        <f>Table14[[#This Row],[Scenario '#]]</f>
        <v>64</v>
      </c>
      <c r="B32" s="37" t="s">
        <v>1</v>
      </c>
      <c r="C32" s="38" t="s">
        <v>56</v>
      </c>
      <c r="D32" s="39"/>
      <c r="E32" s="10"/>
      <c r="F32" s="6"/>
      <c r="G32" s="37" t="s">
        <v>29</v>
      </c>
      <c r="H32" s="43" t="s">
        <v>382</v>
      </c>
      <c r="I32" s="12">
        <v>64</v>
      </c>
      <c r="J32" s="43" t="s">
        <v>318</v>
      </c>
      <c r="K32" s="38">
        <v>27</v>
      </c>
    </row>
    <row r="33" spans="1:11" ht="30" hidden="1" outlineLevel="2" x14ac:dyDescent="0.25">
      <c r="A33" s="50">
        <f>Table14[[#This Row],[Scenario '#]]</f>
        <v>64</v>
      </c>
      <c r="B33" s="37" t="s">
        <v>1</v>
      </c>
      <c r="C33" s="38" t="s">
        <v>56</v>
      </c>
      <c r="D33" s="39"/>
      <c r="E33" s="10"/>
      <c r="F33" s="6"/>
      <c r="G33" s="37" t="s">
        <v>29</v>
      </c>
      <c r="H33" s="43" t="s">
        <v>58</v>
      </c>
      <c r="I33" s="12">
        <v>64</v>
      </c>
      <c r="J33" s="43"/>
      <c r="K33" s="38">
        <v>27</v>
      </c>
    </row>
    <row r="34" spans="1:11" ht="30" hidden="1" outlineLevel="2" x14ac:dyDescent="0.25">
      <c r="A34" s="50">
        <f>Table14[[#This Row],[Scenario '#]]</f>
        <v>64</v>
      </c>
      <c r="B34" s="37" t="s">
        <v>1</v>
      </c>
      <c r="C34" s="38" t="s">
        <v>56</v>
      </c>
      <c r="D34" s="39"/>
      <c r="E34" s="10"/>
      <c r="F34" s="6"/>
      <c r="G34" s="37" t="s">
        <v>29</v>
      </c>
      <c r="H34" s="43" t="s">
        <v>258</v>
      </c>
      <c r="I34" s="12">
        <v>64</v>
      </c>
      <c r="J34" s="43"/>
      <c r="K34" s="38">
        <v>27</v>
      </c>
    </row>
    <row r="35" spans="1:11" ht="30" hidden="1" outlineLevel="2" x14ac:dyDescent="0.25">
      <c r="A35" s="50">
        <f>Table14[[#This Row],[Scenario '#]]</f>
        <v>64</v>
      </c>
      <c r="B35" s="37" t="s">
        <v>1</v>
      </c>
      <c r="C35" s="38" t="s">
        <v>56</v>
      </c>
      <c r="D35" s="39"/>
      <c r="E35" s="10"/>
      <c r="F35" s="6"/>
      <c r="G35" s="37" t="s">
        <v>30</v>
      </c>
      <c r="H35" s="43" t="s">
        <v>267</v>
      </c>
      <c r="I35" s="12">
        <v>64</v>
      </c>
      <c r="J35" s="43" t="s">
        <v>121</v>
      </c>
      <c r="K35" s="38">
        <v>27</v>
      </c>
    </row>
    <row r="36" spans="1:11" hidden="1" outlineLevel="2" x14ac:dyDescent="0.25">
      <c r="A36" s="50">
        <f>Table14[[#This Row],[Scenario '#]]</f>
        <v>64</v>
      </c>
      <c r="B36" s="37" t="s">
        <v>1</v>
      </c>
      <c r="C36" s="38" t="s">
        <v>56</v>
      </c>
      <c r="D36" s="39"/>
      <c r="E36" s="10"/>
      <c r="F36" s="6"/>
      <c r="G36" s="37" t="s">
        <v>31</v>
      </c>
      <c r="H36" s="43" t="s">
        <v>259</v>
      </c>
      <c r="I36" s="12">
        <v>64</v>
      </c>
      <c r="J36" s="43"/>
      <c r="K36" s="38">
        <v>27</v>
      </c>
    </row>
    <row r="37" spans="1:11" hidden="1" outlineLevel="1" x14ac:dyDescent="0.25">
      <c r="A37" s="50">
        <f>Table14[[#This Row],[Scenario '#]]</f>
        <v>66</v>
      </c>
      <c r="B37" s="37" t="s">
        <v>1</v>
      </c>
      <c r="C37" s="38" t="s">
        <v>56</v>
      </c>
      <c r="D37" s="39" t="s">
        <v>56</v>
      </c>
      <c r="E37" s="10"/>
      <c r="F37" s="6" t="s">
        <v>268</v>
      </c>
      <c r="G37" s="37"/>
      <c r="H37" s="43"/>
      <c r="I37" s="12">
        <v>66</v>
      </c>
      <c r="J37" s="43"/>
      <c r="K37" s="38">
        <v>27</v>
      </c>
    </row>
    <row r="38" spans="1:11" ht="30" hidden="1" outlineLevel="2" x14ac:dyDescent="0.25">
      <c r="A38" s="50">
        <f>Table14[[#This Row],[Scenario '#]]</f>
        <v>66</v>
      </c>
      <c r="B38" s="37" t="s">
        <v>1</v>
      </c>
      <c r="C38" s="38" t="s">
        <v>56</v>
      </c>
      <c r="D38" s="39" t="s">
        <v>56</v>
      </c>
      <c r="E38" s="10"/>
      <c r="F38" s="6"/>
      <c r="G38" s="37" t="s">
        <v>29</v>
      </c>
      <c r="H38" s="43" t="s">
        <v>382</v>
      </c>
      <c r="I38" s="12">
        <v>66</v>
      </c>
      <c r="J38" s="43" t="s">
        <v>318</v>
      </c>
      <c r="K38" s="38">
        <v>27</v>
      </c>
    </row>
    <row r="39" spans="1:11" ht="30" hidden="1" outlineLevel="2" x14ac:dyDescent="0.25">
      <c r="A39" s="50">
        <f>Table14[[#This Row],[Scenario '#]]</f>
        <v>66</v>
      </c>
      <c r="B39" s="37" t="s">
        <v>1</v>
      </c>
      <c r="C39" s="38" t="s">
        <v>56</v>
      </c>
      <c r="D39" s="39" t="s">
        <v>56</v>
      </c>
      <c r="E39" s="10"/>
      <c r="F39" s="6"/>
      <c r="G39" s="37" t="s">
        <v>29</v>
      </c>
      <c r="H39" s="43" t="s">
        <v>58</v>
      </c>
      <c r="I39" s="12">
        <v>66</v>
      </c>
      <c r="J39" s="43"/>
      <c r="K39" s="38">
        <v>27</v>
      </c>
    </row>
    <row r="40" spans="1:11" ht="30" hidden="1" outlineLevel="2" x14ac:dyDescent="0.25">
      <c r="A40" s="50">
        <f>Table14[[#This Row],[Scenario '#]]</f>
        <v>66</v>
      </c>
      <c r="B40" s="37" t="s">
        <v>1</v>
      </c>
      <c r="C40" s="38" t="s">
        <v>56</v>
      </c>
      <c r="D40" s="39" t="s">
        <v>56</v>
      </c>
      <c r="E40" s="10"/>
      <c r="F40" s="6"/>
      <c r="G40" s="37" t="s">
        <v>29</v>
      </c>
      <c r="H40" s="43" t="s">
        <v>258</v>
      </c>
      <c r="I40" s="12">
        <v>66</v>
      </c>
      <c r="J40" s="43"/>
      <c r="K40" s="38">
        <v>27</v>
      </c>
    </row>
    <row r="41" spans="1:11" ht="30" hidden="1" outlineLevel="2" x14ac:dyDescent="0.25">
      <c r="A41" s="50">
        <f>Table14[[#This Row],[Scenario '#]]</f>
        <v>66</v>
      </c>
      <c r="B41" s="37" t="s">
        <v>1</v>
      </c>
      <c r="C41" s="38" t="s">
        <v>56</v>
      </c>
      <c r="D41" s="39" t="s">
        <v>56</v>
      </c>
      <c r="E41" s="10"/>
      <c r="F41" s="6"/>
      <c r="G41" s="37" t="s">
        <v>29</v>
      </c>
      <c r="H41" s="43" t="s">
        <v>271</v>
      </c>
      <c r="I41" s="12">
        <v>66</v>
      </c>
      <c r="J41" s="43"/>
      <c r="K41" s="38">
        <v>27</v>
      </c>
    </row>
    <row r="42" spans="1:11" ht="30" hidden="1" outlineLevel="2" x14ac:dyDescent="0.25">
      <c r="A42" s="50">
        <f>Table14[[#This Row],[Scenario '#]]</f>
        <v>66</v>
      </c>
      <c r="B42" s="37" t="s">
        <v>1</v>
      </c>
      <c r="C42" s="38" t="s">
        <v>56</v>
      </c>
      <c r="D42" s="39" t="s">
        <v>56</v>
      </c>
      <c r="E42" s="10"/>
      <c r="F42" s="6"/>
      <c r="G42" s="37" t="s">
        <v>30</v>
      </c>
      <c r="H42" s="43" t="s">
        <v>260</v>
      </c>
      <c r="I42" s="12">
        <v>66</v>
      </c>
      <c r="J42" s="43" t="s">
        <v>121</v>
      </c>
      <c r="K42" s="38">
        <v>27</v>
      </c>
    </row>
    <row r="43" spans="1:11" hidden="1" outlineLevel="2" x14ac:dyDescent="0.25">
      <c r="A43" s="50">
        <f>Table14[[#This Row],[Scenario '#]]</f>
        <v>66</v>
      </c>
      <c r="B43" s="37" t="s">
        <v>1</v>
      </c>
      <c r="C43" s="38" t="s">
        <v>56</v>
      </c>
      <c r="D43" s="39" t="s">
        <v>56</v>
      </c>
      <c r="E43" s="10"/>
      <c r="F43" s="6"/>
      <c r="G43" s="37" t="s">
        <v>31</v>
      </c>
      <c r="H43" s="43" t="s">
        <v>259</v>
      </c>
      <c r="I43" s="12">
        <v>66</v>
      </c>
      <c r="J43" s="1" t="s">
        <v>270</v>
      </c>
      <c r="K43" s="38">
        <v>27</v>
      </c>
    </row>
    <row r="44" spans="1:11" hidden="1" outlineLevel="1" x14ac:dyDescent="0.25">
      <c r="A44" s="50">
        <f>Table14[[#This Row],[Scenario '#]]</f>
        <v>10</v>
      </c>
      <c r="B44" s="37" t="s">
        <v>1</v>
      </c>
      <c r="C44" s="38" t="s">
        <v>56</v>
      </c>
      <c r="D44" s="39"/>
      <c r="E44" s="10"/>
      <c r="F44" s="6" t="s">
        <v>60</v>
      </c>
      <c r="G44" s="37"/>
      <c r="H44" s="41"/>
      <c r="I44" s="12">
        <v>10</v>
      </c>
      <c r="J44" s="41"/>
      <c r="K44" s="38">
        <v>27</v>
      </c>
    </row>
    <row r="45" spans="1:11" ht="30" hidden="1" outlineLevel="2" x14ac:dyDescent="0.25">
      <c r="A45" s="50">
        <f>Table14[[#This Row],[Scenario '#]]</f>
        <v>10</v>
      </c>
      <c r="B45" s="37" t="s">
        <v>1</v>
      </c>
      <c r="C45" s="38" t="s">
        <v>56</v>
      </c>
      <c r="D45" s="39"/>
      <c r="E45" s="10"/>
      <c r="F45" s="6"/>
      <c r="G45" s="37" t="s">
        <v>29</v>
      </c>
      <c r="H45" s="41" t="s">
        <v>382</v>
      </c>
      <c r="I45" s="12">
        <v>10</v>
      </c>
      <c r="J45" s="43" t="s">
        <v>318</v>
      </c>
      <c r="K45" s="38">
        <v>27</v>
      </c>
    </row>
    <row r="46" spans="1:11" ht="30" hidden="1" outlineLevel="2" x14ac:dyDescent="0.25">
      <c r="A46" s="50">
        <f>Table14[[#This Row],[Scenario '#]]</f>
        <v>10</v>
      </c>
      <c r="B46" s="37" t="s">
        <v>1</v>
      </c>
      <c r="C46" s="38" t="s">
        <v>56</v>
      </c>
      <c r="D46" s="39"/>
      <c r="E46" s="10"/>
      <c r="F46" s="6"/>
      <c r="G46" s="37" t="s">
        <v>30</v>
      </c>
      <c r="H46" s="41" t="s">
        <v>61</v>
      </c>
      <c r="I46" s="12">
        <v>10</v>
      </c>
      <c r="J46" s="41" t="s">
        <v>121</v>
      </c>
      <c r="K46" s="38">
        <v>27</v>
      </c>
    </row>
    <row r="47" spans="1:11" ht="30" hidden="1" outlineLevel="2" x14ac:dyDescent="0.25">
      <c r="A47" s="50">
        <f>Table14[[#This Row],[Scenario '#]]</f>
        <v>10</v>
      </c>
      <c r="B47" s="37" t="s">
        <v>1</v>
      </c>
      <c r="C47" s="38" t="s">
        <v>56</v>
      </c>
      <c r="D47" s="39"/>
      <c r="E47" s="10"/>
      <c r="F47" s="6"/>
      <c r="G47" s="37" t="s">
        <v>31</v>
      </c>
      <c r="H47" s="41" t="s">
        <v>66</v>
      </c>
      <c r="I47" s="12">
        <v>10</v>
      </c>
      <c r="J47" s="41"/>
      <c r="K47" s="38">
        <v>27</v>
      </c>
    </row>
    <row r="48" spans="1:11" ht="30" hidden="1" outlineLevel="2" x14ac:dyDescent="0.25">
      <c r="A48" s="50">
        <f>Table14[[#This Row],[Scenario '#]]</f>
        <v>10</v>
      </c>
      <c r="B48" s="37" t="s">
        <v>1</v>
      </c>
      <c r="C48" s="38" t="s">
        <v>56</v>
      </c>
      <c r="D48" s="39"/>
      <c r="E48" s="10"/>
      <c r="F48" s="6"/>
      <c r="G48" s="37" t="s">
        <v>31</v>
      </c>
      <c r="H48" s="41" t="s">
        <v>33</v>
      </c>
      <c r="I48" s="12">
        <v>10</v>
      </c>
      <c r="J48" s="41" t="s">
        <v>62</v>
      </c>
      <c r="K48" s="38">
        <v>27</v>
      </c>
    </row>
    <row r="49" spans="1:11" ht="30" hidden="1" outlineLevel="2" x14ac:dyDescent="0.25">
      <c r="A49" s="50">
        <f>Table14[[#This Row],[Scenario '#]]</f>
        <v>10</v>
      </c>
      <c r="B49" s="37" t="s">
        <v>1</v>
      </c>
      <c r="C49" s="38" t="s">
        <v>56</v>
      </c>
      <c r="D49" s="39"/>
      <c r="E49" s="10"/>
      <c r="F49" s="6"/>
      <c r="G49" s="37" t="s">
        <v>31</v>
      </c>
      <c r="H49" s="41" t="s">
        <v>34</v>
      </c>
      <c r="I49" s="12">
        <v>10</v>
      </c>
      <c r="J49" s="41"/>
      <c r="K49" s="38">
        <v>27</v>
      </c>
    </row>
    <row r="50" spans="1:11" hidden="1" outlineLevel="1" x14ac:dyDescent="0.25">
      <c r="A50" s="50">
        <f>Table14[[#This Row],[Scenario '#]]</f>
        <v>12</v>
      </c>
      <c r="B50" s="37" t="s">
        <v>1</v>
      </c>
      <c r="C50" s="38" t="s">
        <v>56</v>
      </c>
      <c r="D50" s="39"/>
      <c r="E50" s="10"/>
      <c r="F50" s="6" t="s">
        <v>68</v>
      </c>
      <c r="G50" s="37"/>
      <c r="H50" s="41"/>
      <c r="I50" s="12">
        <v>12</v>
      </c>
      <c r="J50" s="41"/>
      <c r="K50" s="38">
        <v>27</v>
      </c>
    </row>
    <row r="51" spans="1:11" ht="30" hidden="1" outlineLevel="2" x14ac:dyDescent="0.25">
      <c r="A51" s="50">
        <f>Table14[[#This Row],[Scenario '#]]</f>
        <v>12</v>
      </c>
      <c r="B51" s="37" t="s">
        <v>1</v>
      </c>
      <c r="C51" s="38" t="s">
        <v>56</v>
      </c>
      <c r="D51" s="39"/>
      <c r="E51" s="10"/>
      <c r="F51" s="6"/>
      <c r="G51" s="37" t="s">
        <v>29</v>
      </c>
      <c r="H51" s="41" t="s">
        <v>382</v>
      </c>
      <c r="I51" s="12">
        <v>12</v>
      </c>
      <c r="J51" s="43" t="s">
        <v>318</v>
      </c>
      <c r="K51" s="38">
        <v>27</v>
      </c>
    </row>
    <row r="52" spans="1:11" ht="30" hidden="1" outlineLevel="2" x14ac:dyDescent="0.25">
      <c r="A52" s="50">
        <f>Table14[[#This Row],[Scenario '#]]</f>
        <v>12</v>
      </c>
      <c r="B52" s="37" t="s">
        <v>1</v>
      </c>
      <c r="C52" s="38" t="s">
        <v>56</v>
      </c>
      <c r="D52" s="39"/>
      <c r="E52" s="10"/>
      <c r="F52" s="6"/>
      <c r="G52" s="37" t="s">
        <v>30</v>
      </c>
      <c r="H52" s="41" t="s">
        <v>69</v>
      </c>
      <c r="I52" s="12">
        <v>12</v>
      </c>
      <c r="J52" s="41" t="s">
        <v>121</v>
      </c>
      <c r="K52" s="38">
        <v>27</v>
      </c>
    </row>
    <row r="53" spans="1:11" ht="30" hidden="1" outlineLevel="2" x14ac:dyDescent="0.25">
      <c r="A53" s="50">
        <f>Table14[[#This Row],[Scenario '#]]</f>
        <v>12</v>
      </c>
      <c r="B53" s="37" t="s">
        <v>1</v>
      </c>
      <c r="C53" s="38" t="s">
        <v>56</v>
      </c>
      <c r="D53" s="39"/>
      <c r="E53" s="10"/>
      <c r="F53" s="6"/>
      <c r="G53" s="37" t="s">
        <v>31</v>
      </c>
      <c r="H53" s="41" t="s">
        <v>70</v>
      </c>
      <c r="I53" s="12">
        <v>12</v>
      </c>
      <c r="J53" s="41"/>
      <c r="K53" s="38">
        <v>27</v>
      </c>
    </row>
    <row r="54" spans="1:11" ht="30" hidden="1" outlineLevel="2" x14ac:dyDescent="0.25">
      <c r="A54" s="50">
        <f>Table14[[#This Row],[Scenario '#]]</f>
        <v>12</v>
      </c>
      <c r="B54" s="37" t="s">
        <v>1</v>
      </c>
      <c r="C54" s="38" t="s">
        <v>56</v>
      </c>
      <c r="D54" s="39"/>
      <c r="E54" s="10"/>
      <c r="F54" s="6"/>
      <c r="G54" s="37" t="s">
        <v>31</v>
      </c>
      <c r="H54" s="41" t="s">
        <v>71</v>
      </c>
      <c r="I54" s="12">
        <v>12</v>
      </c>
      <c r="J54" s="41"/>
      <c r="K54" s="38">
        <v>27</v>
      </c>
    </row>
    <row r="55" spans="1:11" ht="30" hidden="1" outlineLevel="2" x14ac:dyDescent="0.25">
      <c r="A55" s="50">
        <f>Table14[[#This Row],[Scenario '#]]</f>
        <v>12</v>
      </c>
      <c r="B55" s="37" t="s">
        <v>1</v>
      </c>
      <c r="C55" s="38" t="s">
        <v>56</v>
      </c>
      <c r="D55" s="39"/>
      <c r="E55" s="10"/>
      <c r="F55" s="6"/>
      <c r="G55" s="37" t="s">
        <v>31</v>
      </c>
      <c r="H55" s="41" t="s">
        <v>72</v>
      </c>
      <c r="I55" s="12">
        <v>12</v>
      </c>
      <c r="J55" s="41" t="s">
        <v>17</v>
      </c>
      <c r="K55" s="38">
        <v>27</v>
      </c>
    </row>
    <row r="56" spans="1:11" hidden="1" outlineLevel="1" x14ac:dyDescent="0.25">
      <c r="A56" s="50">
        <f>Table14[[#This Row],[Scenario '#]]</f>
        <v>14</v>
      </c>
      <c r="B56" s="37" t="s">
        <v>1</v>
      </c>
      <c r="C56" s="38" t="s">
        <v>56</v>
      </c>
      <c r="D56" s="39"/>
      <c r="E56" s="10"/>
      <c r="F56" s="6" t="s">
        <v>78</v>
      </c>
      <c r="G56" s="37"/>
      <c r="H56" s="41"/>
      <c r="I56" s="12">
        <v>14</v>
      </c>
      <c r="J56" s="44"/>
      <c r="K56" s="38">
        <v>27</v>
      </c>
    </row>
    <row r="57" spans="1:11" ht="30" hidden="1" outlineLevel="2" x14ac:dyDescent="0.25">
      <c r="A57" s="50">
        <f>Table14[[#This Row],[Scenario '#]]</f>
        <v>14</v>
      </c>
      <c r="B57" s="37" t="s">
        <v>1</v>
      </c>
      <c r="C57" s="38" t="s">
        <v>56</v>
      </c>
      <c r="D57" s="39"/>
      <c r="E57" s="10"/>
      <c r="F57" s="6"/>
      <c r="G57" s="37" t="s">
        <v>29</v>
      </c>
      <c r="H57" s="41" t="s">
        <v>382</v>
      </c>
      <c r="I57" s="12">
        <v>14</v>
      </c>
      <c r="J57" s="43" t="s">
        <v>318</v>
      </c>
      <c r="K57" s="38">
        <v>27</v>
      </c>
    </row>
    <row r="58" spans="1:11" hidden="1" outlineLevel="2" x14ac:dyDescent="0.25">
      <c r="A58" s="50">
        <f>Table14[[#This Row],[Scenario '#]]</f>
        <v>14</v>
      </c>
      <c r="B58" s="37" t="s">
        <v>1</v>
      </c>
      <c r="C58" s="38" t="s">
        <v>56</v>
      </c>
      <c r="D58" s="39"/>
      <c r="E58" s="10"/>
      <c r="F58" s="6"/>
      <c r="G58" s="37" t="s">
        <v>29</v>
      </c>
      <c r="H58" s="41" t="s">
        <v>79</v>
      </c>
      <c r="I58" s="12">
        <v>14</v>
      </c>
      <c r="J58" s="44"/>
      <c r="K58" s="38">
        <v>27</v>
      </c>
    </row>
    <row r="59" spans="1:11" ht="30" hidden="1" outlineLevel="2" x14ac:dyDescent="0.25">
      <c r="A59" s="50">
        <f>Table14[[#This Row],[Scenario '#]]</f>
        <v>14</v>
      </c>
      <c r="B59" s="37" t="s">
        <v>1</v>
      </c>
      <c r="C59" s="38" t="s">
        <v>56</v>
      </c>
      <c r="D59" s="39"/>
      <c r="E59" s="10"/>
      <c r="F59" s="6"/>
      <c r="G59" s="37" t="s">
        <v>30</v>
      </c>
      <c r="H59" s="41" t="s">
        <v>32</v>
      </c>
      <c r="I59" s="12">
        <v>14</v>
      </c>
      <c r="J59" s="41" t="s">
        <v>121</v>
      </c>
      <c r="K59" s="38">
        <v>27</v>
      </c>
    </row>
    <row r="60" spans="1:11" ht="30" hidden="1" outlineLevel="2" x14ac:dyDescent="0.25">
      <c r="A60" s="50">
        <f>Table14[[#This Row],[Scenario '#]]</f>
        <v>14</v>
      </c>
      <c r="B60" s="37" t="s">
        <v>1</v>
      </c>
      <c r="C60" s="38" t="s">
        <v>56</v>
      </c>
      <c r="D60" s="39"/>
      <c r="E60" s="10"/>
      <c r="F60" s="6"/>
      <c r="G60" s="37" t="s">
        <v>31</v>
      </c>
      <c r="H60" s="41" t="s">
        <v>35</v>
      </c>
      <c r="I60" s="12">
        <v>14</v>
      </c>
      <c r="J60" s="44"/>
      <c r="K60" s="38">
        <v>27</v>
      </c>
    </row>
    <row r="61" spans="1:11" ht="30" hidden="1" outlineLevel="2" x14ac:dyDescent="0.25">
      <c r="A61" s="50">
        <f>Table14[[#This Row],[Scenario '#]]</f>
        <v>14</v>
      </c>
      <c r="B61" s="37" t="s">
        <v>1</v>
      </c>
      <c r="C61" s="38" t="s">
        <v>56</v>
      </c>
      <c r="D61" s="39"/>
      <c r="E61" s="10"/>
      <c r="F61" s="6"/>
      <c r="G61" s="37" t="s">
        <v>31</v>
      </c>
      <c r="H61" s="41" t="s">
        <v>80</v>
      </c>
      <c r="I61" s="12">
        <v>14</v>
      </c>
      <c r="J61" s="44"/>
      <c r="K61" s="38">
        <v>27</v>
      </c>
    </row>
    <row r="62" spans="1:11" ht="30" hidden="1" outlineLevel="2" x14ac:dyDescent="0.25">
      <c r="A62" s="50">
        <f>Table14[[#This Row],[Scenario '#]]</f>
        <v>14</v>
      </c>
      <c r="B62" s="37" t="s">
        <v>1</v>
      </c>
      <c r="C62" s="38" t="s">
        <v>56</v>
      </c>
      <c r="D62" s="39"/>
      <c r="E62" s="10"/>
      <c r="F62" s="6"/>
      <c r="G62" s="37" t="s">
        <v>31</v>
      </c>
      <c r="H62" s="41" t="s">
        <v>81</v>
      </c>
      <c r="I62" s="12">
        <v>14</v>
      </c>
      <c r="J62" s="44"/>
      <c r="K62" s="38">
        <v>27</v>
      </c>
    </row>
    <row r="63" spans="1:11" hidden="1" outlineLevel="1" x14ac:dyDescent="0.25">
      <c r="A63" s="50">
        <f>Table14[[#This Row],[Scenario '#]]</f>
        <v>61</v>
      </c>
      <c r="B63" s="37" t="s">
        <v>1</v>
      </c>
      <c r="C63" s="38" t="s">
        <v>56</v>
      </c>
      <c r="D63" s="39"/>
      <c r="E63" s="10"/>
      <c r="F63" s="6" t="s">
        <v>228</v>
      </c>
      <c r="G63" s="37"/>
      <c r="H63" s="41"/>
      <c r="I63" s="12">
        <v>61</v>
      </c>
      <c r="J63" s="44"/>
      <c r="K63" s="38">
        <v>27</v>
      </c>
    </row>
    <row r="64" spans="1:11" ht="30" hidden="1" outlineLevel="1" x14ac:dyDescent="0.25">
      <c r="A64" s="50">
        <f>Table14[[#This Row],[Scenario '#]]</f>
        <v>61</v>
      </c>
      <c r="B64" s="37" t="s">
        <v>1</v>
      </c>
      <c r="C64" s="38" t="s">
        <v>56</v>
      </c>
      <c r="D64" s="39"/>
      <c r="E64" s="10"/>
      <c r="F64" s="6"/>
      <c r="G64" s="37" t="s">
        <v>29</v>
      </c>
      <c r="H64" s="41" t="s">
        <v>382</v>
      </c>
      <c r="I64" s="12">
        <v>61</v>
      </c>
      <c r="J64" s="43" t="s">
        <v>318</v>
      </c>
      <c r="K64" s="38">
        <v>27</v>
      </c>
    </row>
    <row r="65" spans="1:11" ht="30" hidden="1" outlineLevel="1" x14ac:dyDescent="0.25">
      <c r="A65" s="50">
        <f>Table14[[#This Row],[Scenario '#]]</f>
        <v>61</v>
      </c>
      <c r="B65" s="37" t="s">
        <v>1</v>
      </c>
      <c r="C65" s="38" t="s">
        <v>56</v>
      </c>
      <c r="D65" s="39"/>
      <c r="E65" s="10"/>
      <c r="F65" s="6"/>
      <c r="G65" s="37" t="s">
        <v>29</v>
      </c>
      <c r="H65" s="41" t="s">
        <v>223</v>
      </c>
      <c r="I65" s="12">
        <v>61</v>
      </c>
      <c r="J65" s="44"/>
      <c r="K65" s="38">
        <v>27</v>
      </c>
    </row>
    <row r="66" spans="1:11" ht="30" hidden="1" outlineLevel="1" x14ac:dyDescent="0.25">
      <c r="A66" s="50">
        <f>Table14[[#This Row],[Scenario '#]]</f>
        <v>61</v>
      </c>
      <c r="B66" s="37" t="s">
        <v>1</v>
      </c>
      <c r="C66" s="38" t="s">
        <v>56</v>
      </c>
      <c r="D66" s="39"/>
      <c r="E66" s="10"/>
      <c r="F66" s="6"/>
      <c r="G66" s="37" t="s">
        <v>30</v>
      </c>
      <c r="H66" s="41" t="s">
        <v>32</v>
      </c>
      <c r="I66" s="12">
        <v>61</v>
      </c>
      <c r="J66" s="41" t="s">
        <v>121</v>
      </c>
      <c r="K66" s="38">
        <v>27</v>
      </c>
    </row>
    <row r="67" spans="1:11" ht="30" hidden="1" outlineLevel="1" x14ac:dyDescent="0.25">
      <c r="A67" s="50">
        <f>Table14[[#This Row],[Scenario '#]]</f>
        <v>61</v>
      </c>
      <c r="B67" s="37" t="s">
        <v>1</v>
      </c>
      <c r="C67" s="38" t="s">
        <v>56</v>
      </c>
      <c r="D67" s="39"/>
      <c r="E67" s="10"/>
      <c r="F67" s="6"/>
      <c r="G67" s="37" t="s">
        <v>31</v>
      </c>
      <c r="H67" s="41" t="s">
        <v>35</v>
      </c>
      <c r="I67" s="12">
        <v>61</v>
      </c>
      <c r="J67" s="44"/>
      <c r="K67" s="38">
        <v>27</v>
      </c>
    </row>
    <row r="68" spans="1:11" ht="30" hidden="1" outlineLevel="1" x14ac:dyDescent="0.25">
      <c r="A68" s="50">
        <f>Table14[[#This Row],[Scenario '#]]</f>
        <v>61</v>
      </c>
      <c r="B68" s="37" t="s">
        <v>1</v>
      </c>
      <c r="C68" s="38" t="s">
        <v>56</v>
      </c>
      <c r="D68" s="39"/>
      <c r="E68" s="10"/>
      <c r="F68" s="6"/>
      <c r="G68" s="37" t="s">
        <v>31</v>
      </c>
      <c r="H68" s="41" t="s">
        <v>33</v>
      </c>
      <c r="I68" s="12">
        <v>61</v>
      </c>
      <c r="J68" s="44"/>
      <c r="K68" s="38">
        <v>27</v>
      </c>
    </row>
    <row r="69" spans="1:11" ht="30" hidden="1" outlineLevel="1" x14ac:dyDescent="0.25">
      <c r="A69" s="50">
        <f>Table14[[#This Row],[Scenario '#]]</f>
        <v>61</v>
      </c>
      <c r="B69" s="37" t="s">
        <v>1</v>
      </c>
      <c r="C69" s="38" t="s">
        <v>56</v>
      </c>
      <c r="D69" s="39"/>
      <c r="E69" s="10"/>
      <c r="F69" s="6"/>
      <c r="G69" s="37" t="s">
        <v>31</v>
      </c>
      <c r="H69" s="41" t="s">
        <v>224</v>
      </c>
      <c r="I69" s="12">
        <v>61</v>
      </c>
      <c r="J69" s="44"/>
      <c r="K69" s="38">
        <v>27</v>
      </c>
    </row>
    <row r="70" spans="1:11" ht="15.75" collapsed="1" thickTop="1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42</v>
      </c>
      <c r="I70" s="13"/>
      <c r="J70" s="35" t="s">
        <v>2</v>
      </c>
      <c r="K70" s="33">
        <v>27</v>
      </c>
    </row>
    <row r="71" spans="1:11" hidden="1" outlineLevel="1" x14ac:dyDescent="0.25">
      <c r="A71" s="50">
        <f>Table14[[#This Row],[Scenario '#]]</f>
        <v>4</v>
      </c>
      <c r="B71" s="37" t="s">
        <v>8</v>
      </c>
      <c r="C71" s="38" t="s">
        <v>56</v>
      </c>
      <c r="D71" s="39"/>
      <c r="E71" s="10"/>
      <c r="F71" s="6" t="s">
        <v>44</v>
      </c>
      <c r="G71" s="37"/>
      <c r="H71" s="41"/>
      <c r="I71" s="12">
        <v>4</v>
      </c>
      <c r="J71" s="41"/>
      <c r="K71" s="38">
        <v>27</v>
      </c>
    </row>
    <row r="72" spans="1:11" ht="30" hidden="1" outlineLevel="2" x14ac:dyDescent="0.25">
      <c r="A72" s="50">
        <f>Table14[[#This Row],[Scenario '#]]</f>
        <v>4</v>
      </c>
      <c r="B72" s="37" t="s">
        <v>8</v>
      </c>
      <c r="C72" s="38" t="s">
        <v>56</v>
      </c>
      <c r="D72" s="39"/>
      <c r="E72" s="10"/>
      <c r="F72" s="6"/>
      <c r="G72" s="37" t="s">
        <v>29</v>
      </c>
      <c r="H72" s="41" t="s">
        <v>382</v>
      </c>
      <c r="I72" s="12">
        <v>4</v>
      </c>
      <c r="J72" s="43" t="s">
        <v>318</v>
      </c>
      <c r="K72" s="38">
        <v>27</v>
      </c>
    </row>
    <row r="73" spans="1:11" ht="30" hidden="1" outlineLevel="2" x14ac:dyDescent="0.25">
      <c r="A73" s="50">
        <f>Table14[[#This Row],[Scenario '#]]</f>
        <v>4</v>
      </c>
      <c r="B73" s="37" t="s">
        <v>8</v>
      </c>
      <c r="C73" s="38" t="s">
        <v>56</v>
      </c>
      <c r="D73" s="39"/>
      <c r="E73" s="10"/>
      <c r="F73" s="6"/>
      <c r="G73" s="37" t="s">
        <v>30</v>
      </c>
      <c r="H73" s="41" t="s">
        <v>46</v>
      </c>
      <c r="I73" s="12">
        <v>4</v>
      </c>
      <c r="J73" s="41" t="s">
        <v>121</v>
      </c>
      <c r="K73" s="38">
        <v>27</v>
      </c>
    </row>
    <row r="74" spans="1:11" ht="30" hidden="1" outlineLevel="2" x14ac:dyDescent="0.25">
      <c r="A74" s="50">
        <f>Table14[[#This Row],[Scenario '#]]</f>
        <v>4</v>
      </c>
      <c r="B74" s="37" t="s">
        <v>8</v>
      </c>
      <c r="C74" s="38" t="s">
        <v>56</v>
      </c>
      <c r="D74" s="39"/>
      <c r="E74" s="10"/>
      <c r="F74" s="6"/>
      <c r="G74" s="37" t="s">
        <v>31</v>
      </c>
      <c r="H74" s="41" t="s">
        <v>48</v>
      </c>
      <c r="I74" s="12">
        <v>4</v>
      </c>
      <c r="J74" s="41"/>
      <c r="K74" s="38">
        <v>27</v>
      </c>
    </row>
    <row r="75" spans="1:11" ht="30" hidden="1" outlineLevel="2" x14ac:dyDescent="0.25">
      <c r="A75" s="50">
        <f>Table14[[#This Row],[Scenario '#]]</f>
        <v>4</v>
      </c>
      <c r="B75" s="37" t="s">
        <v>8</v>
      </c>
      <c r="C75" s="38" t="s">
        <v>56</v>
      </c>
      <c r="D75" s="39"/>
      <c r="E75" s="10"/>
      <c r="F75" s="6"/>
      <c r="G75" s="37" t="s">
        <v>31</v>
      </c>
      <c r="H75" s="41" t="s">
        <v>49</v>
      </c>
      <c r="I75" s="12">
        <v>4</v>
      </c>
      <c r="J75" s="41"/>
      <c r="K75" s="38">
        <v>27</v>
      </c>
    </row>
    <row r="76" spans="1:11" ht="30" hidden="1" outlineLevel="2" x14ac:dyDescent="0.25">
      <c r="A76" s="50">
        <f>Table14[[#This Row],[Scenario '#]]</f>
        <v>4</v>
      </c>
      <c r="B76" s="37" t="s">
        <v>8</v>
      </c>
      <c r="C76" s="38" t="s">
        <v>56</v>
      </c>
      <c r="D76" s="39"/>
      <c r="E76" s="10"/>
      <c r="F76" s="6"/>
      <c r="G76" s="37" t="s">
        <v>31</v>
      </c>
      <c r="H76" s="41" t="s">
        <v>47</v>
      </c>
      <c r="I76" s="12">
        <v>4</v>
      </c>
      <c r="J76" s="41"/>
      <c r="K76" s="38">
        <v>27</v>
      </c>
    </row>
    <row r="77" spans="1:11" hidden="1" outlineLevel="1" x14ac:dyDescent="0.25">
      <c r="A77" s="50">
        <f>Table14[[#This Row],[Scenario '#]]</f>
        <v>5</v>
      </c>
      <c r="B77" s="37" t="s">
        <v>8</v>
      </c>
      <c r="C77" s="38" t="s">
        <v>56</v>
      </c>
      <c r="D77" s="39"/>
      <c r="E77" s="10">
        <f t="shared" ref="E77:E82" si="1">I71</f>
        <v>4</v>
      </c>
      <c r="F77" s="6" t="s">
        <v>45</v>
      </c>
      <c r="G77" s="37"/>
      <c r="H77" s="41"/>
      <c r="I77" s="12">
        <v>5</v>
      </c>
      <c r="J77" s="41"/>
      <c r="K77" s="38">
        <v>27</v>
      </c>
    </row>
    <row r="78" spans="1:11" hidden="1" outlineLevel="2" x14ac:dyDescent="0.25">
      <c r="A78" s="50">
        <f>Table14[[#This Row],[Scenario '#]]</f>
        <v>5</v>
      </c>
      <c r="B78" s="37" t="s">
        <v>8</v>
      </c>
      <c r="C78" s="38" t="s">
        <v>56</v>
      </c>
      <c r="D78" s="39"/>
      <c r="E78" s="10">
        <f t="shared" si="1"/>
        <v>4</v>
      </c>
      <c r="F78" s="6"/>
      <c r="G78" s="37" t="s">
        <v>29</v>
      </c>
      <c r="H78" s="41" t="str">
        <f>_xlfn.CONCAT("Result from scenario ",Table14[[#This Row],[Dependency]])</f>
        <v>Result from scenario 4</v>
      </c>
      <c r="I78" s="12">
        <v>5</v>
      </c>
      <c r="J78" s="41"/>
      <c r="K78" s="38">
        <v>27</v>
      </c>
    </row>
    <row r="79" spans="1:11" ht="30" hidden="1" outlineLevel="2" x14ac:dyDescent="0.25">
      <c r="A79" s="50">
        <f>Table14[[#This Row],[Scenario '#]]</f>
        <v>5</v>
      </c>
      <c r="B79" s="37" t="s">
        <v>8</v>
      </c>
      <c r="C79" s="38" t="s">
        <v>56</v>
      </c>
      <c r="D79" s="39"/>
      <c r="E79" s="10">
        <f t="shared" si="1"/>
        <v>4</v>
      </c>
      <c r="F79" s="6"/>
      <c r="G79" s="37" t="s">
        <v>30</v>
      </c>
      <c r="H79" s="41" t="s">
        <v>50</v>
      </c>
      <c r="I79" s="12">
        <v>5</v>
      </c>
      <c r="J79" s="41" t="s">
        <v>121</v>
      </c>
      <c r="K79" s="38">
        <v>27</v>
      </c>
    </row>
    <row r="80" spans="1:11" ht="30" hidden="1" outlineLevel="2" x14ac:dyDescent="0.25">
      <c r="A80" s="50">
        <f>Table14[[#This Row],[Scenario '#]]</f>
        <v>5</v>
      </c>
      <c r="B80" s="37" t="s">
        <v>8</v>
      </c>
      <c r="C80" s="38" t="s">
        <v>56</v>
      </c>
      <c r="D80" s="39"/>
      <c r="E80" s="10">
        <f t="shared" si="1"/>
        <v>4</v>
      </c>
      <c r="F80" s="6"/>
      <c r="G80" s="37" t="s">
        <v>31</v>
      </c>
      <c r="H80" s="41" t="s">
        <v>52</v>
      </c>
      <c r="I80" s="12">
        <v>5</v>
      </c>
      <c r="J80" s="41"/>
      <c r="K80" s="38">
        <v>27</v>
      </c>
    </row>
    <row r="81" spans="1:11" ht="30" hidden="1" outlineLevel="2" x14ac:dyDescent="0.25">
      <c r="A81" s="50">
        <f>Table14[[#This Row],[Scenario '#]]</f>
        <v>5</v>
      </c>
      <c r="B81" s="37" t="s">
        <v>8</v>
      </c>
      <c r="C81" s="38" t="s">
        <v>56</v>
      </c>
      <c r="D81" s="39"/>
      <c r="E81" s="10">
        <f t="shared" si="1"/>
        <v>4</v>
      </c>
      <c r="F81" s="6"/>
      <c r="G81" s="37" t="s">
        <v>31</v>
      </c>
      <c r="H81" s="41" t="s">
        <v>53</v>
      </c>
      <c r="I81" s="12">
        <v>5</v>
      </c>
      <c r="J81" s="41"/>
      <c r="K81" s="38">
        <v>27</v>
      </c>
    </row>
    <row r="82" spans="1:11" ht="30" hidden="1" outlineLevel="2" x14ac:dyDescent="0.25">
      <c r="A82" s="50">
        <f>Table14[[#This Row],[Scenario '#]]</f>
        <v>5</v>
      </c>
      <c r="B82" s="37" t="s">
        <v>8</v>
      </c>
      <c r="C82" s="38" t="s">
        <v>56</v>
      </c>
      <c r="D82" s="39"/>
      <c r="E82" s="10">
        <f t="shared" si="1"/>
        <v>4</v>
      </c>
      <c r="F82" s="6"/>
      <c r="G82" s="37" t="s">
        <v>31</v>
      </c>
      <c r="H82" s="41" t="s">
        <v>51</v>
      </c>
      <c r="I82" s="12">
        <v>5</v>
      </c>
      <c r="J82" s="41"/>
      <c r="K82" s="38">
        <v>27</v>
      </c>
    </row>
    <row r="83" spans="1:11" hidden="1" outlineLevel="1" x14ac:dyDescent="0.25">
      <c r="A83" s="50">
        <f>Table14[[#This Row],[Scenario '#]]</f>
        <v>6</v>
      </c>
      <c r="B83" s="37" t="s">
        <v>8</v>
      </c>
      <c r="C83" s="38" t="s">
        <v>56</v>
      </c>
      <c r="D83" s="39"/>
      <c r="E83" s="10"/>
      <c r="F83" s="6" t="s">
        <v>193</v>
      </c>
      <c r="G83" s="37"/>
      <c r="H83" s="41"/>
      <c r="I83" s="12">
        <v>6</v>
      </c>
      <c r="J83" s="41"/>
      <c r="K83" s="38">
        <v>27</v>
      </c>
    </row>
    <row r="84" spans="1:11" ht="30" hidden="1" outlineLevel="2" x14ac:dyDescent="0.25">
      <c r="A84" s="50">
        <f>Table14[[#This Row],[Scenario '#]]</f>
        <v>6</v>
      </c>
      <c r="B84" s="37" t="s">
        <v>8</v>
      </c>
      <c r="C84" s="38" t="s">
        <v>56</v>
      </c>
      <c r="D84" s="39"/>
      <c r="E84" s="10"/>
      <c r="F84" s="6"/>
      <c r="G84" s="37" t="s">
        <v>29</v>
      </c>
      <c r="H84" s="41" t="s">
        <v>382</v>
      </c>
      <c r="I84" s="12">
        <v>6</v>
      </c>
      <c r="J84" s="43" t="s">
        <v>318</v>
      </c>
      <c r="K84" s="38">
        <v>27</v>
      </c>
    </row>
    <row r="85" spans="1:11" ht="30" hidden="1" outlineLevel="2" x14ac:dyDescent="0.25">
      <c r="A85" s="50">
        <f>Table14[[#This Row],[Scenario '#]]</f>
        <v>6</v>
      </c>
      <c r="B85" s="37" t="s">
        <v>8</v>
      </c>
      <c r="C85" s="38" t="s">
        <v>56</v>
      </c>
      <c r="D85" s="39"/>
      <c r="E85" s="10"/>
      <c r="F85" s="6"/>
      <c r="G85" s="37" t="s">
        <v>30</v>
      </c>
      <c r="H85" s="41" t="s">
        <v>194</v>
      </c>
      <c r="I85" s="12">
        <v>6</v>
      </c>
      <c r="J85" s="41" t="s">
        <v>121</v>
      </c>
      <c r="K85" s="38">
        <v>27</v>
      </c>
    </row>
    <row r="86" spans="1:11" ht="30" hidden="1" outlineLevel="2" x14ac:dyDescent="0.25">
      <c r="A86" s="50">
        <f>Table14[[#This Row],[Scenario '#]]</f>
        <v>6</v>
      </c>
      <c r="B86" s="37" t="s">
        <v>8</v>
      </c>
      <c r="C86" s="38" t="s">
        <v>56</v>
      </c>
      <c r="D86" s="39"/>
      <c r="E86" s="10"/>
      <c r="F86" s="6"/>
      <c r="G86" s="37" t="s">
        <v>31</v>
      </c>
      <c r="H86" s="41" t="s">
        <v>195</v>
      </c>
      <c r="I86" s="12">
        <v>6</v>
      </c>
      <c r="J86" s="41"/>
      <c r="K86" s="38">
        <v>27</v>
      </c>
    </row>
    <row r="87" spans="1:11" ht="30" hidden="1" outlineLevel="2" x14ac:dyDescent="0.25">
      <c r="A87" s="50">
        <f>Table14[[#This Row],[Scenario '#]]</f>
        <v>6</v>
      </c>
      <c r="B87" s="37" t="s">
        <v>8</v>
      </c>
      <c r="C87" s="38" t="s">
        <v>56</v>
      </c>
      <c r="D87" s="39"/>
      <c r="E87" s="10"/>
      <c r="F87" s="6"/>
      <c r="G87" s="37" t="s">
        <v>31</v>
      </c>
      <c r="H87" s="41" t="s">
        <v>196</v>
      </c>
      <c r="I87" s="12">
        <v>6</v>
      </c>
      <c r="J87" s="41"/>
      <c r="K87" s="38">
        <v>27</v>
      </c>
    </row>
    <row r="88" spans="1:11" hidden="1" outlineLevel="2" x14ac:dyDescent="0.25">
      <c r="A88" s="50">
        <f>Table14[[#This Row],[Scenario '#]]</f>
        <v>6</v>
      </c>
      <c r="B88" s="37" t="s">
        <v>8</v>
      </c>
      <c r="C88" s="38" t="s">
        <v>56</v>
      </c>
      <c r="D88" s="39"/>
      <c r="E88" s="10"/>
      <c r="F88" s="6"/>
      <c r="G88" s="37" t="s">
        <v>31</v>
      </c>
      <c r="H88" s="41" t="s">
        <v>197</v>
      </c>
      <c r="I88" s="12">
        <v>6</v>
      </c>
      <c r="J88" s="41" t="s">
        <v>54</v>
      </c>
      <c r="K88" s="38">
        <v>27</v>
      </c>
    </row>
    <row r="89" spans="1:11" hidden="1" outlineLevel="1" x14ac:dyDescent="0.25">
      <c r="A89" s="50">
        <f>Table14[[#This Row],[Scenario '#]]</f>
        <v>9</v>
      </c>
      <c r="B89" s="37" t="s">
        <v>8</v>
      </c>
      <c r="C89" s="38" t="s">
        <v>56</v>
      </c>
      <c r="D89" s="39"/>
      <c r="E89" s="10"/>
      <c r="F89" s="6" t="s">
        <v>262</v>
      </c>
      <c r="G89" s="37"/>
      <c r="H89" s="42"/>
      <c r="I89" s="12">
        <v>9</v>
      </c>
      <c r="J89" s="43"/>
      <c r="K89" s="38">
        <v>27</v>
      </c>
    </row>
    <row r="90" spans="1:11" ht="30" hidden="1" outlineLevel="2" x14ac:dyDescent="0.25">
      <c r="A90" s="50">
        <f>Table14[[#This Row],[Scenario '#]]</f>
        <v>9</v>
      </c>
      <c r="B90" s="37" t="s">
        <v>8</v>
      </c>
      <c r="C90" s="38" t="s">
        <v>56</v>
      </c>
      <c r="D90" s="39"/>
      <c r="E90" s="10"/>
      <c r="F90" s="6"/>
      <c r="G90" s="37" t="s">
        <v>29</v>
      </c>
      <c r="H90" s="41" t="s">
        <v>382</v>
      </c>
      <c r="I90" s="12">
        <v>9</v>
      </c>
      <c r="J90" s="43" t="s">
        <v>318</v>
      </c>
      <c r="K90" s="38">
        <v>27</v>
      </c>
    </row>
    <row r="91" spans="1:11" ht="30" hidden="1" outlineLevel="2" x14ac:dyDescent="0.25">
      <c r="A91" s="50">
        <f>Table14[[#This Row],[Scenario '#]]</f>
        <v>9</v>
      </c>
      <c r="B91" s="37" t="s">
        <v>8</v>
      </c>
      <c r="C91" s="38" t="s">
        <v>56</v>
      </c>
      <c r="D91" s="39"/>
      <c r="E91" s="10"/>
      <c r="F91" s="6"/>
      <c r="G91" s="37" t="s">
        <v>29</v>
      </c>
      <c r="H91" s="42" t="s">
        <v>58</v>
      </c>
      <c r="I91" s="12">
        <v>9</v>
      </c>
      <c r="J91" s="43"/>
      <c r="K91" s="38">
        <v>27</v>
      </c>
    </row>
    <row r="92" spans="1:11" ht="30" hidden="1" outlineLevel="2" x14ac:dyDescent="0.25">
      <c r="A92" s="50">
        <f>Table14[[#This Row],[Scenario '#]]</f>
        <v>9</v>
      </c>
      <c r="B92" s="37" t="s">
        <v>8</v>
      </c>
      <c r="C92" s="38" t="s">
        <v>56</v>
      </c>
      <c r="D92" s="39"/>
      <c r="E92" s="10"/>
      <c r="F92" s="6"/>
      <c r="G92" s="37" t="s">
        <v>29</v>
      </c>
      <c r="H92" s="42" t="s">
        <v>258</v>
      </c>
      <c r="I92" s="12">
        <v>9</v>
      </c>
      <c r="J92" s="43"/>
      <c r="K92" s="38">
        <v>27</v>
      </c>
    </row>
    <row r="93" spans="1:11" ht="30" hidden="1" outlineLevel="2" x14ac:dyDescent="0.25">
      <c r="A93" s="50">
        <f>Table14[[#This Row],[Scenario '#]]</f>
        <v>9</v>
      </c>
      <c r="B93" s="37" t="s">
        <v>8</v>
      </c>
      <c r="C93" s="38" t="s">
        <v>56</v>
      </c>
      <c r="D93" s="39"/>
      <c r="E93" s="10"/>
      <c r="F93" s="6"/>
      <c r="G93" s="37" t="s">
        <v>30</v>
      </c>
      <c r="H93" s="41" t="s">
        <v>261</v>
      </c>
      <c r="I93" s="12">
        <v>9</v>
      </c>
      <c r="J93" s="41" t="s">
        <v>121</v>
      </c>
      <c r="K93" s="38">
        <v>27</v>
      </c>
    </row>
    <row r="94" spans="1:11" hidden="1" outlineLevel="2" x14ac:dyDescent="0.25">
      <c r="A94" s="50">
        <f>Table14[[#This Row],[Scenario '#]]</f>
        <v>9</v>
      </c>
      <c r="B94" s="37" t="s">
        <v>8</v>
      </c>
      <c r="C94" s="38" t="s">
        <v>56</v>
      </c>
      <c r="D94" s="39"/>
      <c r="E94" s="10"/>
      <c r="F94" s="6"/>
      <c r="G94" s="37" t="s">
        <v>31</v>
      </c>
      <c r="H94" s="43" t="s">
        <v>259</v>
      </c>
      <c r="I94" s="12">
        <v>9</v>
      </c>
      <c r="J94" s="43"/>
      <c r="K94" s="38">
        <v>27</v>
      </c>
    </row>
    <row r="95" spans="1:11" hidden="1" outlineLevel="1" x14ac:dyDescent="0.25">
      <c r="A95" s="50">
        <f>Table14[[#This Row],[Scenario '#]]</f>
        <v>65</v>
      </c>
      <c r="B95" s="37" t="s">
        <v>8</v>
      </c>
      <c r="C95" s="38" t="s">
        <v>56</v>
      </c>
      <c r="D95" s="39"/>
      <c r="E95" s="10"/>
      <c r="F95" s="6" t="s">
        <v>263</v>
      </c>
      <c r="G95" s="37"/>
      <c r="H95" s="43"/>
      <c r="I95" s="12">
        <v>65</v>
      </c>
      <c r="J95" s="43"/>
      <c r="K95" s="38">
        <v>27</v>
      </c>
    </row>
    <row r="96" spans="1:11" ht="30" hidden="1" outlineLevel="2" x14ac:dyDescent="0.25">
      <c r="A96" s="50">
        <f>Table14[[#This Row],[Scenario '#]]</f>
        <v>65</v>
      </c>
      <c r="B96" s="37" t="s">
        <v>8</v>
      </c>
      <c r="C96" s="38" t="s">
        <v>56</v>
      </c>
      <c r="D96" s="39"/>
      <c r="E96" s="10"/>
      <c r="F96" s="6"/>
      <c r="G96" s="37" t="s">
        <v>29</v>
      </c>
      <c r="H96" s="43" t="s">
        <v>382</v>
      </c>
      <c r="I96" s="12">
        <v>65</v>
      </c>
      <c r="J96" s="43" t="s">
        <v>318</v>
      </c>
      <c r="K96" s="38">
        <v>27</v>
      </c>
    </row>
    <row r="97" spans="1:11" ht="30" hidden="1" outlineLevel="2" x14ac:dyDescent="0.25">
      <c r="A97" s="50">
        <f>Table14[[#This Row],[Scenario '#]]</f>
        <v>65</v>
      </c>
      <c r="B97" s="37" t="s">
        <v>8</v>
      </c>
      <c r="C97" s="38" t="s">
        <v>56</v>
      </c>
      <c r="D97" s="39"/>
      <c r="E97" s="10"/>
      <c r="F97" s="6"/>
      <c r="G97" s="37" t="s">
        <v>29</v>
      </c>
      <c r="H97" s="43" t="s">
        <v>58</v>
      </c>
      <c r="I97" s="12">
        <v>65</v>
      </c>
      <c r="J97" s="43"/>
      <c r="K97" s="38">
        <v>27</v>
      </c>
    </row>
    <row r="98" spans="1:11" ht="30" hidden="1" outlineLevel="2" x14ac:dyDescent="0.25">
      <c r="A98" s="50">
        <f>Table14[[#This Row],[Scenario '#]]</f>
        <v>65</v>
      </c>
      <c r="B98" s="37" t="s">
        <v>8</v>
      </c>
      <c r="C98" s="38" t="s">
        <v>56</v>
      </c>
      <c r="D98" s="39"/>
      <c r="E98" s="10"/>
      <c r="F98" s="6"/>
      <c r="G98" s="37" t="s">
        <v>29</v>
      </c>
      <c r="H98" s="43" t="s">
        <v>258</v>
      </c>
      <c r="I98" s="12">
        <v>65</v>
      </c>
      <c r="J98" s="43"/>
      <c r="K98" s="38">
        <v>27</v>
      </c>
    </row>
    <row r="99" spans="1:11" ht="30" hidden="1" outlineLevel="2" x14ac:dyDescent="0.25">
      <c r="A99" s="50">
        <f>Table14[[#This Row],[Scenario '#]]</f>
        <v>65</v>
      </c>
      <c r="B99" s="37" t="s">
        <v>8</v>
      </c>
      <c r="C99" s="38" t="s">
        <v>56</v>
      </c>
      <c r="D99" s="39"/>
      <c r="E99" s="10"/>
      <c r="F99" s="6"/>
      <c r="G99" s="37" t="s">
        <v>30</v>
      </c>
      <c r="H99" s="43" t="s">
        <v>264</v>
      </c>
      <c r="I99" s="12">
        <v>65</v>
      </c>
      <c r="J99" s="43" t="s">
        <v>121</v>
      </c>
      <c r="K99" s="38">
        <v>27</v>
      </c>
    </row>
    <row r="100" spans="1:11" hidden="1" outlineLevel="2" x14ac:dyDescent="0.25">
      <c r="A100" s="50">
        <f>Table14[[#This Row],[Scenario '#]]</f>
        <v>65</v>
      </c>
      <c r="B100" s="37" t="s">
        <v>8</v>
      </c>
      <c r="C100" s="38" t="s">
        <v>56</v>
      </c>
      <c r="D100" s="39"/>
      <c r="E100" s="10"/>
      <c r="F100" s="6"/>
      <c r="G100" s="37" t="s">
        <v>31</v>
      </c>
      <c r="H100" s="43" t="s">
        <v>259</v>
      </c>
      <c r="I100" s="12">
        <v>65</v>
      </c>
      <c r="J100" s="43"/>
      <c r="K100" s="38">
        <v>27</v>
      </c>
    </row>
    <row r="101" spans="1:11" hidden="1" outlineLevel="1" x14ac:dyDescent="0.25">
      <c r="A101" s="50">
        <f>Table14[[#This Row],[Scenario '#]]</f>
        <v>67</v>
      </c>
      <c r="B101" s="37" t="s">
        <v>8</v>
      </c>
      <c r="C101" s="38" t="s">
        <v>56</v>
      </c>
      <c r="D101" s="39" t="s">
        <v>56</v>
      </c>
      <c r="E101" s="10"/>
      <c r="F101" s="6" t="s">
        <v>269</v>
      </c>
      <c r="G101" s="37"/>
      <c r="H101" s="43"/>
      <c r="I101" s="12">
        <v>67</v>
      </c>
      <c r="J101" s="43"/>
      <c r="K101" s="38">
        <v>27</v>
      </c>
    </row>
    <row r="102" spans="1:11" ht="30" hidden="1" outlineLevel="2" x14ac:dyDescent="0.25">
      <c r="A102" s="50">
        <f>Table14[[#This Row],[Scenario '#]]</f>
        <v>67</v>
      </c>
      <c r="B102" s="37" t="s">
        <v>8</v>
      </c>
      <c r="C102" s="38" t="s">
        <v>56</v>
      </c>
      <c r="D102" s="39" t="s">
        <v>56</v>
      </c>
      <c r="E102" s="10"/>
      <c r="F102" s="6"/>
      <c r="G102" s="37" t="s">
        <v>29</v>
      </c>
      <c r="H102" s="43" t="s">
        <v>382</v>
      </c>
      <c r="I102" s="12">
        <v>67</v>
      </c>
      <c r="J102" s="43" t="s">
        <v>318</v>
      </c>
      <c r="K102" s="38">
        <v>27</v>
      </c>
    </row>
    <row r="103" spans="1:11" ht="30" hidden="1" outlineLevel="2" x14ac:dyDescent="0.25">
      <c r="A103" s="50">
        <f>Table14[[#This Row],[Scenario '#]]</f>
        <v>67</v>
      </c>
      <c r="B103" s="37" t="s">
        <v>8</v>
      </c>
      <c r="C103" s="38" t="s">
        <v>56</v>
      </c>
      <c r="D103" s="39" t="s">
        <v>56</v>
      </c>
      <c r="E103" s="10"/>
      <c r="F103" s="6"/>
      <c r="G103" s="37" t="s">
        <v>29</v>
      </c>
      <c r="H103" s="43" t="s">
        <v>58</v>
      </c>
      <c r="I103" s="12">
        <v>67</v>
      </c>
      <c r="J103" s="43"/>
      <c r="K103" s="38">
        <v>27</v>
      </c>
    </row>
    <row r="104" spans="1:11" ht="30" hidden="1" outlineLevel="2" x14ac:dyDescent="0.25">
      <c r="A104" s="50">
        <f>Table14[[#This Row],[Scenario '#]]</f>
        <v>67</v>
      </c>
      <c r="B104" s="37" t="s">
        <v>8</v>
      </c>
      <c r="C104" s="38" t="s">
        <v>56</v>
      </c>
      <c r="D104" s="39" t="s">
        <v>56</v>
      </c>
      <c r="E104" s="10"/>
      <c r="F104" s="6"/>
      <c r="G104" s="37" t="s">
        <v>29</v>
      </c>
      <c r="H104" s="43" t="s">
        <v>258</v>
      </c>
      <c r="I104" s="12">
        <v>67</v>
      </c>
      <c r="J104" s="43"/>
      <c r="K104" s="38">
        <v>27</v>
      </c>
    </row>
    <row r="105" spans="1:11" ht="30" hidden="1" outlineLevel="2" x14ac:dyDescent="0.25">
      <c r="A105" s="50">
        <f>Table14[[#This Row],[Scenario '#]]</f>
        <v>67</v>
      </c>
      <c r="B105" s="37" t="s">
        <v>8</v>
      </c>
      <c r="C105" s="38" t="s">
        <v>56</v>
      </c>
      <c r="D105" s="39" t="s">
        <v>56</v>
      </c>
      <c r="E105" s="10"/>
      <c r="F105" s="6"/>
      <c r="G105" s="37" t="s">
        <v>29</v>
      </c>
      <c r="H105" s="43" t="s">
        <v>271</v>
      </c>
      <c r="I105" s="12">
        <v>67</v>
      </c>
      <c r="J105" s="43"/>
      <c r="K105" s="38">
        <v>27</v>
      </c>
    </row>
    <row r="106" spans="1:11" ht="30" hidden="1" outlineLevel="2" x14ac:dyDescent="0.25">
      <c r="A106" s="50">
        <f>Table14[[#This Row],[Scenario '#]]</f>
        <v>67</v>
      </c>
      <c r="B106" s="37" t="s">
        <v>8</v>
      </c>
      <c r="C106" s="38" t="s">
        <v>56</v>
      </c>
      <c r="D106" s="39" t="s">
        <v>56</v>
      </c>
      <c r="E106" s="10"/>
      <c r="F106" s="6"/>
      <c r="G106" s="37" t="s">
        <v>30</v>
      </c>
      <c r="H106" s="43" t="s">
        <v>261</v>
      </c>
      <c r="I106" s="12">
        <v>67</v>
      </c>
      <c r="J106" s="43" t="s">
        <v>121</v>
      </c>
      <c r="K106" s="38">
        <v>27</v>
      </c>
    </row>
    <row r="107" spans="1:11" hidden="1" outlineLevel="2" x14ac:dyDescent="0.25">
      <c r="A107" s="50">
        <f>Table14[[#This Row],[Scenario '#]]</f>
        <v>67</v>
      </c>
      <c r="B107" s="37" t="s">
        <v>8</v>
      </c>
      <c r="C107" s="38" t="s">
        <v>56</v>
      </c>
      <c r="D107" s="39" t="s">
        <v>56</v>
      </c>
      <c r="E107" s="10"/>
      <c r="F107" s="6"/>
      <c r="G107" s="37" t="s">
        <v>31</v>
      </c>
      <c r="H107" s="43" t="s">
        <v>259</v>
      </c>
      <c r="I107" s="12">
        <v>67</v>
      </c>
      <c r="J107" s="1" t="s">
        <v>270</v>
      </c>
      <c r="K107" s="38">
        <v>27</v>
      </c>
    </row>
    <row r="108" spans="1:11" hidden="1" outlineLevel="1" x14ac:dyDescent="0.25">
      <c r="A108" s="50">
        <f>Table14[[#This Row],[Scenario '#]]</f>
        <v>11</v>
      </c>
      <c r="B108" s="37" t="s">
        <v>8</v>
      </c>
      <c r="C108" s="38" t="s">
        <v>56</v>
      </c>
      <c r="D108" s="39"/>
      <c r="E108" s="10"/>
      <c r="F108" s="6" t="s">
        <v>63</v>
      </c>
      <c r="G108" s="37"/>
      <c r="H108" s="41"/>
      <c r="I108" s="12">
        <v>11</v>
      </c>
      <c r="J108" s="41"/>
      <c r="K108" s="38">
        <v>27</v>
      </c>
    </row>
    <row r="109" spans="1:11" ht="30" hidden="1" outlineLevel="2" x14ac:dyDescent="0.25">
      <c r="A109" s="50">
        <f>Table14[[#This Row],[Scenario '#]]</f>
        <v>11</v>
      </c>
      <c r="B109" s="37" t="s">
        <v>8</v>
      </c>
      <c r="C109" s="38" t="s">
        <v>56</v>
      </c>
      <c r="D109" s="39"/>
      <c r="E109" s="10"/>
      <c r="F109" s="6"/>
      <c r="G109" s="37" t="s">
        <v>29</v>
      </c>
      <c r="H109" s="41" t="s">
        <v>382</v>
      </c>
      <c r="I109" s="12">
        <v>11</v>
      </c>
      <c r="J109" s="43" t="s">
        <v>318</v>
      </c>
      <c r="K109" s="38">
        <v>27</v>
      </c>
    </row>
    <row r="110" spans="1:11" ht="30" hidden="1" outlineLevel="2" x14ac:dyDescent="0.25">
      <c r="A110" s="50">
        <f>Table14[[#This Row],[Scenario '#]]</f>
        <v>11</v>
      </c>
      <c r="B110" s="37" t="s">
        <v>8</v>
      </c>
      <c r="C110" s="38" t="s">
        <v>56</v>
      </c>
      <c r="D110" s="39"/>
      <c r="E110" s="10"/>
      <c r="F110" s="6"/>
      <c r="G110" s="37" t="s">
        <v>30</v>
      </c>
      <c r="H110" s="41" t="s">
        <v>64</v>
      </c>
      <c r="I110" s="12">
        <v>11</v>
      </c>
      <c r="J110" s="41" t="s">
        <v>121</v>
      </c>
      <c r="K110" s="38">
        <v>27</v>
      </c>
    </row>
    <row r="111" spans="1:11" ht="30" hidden="1" outlineLevel="2" x14ac:dyDescent="0.25">
      <c r="A111" s="50">
        <f>Table14[[#This Row],[Scenario '#]]</f>
        <v>11</v>
      </c>
      <c r="B111" s="37" t="s">
        <v>8</v>
      </c>
      <c r="C111" s="38" t="s">
        <v>56</v>
      </c>
      <c r="D111" s="39"/>
      <c r="E111" s="10"/>
      <c r="F111" s="6"/>
      <c r="G111" s="37" t="s">
        <v>31</v>
      </c>
      <c r="H111" s="41" t="s">
        <v>65</v>
      </c>
      <c r="I111" s="12">
        <v>11</v>
      </c>
      <c r="J111" s="41"/>
      <c r="K111" s="38">
        <v>27</v>
      </c>
    </row>
    <row r="112" spans="1:11" ht="30" hidden="1" outlineLevel="2" x14ac:dyDescent="0.25">
      <c r="A112" s="50">
        <f>Table14[[#This Row],[Scenario '#]]</f>
        <v>11</v>
      </c>
      <c r="B112" s="37" t="s">
        <v>8</v>
      </c>
      <c r="C112" s="38" t="s">
        <v>56</v>
      </c>
      <c r="D112" s="39"/>
      <c r="E112" s="10"/>
      <c r="F112" s="6"/>
      <c r="G112" s="37" t="s">
        <v>31</v>
      </c>
      <c r="H112" s="41" t="s">
        <v>49</v>
      </c>
      <c r="I112" s="12">
        <v>11</v>
      </c>
      <c r="J112" s="41"/>
      <c r="K112" s="38">
        <v>27</v>
      </c>
    </row>
    <row r="113" spans="1:11" ht="30" hidden="1" outlineLevel="2" x14ac:dyDescent="0.25">
      <c r="A113" s="50">
        <f>Table14[[#This Row],[Scenario '#]]</f>
        <v>11</v>
      </c>
      <c r="B113" s="37" t="s">
        <v>8</v>
      </c>
      <c r="C113" s="38" t="s">
        <v>56</v>
      </c>
      <c r="D113" s="39"/>
      <c r="E113" s="10"/>
      <c r="F113" s="6"/>
      <c r="G113" s="37" t="s">
        <v>31</v>
      </c>
      <c r="H113" s="41" t="s">
        <v>47</v>
      </c>
      <c r="I113" s="12">
        <v>11</v>
      </c>
      <c r="J113" s="41"/>
      <c r="K113" s="38">
        <v>27</v>
      </c>
    </row>
    <row r="114" spans="1:11" hidden="1" outlineLevel="1" x14ac:dyDescent="0.25">
      <c r="A114" s="50">
        <f>Table14[[#This Row],[Scenario '#]]</f>
        <v>13</v>
      </c>
      <c r="B114" s="37" t="s">
        <v>8</v>
      </c>
      <c r="C114" s="38" t="s">
        <v>56</v>
      </c>
      <c r="D114" s="39"/>
      <c r="E114" s="10"/>
      <c r="F114" s="6" t="s">
        <v>73</v>
      </c>
      <c r="G114" s="37"/>
      <c r="H114" s="41"/>
      <c r="I114" s="12">
        <v>13</v>
      </c>
      <c r="J114" s="41"/>
      <c r="K114" s="38">
        <v>27</v>
      </c>
    </row>
    <row r="115" spans="1:11" ht="30" hidden="1" outlineLevel="2" x14ac:dyDescent="0.25">
      <c r="A115" s="50">
        <f>Table14[[#This Row],[Scenario '#]]</f>
        <v>13</v>
      </c>
      <c r="B115" s="37" t="s">
        <v>8</v>
      </c>
      <c r="C115" s="38" t="s">
        <v>56</v>
      </c>
      <c r="D115" s="39"/>
      <c r="E115" s="10"/>
      <c r="F115" s="6"/>
      <c r="G115" s="37" t="s">
        <v>29</v>
      </c>
      <c r="H115" s="41" t="s">
        <v>382</v>
      </c>
      <c r="I115" s="12">
        <v>13</v>
      </c>
      <c r="J115" s="43" t="s">
        <v>318</v>
      </c>
      <c r="K115" s="38">
        <v>27</v>
      </c>
    </row>
    <row r="116" spans="1:11" ht="30" hidden="1" outlineLevel="2" x14ac:dyDescent="0.25">
      <c r="A116" s="50">
        <f>Table14[[#This Row],[Scenario '#]]</f>
        <v>13</v>
      </c>
      <c r="B116" s="37" t="s">
        <v>8</v>
      </c>
      <c r="C116" s="38" t="s">
        <v>56</v>
      </c>
      <c r="D116" s="39"/>
      <c r="E116" s="10"/>
      <c r="F116" s="6"/>
      <c r="G116" s="37" t="s">
        <v>30</v>
      </c>
      <c r="H116" s="41" t="s">
        <v>77</v>
      </c>
      <c r="I116" s="12">
        <v>13</v>
      </c>
      <c r="J116" s="41" t="s">
        <v>121</v>
      </c>
      <c r="K116" s="38">
        <v>27</v>
      </c>
    </row>
    <row r="117" spans="1:11" ht="30" hidden="1" outlineLevel="2" x14ac:dyDescent="0.25">
      <c r="A117" s="50">
        <f>Table14[[#This Row],[Scenario '#]]</f>
        <v>13</v>
      </c>
      <c r="B117" s="37" t="s">
        <v>8</v>
      </c>
      <c r="C117" s="38" t="s">
        <v>56</v>
      </c>
      <c r="D117" s="39"/>
      <c r="E117" s="10"/>
      <c r="F117" s="6"/>
      <c r="G117" s="37" t="s">
        <v>31</v>
      </c>
      <c r="H117" s="41" t="s">
        <v>76</v>
      </c>
      <c r="I117" s="12">
        <v>13</v>
      </c>
      <c r="J117" s="41"/>
      <c r="K117" s="38">
        <v>27</v>
      </c>
    </row>
    <row r="118" spans="1:11" ht="30" hidden="1" outlineLevel="2" x14ac:dyDescent="0.25">
      <c r="A118" s="50">
        <f>Table14[[#This Row],[Scenario '#]]</f>
        <v>13</v>
      </c>
      <c r="B118" s="37" t="s">
        <v>8</v>
      </c>
      <c r="C118" s="38" t="s">
        <v>56</v>
      </c>
      <c r="D118" s="39"/>
      <c r="E118" s="10"/>
      <c r="F118" s="6"/>
      <c r="G118" s="37" t="s">
        <v>31</v>
      </c>
      <c r="H118" s="41" t="s">
        <v>75</v>
      </c>
      <c r="I118" s="12">
        <v>13</v>
      </c>
      <c r="J118" s="41"/>
      <c r="K118" s="38">
        <v>27</v>
      </c>
    </row>
    <row r="119" spans="1:11" ht="30" hidden="1" outlineLevel="2" x14ac:dyDescent="0.25">
      <c r="A119" s="50">
        <f>Table14[[#This Row],[Scenario '#]]</f>
        <v>13</v>
      </c>
      <c r="B119" s="37" t="s">
        <v>8</v>
      </c>
      <c r="C119" s="38" t="s">
        <v>56</v>
      </c>
      <c r="D119" s="39"/>
      <c r="E119" s="10"/>
      <c r="F119" s="6"/>
      <c r="G119" s="37" t="s">
        <v>31</v>
      </c>
      <c r="H119" s="41" t="s">
        <v>74</v>
      </c>
      <c r="I119" s="12">
        <v>13</v>
      </c>
      <c r="J119" s="41" t="s">
        <v>17</v>
      </c>
      <c r="K119" s="38">
        <v>27</v>
      </c>
    </row>
    <row r="120" spans="1:11" hidden="1" outlineLevel="1" x14ac:dyDescent="0.25">
      <c r="A120" s="50">
        <f>Table14[[#This Row],[Scenario '#]]</f>
        <v>15</v>
      </c>
      <c r="B120" s="37" t="s">
        <v>8</v>
      </c>
      <c r="C120" s="38" t="s">
        <v>56</v>
      </c>
      <c r="D120" s="39"/>
      <c r="E120" s="10"/>
      <c r="F120" s="6" t="s">
        <v>82</v>
      </c>
      <c r="G120" s="37"/>
      <c r="H120" s="41"/>
      <c r="I120" s="12">
        <v>15</v>
      </c>
      <c r="J120" s="41"/>
      <c r="K120" s="38">
        <v>27</v>
      </c>
    </row>
    <row r="121" spans="1:11" ht="30" hidden="1" outlineLevel="2" x14ac:dyDescent="0.25">
      <c r="A121" s="50">
        <f>Table14[[#This Row],[Scenario '#]]</f>
        <v>15</v>
      </c>
      <c r="B121" s="37" t="s">
        <v>8</v>
      </c>
      <c r="C121" s="38" t="s">
        <v>56</v>
      </c>
      <c r="D121" s="39"/>
      <c r="E121" s="10"/>
      <c r="F121" s="6"/>
      <c r="G121" s="37" t="s">
        <v>29</v>
      </c>
      <c r="H121" s="41" t="s">
        <v>382</v>
      </c>
      <c r="I121" s="12">
        <v>15</v>
      </c>
      <c r="J121" s="43" t="s">
        <v>318</v>
      </c>
      <c r="K121" s="38">
        <v>27</v>
      </c>
    </row>
    <row r="122" spans="1:11" ht="32.25" hidden="1" customHeight="1" outlineLevel="2" x14ac:dyDescent="0.25">
      <c r="A122" s="50">
        <f>Table14[[#This Row],[Scenario '#]]</f>
        <v>15</v>
      </c>
      <c r="B122" s="37" t="s">
        <v>8</v>
      </c>
      <c r="C122" s="38" t="s">
        <v>56</v>
      </c>
      <c r="D122" s="39"/>
      <c r="E122" s="10"/>
      <c r="F122" s="6"/>
      <c r="G122" s="37" t="s">
        <v>29</v>
      </c>
      <c r="H122" s="41" t="s">
        <v>84</v>
      </c>
      <c r="I122" s="12">
        <v>15</v>
      </c>
      <c r="J122" s="41"/>
      <c r="K122" s="38">
        <v>27</v>
      </c>
    </row>
    <row r="123" spans="1:11" ht="30" hidden="1" outlineLevel="2" x14ac:dyDescent="0.25">
      <c r="A123" s="50">
        <f>Table14[[#This Row],[Scenario '#]]</f>
        <v>15</v>
      </c>
      <c r="B123" s="37" t="s">
        <v>8</v>
      </c>
      <c r="C123" s="38" t="s">
        <v>56</v>
      </c>
      <c r="D123" s="39"/>
      <c r="E123" s="10"/>
      <c r="F123" s="6"/>
      <c r="G123" s="37" t="s">
        <v>30</v>
      </c>
      <c r="H123" s="41" t="s">
        <v>46</v>
      </c>
      <c r="I123" s="12">
        <v>15</v>
      </c>
      <c r="J123" s="41" t="s">
        <v>121</v>
      </c>
      <c r="K123" s="38">
        <v>27</v>
      </c>
    </row>
    <row r="124" spans="1:11" ht="30" hidden="1" outlineLevel="2" x14ac:dyDescent="0.25">
      <c r="A124" s="50">
        <f>Table14[[#This Row],[Scenario '#]]</f>
        <v>15</v>
      </c>
      <c r="B124" s="37" t="s">
        <v>8</v>
      </c>
      <c r="C124" s="38" t="s">
        <v>56</v>
      </c>
      <c r="D124" s="39"/>
      <c r="E124" s="10"/>
      <c r="F124" s="6"/>
      <c r="G124" s="37" t="s">
        <v>31</v>
      </c>
      <c r="H124" s="41" t="s">
        <v>83</v>
      </c>
      <c r="I124" s="12">
        <v>15</v>
      </c>
      <c r="J124" s="41"/>
      <c r="K124" s="38">
        <v>27</v>
      </c>
    </row>
    <row r="125" spans="1:11" ht="30" hidden="1" outlineLevel="2" x14ac:dyDescent="0.25">
      <c r="A125" s="50">
        <f>Table14[[#This Row],[Scenario '#]]</f>
        <v>15</v>
      </c>
      <c r="B125" s="37" t="s">
        <v>8</v>
      </c>
      <c r="C125" s="38" t="s">
        <v>56</v>
      </c>
      <c r="D125" s="39"/>
      <c r="E125" s="10"/>
      <c r="F125" s="6"/>
      <c r="G125" s="37" t="s">
        <v>31</v>
      </c>
      <c r="H125" s="41" t="s">
        <v>86</v>
      </c>
      <c r="I125" s="12">
        <v>15</v>
      </c>
      <c r="J125" s="41"/>
      <c r="K125" s="38">
        <v>27</v>
      </c>
    </row>
    <row r="126" spans="1:11" ht="30" hidden="1" outlineLevel="2" x14ac:dyDescent="0.25">
      <c r="A126" s="50">
        <f>Table14[[#This Row],[Scenario '#]]</f>
        <v>15</v>
      </c>
      <c r="B126" s="37" t="s">
        <v>8</v>
      </c>
      <c r="C126" s="38" t="s">
        <v>56</v>
      </c>
      <c r="D126" s="39"/>
      <c r="E126" s="10"/>
      <c r="F126" s="6"/>
      <c r="G126" s="37" t="s">
        <v>31</v>
      </c>
      <c r="H126" s="41" t="s">
        <v>85</v>
      </c>
      <c r="I126" s="12">
        <v>15</v>
      </c>
      <c r="J126" s="41"/>
      <c r="K126" s="38">
        <v>27</v>
      </c>
    </row>
    <row r="127" spans="1:11" hidden="1" outlineLevel="1" x14ac:dyDescent="0.25">
      <c r="A127" s="50">
        <f>Table14[[#This Row],[Scenario '#]]</f>
        <v>62</v>
      </c>
      <c r="B127" s="37" t="s">
        <v>8</v>
      </c>
      <c r="C127" s="38" t="s">
        <v>56</v>
      </c>
      <c r="D127" s="39"/>
      <c r="E127" s="10"/>
      <c r="F127" s="6" t="s">
        <v>227</v>
      </c>
      <c r="G127" s="37"/>
      <c r="H127" s="41"/>
      <c r="I127" s="12">
        <v>62</v>
      </c>
      <c r="J127" s="41"/>
      <c r="K127" s="38">
        <v>27</v>
      </c>
    </row>
    <row r="128" spans="1:11" ht="30" hidden="1" outlineLevel="1" x14ac:dyDescent="0.25">
      <c r="A128" s="50">
        <f>Table14[[#This Row],[Scenario '#]]</f>
        <v>62</v>
      </c>
      <c r="B128" s="37" t="s">
        <v>8</v>
      </c>
      <c r="C128" s="38" t="s">
        <v>56</v>
      </c>
      <c r="D128" s="39"/>
      <c r="E128" s="10"/>
      <c r="F128" s="6"/>
      <c r="G128" s="37" t="s">
        <v>29</v>
      </c>
      <c r="H128" s="41" t="s">
        <v>382</v>
      </c>
      <c r="I128" s="12">
        <v>62</v>
      </c>
      <c r="J128" s="41"/>
      <c r="K128" s="38">
        <v>27</v>
      </c>
    </row>
    <row r="129" spans="1:11" ht="30" hidden="1" outlineLevel="1" x14ac:dyDescent="0.25">
      <c r="A129" s="50">
        <f>Table14[[#This Row],[Scenario '#]]</f>
        <v>62</v>
      </c>
      <c r="B129" s="37" t="s">
        <v>8</v>
      </c>
      <c r="C129" s="38" t="s">
        <v>56</v>
      </c>
      <c r="D129" s="39"/>
      <c r="E129" s="10"/>
      <c r="F129" s="6"/>
      <c r="G129" s="37" t="s">
        <v>29</v>
      </c>
      <c r="H129" s="41" t="s">
        <v>223</v>
      </c>
      <c r="I129" s="12">
        <v>62</v>
      </c>
      <c r="J129" s="41"/>
      <c r="K129" s="38">
        <v>27</v>
      </c>
    </row>
    <row r="130" spans="1:11" hidden="1" outlineLevel="1" x14ac:dyDescent="0.25">
      <c r="A130" s="50">
        <f>Table14[[#This Row],[Scenario '#]]</f>
        <v>62</v>
      </c>
      <c r="B130" s="37" t="s">
        <v>8</v>
      </c>
      <c r="C130" s="38" t="s">
        <v>56</v>
      </c>
      <c r="D130" s="39"/>
      <c r="E130" s="10"/>
      <c r="F130" s="6"/>
      <c r="G130" s="37" t="s">
        <v>30</v>
      </c>
      <c r="H130" s="41" t="s">
        <v>46</v>
      </c>
      <c r="I130" s="12">
        <v>62</v>
      </c>
      <c r="J130" s="41"/>
      <c r="K130" s="38">
        <v>27</v>
      </c>
    </row>
    <row r="131" spans="1:11" ht="30" hidden="1" outlineLevel="1" x14ac:dyDescent="0.25">
      <c r="A131" s="50">
        <f>Table14[[#This Row],[Scenario '#]]</f>
        <v>62</v>
      </c>
      <c r="B131" s="37" t="s">
        <v>8</v>
      </c>
      <c r="C131" s="38" t="s">
        <v>56</v>
      </c>
      <c r="D131" s="39"/>
      <c r="E131" s="10"/>
      <c r="F131" s="6"/>
      <c r="G131" s="37" t="s">
        <v>31</v>
      </c>
      <c r="H131" s="41" t="s">
        <v>83</v>
      </c>
      <c r="I131" s="12">
        <v>62</v>
      </c>
      <c r="J131" s="41"/>
      <c r="K131" s="38">
        <v>27</v>
      </c>
    </row>
    <row r="132" spans="1:11" ht="30" hidden="1" outlineLevel="1" x14ac:dyDescent="0.25">
      <c r="A132" s="50">
        <f>Table14[[#This Row],[Scenario '#]]</f>
        <v>62</v>
      </c>
      <c r="B132" s="37" t="s">
        <v>8</v>
      </c>
      <c r="C132" s="38" t="s">
        <v>56</v>
      </c>
      <c r="D132" s="39"/>
      <c r="E132" s="10"/>
      <c r="F132" s="6"/>
      <c r="G132" s="37" t="s">
        <v>31</v>
      </c>
      <c r="H132" s="41" t="s">
        <v>225</v>
      </c>
      <c r="I132" s="12">
        <v>62</v>
      </c>
      <c r="J132" s="41"/>
      <c r="K132" s="38">
        <v>27</v>
      </c>
    </row>
    <row r="133" spans="1:11" ht="30" hidden="1" outlineLevel="1" x14ac:dyDescent="0.25">
      <c r="A133" s="50">
        <f>Table14[[#This Row],[Scenario '#]]</f>
        <v>62</v>
      </c>
      <c r="B133" s="37" t="s">
        <v>8</v>
      </c>
      <c r="C133" s="38" t="s">
        <v>56</v>
      </c>
      <c r="D133" s="39"/>
      <c r="E133" s="10"/>
      <c r="F133" s="6"/>
      <c r="G133" s="37" t="s">
        <v>31</v>
      </c>
      <c r="H133" s="41" t="s">
        <v>226</v>
      </c>
      <c r="I133" s="12">
        <v>62</v>
      </c>
      <c r="J133" s="41"/>
      <c r="K133" s="38">
        <v>27</v>
      </c>
    </row>
    <row r="134" spans="1:11" ht="15.75" collapsed="1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42</v>
      </c>
      <c r="I134" s="13"/>
      <c r="J134" s="35" t="s">
        <v>10</v>
      </c>
      <c r="K134" s="33">
        <v>27</v>
      </c>
    </row>
    <row r="135" spans="1:11" ht="16.5" thickTop="1" thickBot="1" x14ac:dyDescent="0.3">
      <c r="A135" s="50">
        <f>Table14[[#This Row],[Scenario '#]]</f>
        <v>0</v>
      </c>
      <c r="B135" s="46" t="s">
        <v>22</v>
      </c>
      <c r="C135" s="47"/>
      <c r="D135" s="48"/>
      <c r="E135" s="28"/>
      <c r="F135" s="14"/>
      <c r="G135" s="46"/>
      <c r="H135" s="36" t="s">
        <v>42</v>
      </c>
      <c r="I135" s="15"/>
      <c r="J135" s="49" t="s">
        <v>2</v>
      </c>
      <c r="K135" s="47">
        <v>30</v>
      </c>
    </row>
    <row r="136" spans="1:11" ht="16.5" hidden="1" outlineLevel="1" thickTop="1" thickBot="1" x14ac:dyDescent="0.3">
      <c r="A136" s="50">
        <f>Table14[[#This Row],[Scenario '#]]</f>
        <v>16</v>
      </c>
      <c r="B136" s="37" t="s">
        <v>22</v>
      </c>
      <c r="C136" s="38" t="s">
        <v>56</v>
      </c>
      <c r="D136" s="39"/>
      <c r="E136" s="10"/>
      <c r="F136" s="6" t="s">
        <v>88</v>
      </c>
      <c r="G136" s="37"/>
      <c r="H136" s="40"/>
      <c r="I136" s="12">
        <v>16</v>
      </c>
      <c r="J136" s="41"/>
      <c r="K136" s="38">
        <v>30</v>
      </c>
    </row>
    <row r="137" spans="1:11" ht="30.75" hidden="1" outlineLevel="2" thickTop="1" x14ac:dyDescent="0.25">
      <c r="A137" s="50">
        <f>Table14[[#This Row],[Scenario '#]]</f>
        <v>16</v>
      </c>
      <c r="B137" s="37" t="s">
        <v>22</v>
      </c>
      <c r="C137" s="38" t="s">
        <v>56</v>
      </c>
      <c r="D137" s="39"/>
      <c r="E137" s="10"/>
      <c r="F137" s="6"/>
      <c r="G137" s="37" t="s">
        <v>29</v>
      </c>
      <c r="H137" s="41" t="s">
        <v>382</v>
      </c>
      <c r="I137" s="12">
        <v>16</v>
      </c>
      <c r="J137" s="43" t="s">
        <v>318</v>
      </c>
      <c r="K137" s="38">
        <v>30</v>
      </c>
    </row>
    <row r="138" spans="1:11" hidden="1" outlineLevel="2" x14ac:dyDescent="0.25">
      <c r="A138" s="50">
        <f>Table14[[#This Row],[Scenario '#]]</f>
        <v>16</v>
      </c>
      <c r="B138" s="37" t="s">
        <v>22</v>
      </c>
      <c r="C138" s="38" t="s">
        <v>56</v>
      </c>
      <c r="D138" s="39"/>
      <c r="E138" s="10"/>
      <c r="F138" s="6"/>
      <c r="G138" s="37" t="s">
        <v>30</v>
      </c>
      <c r="H138" s="41" t="s">
        <v>88</v>
      </c>
      <c r="I138" s="12">
        <v>16</v>
      </c>
      <c r="J138" s="41"/>
      <c r="K138" s="38">
        <v>30</v>
      </c>
    </row>
    <row r="139" spans="1:11" hidden="1" outlineLevel="2" x14ac:dyDescent="0.25">
      <c r="A139" s="50">
        <f>Table14[[#This Row],[Scenario '#]]</f>
        <v>16</v>
      </c>
      <c r="B139" s="37" t="s">
        <v>22</v>
      </c>
      <c r="C139" s="38" t="s">
        <v>56</v>
      </c>
      <c r="D139" s="39"/>
      <c r="E139" s="10"/>
      <c r="F139" s="6"/>
      <c r="G139" s="37" t="s">
        <v>31</v>
      </c>
      <c r="H139" s="41" t="s">
        <v>87</v>
      </c>
      <c r="I139" s="12">
        <v>16</v>
      </c>
      <c r="J139" s="41"/>
      <c r="K139" s="38">
        <v>30</v>
      </c>
    </row>
    <row r="140" spans="1:11" hidden="1" outlineLevel="1" x14ac:dyDescent="0.25">
      <c r="A140" s="50">
        <f>Table14[[#This Row],[Scenario '#]]</f>
        <v>17</v>
      </c>
      <c r="B140" s="37" t="s">
        <v>22</v>
      </c>
      <c r="C140" s="38" t="s">
        <v>56</v>
      </c>
      <c r="D140" s="39"/>
      <c r="E140" s="10">
        <v>16</v>
      </c>
      <c r="F140" s="6" t="s">
        <v>179</v>
      </c>
      <c r="G140" s="37"/>
      <c r="H140" s="41"/>
      <c r="I140" s="12">
        <v>17</v>
      </c>
      <c r="J140" s="41"/>
      <c r="K140" s="38">
        <v>30</v>
      </c>
    </row>
    <row r="141" spans="1:11" hidden="1" outlineLevel="2" x14ac:dyDescent="0.25">
      <c r="A141" s="50">
        <f>Table14[[#This Row],[Scenario '#]]</f>
        <v>17</v>
      </c>
      <c r="B141" s="37" t="s">
        <v>22</v>
      </c>
      <c r="C141" s="38" t="s">
        <v>56</v>
      </c>
      <c r="D141" s="39"/>
      <c r="E141" s="10">
        <v>16</v>
      </c>
      <c r="F141" s="6"/>
      <c r="G141" s="37" t="s">
        <v>29</v>
      </c>
      <c r="H141" s="41" t="str">
        <f>_xlfn.CONCAT("Result from scenario ",Table14[[#This Row],[Dependency]])</f>
        <v>Result from scenario 16</v>
      </c>
      <c r="I141" s="12">
        <v>17</v>
      </c>
      <c r="J141" s="41"/>
      <c r="K141" s="38">
        <v>30</v>
      </c>
    </row>
    <row r="142" spans="1:11" hidden="1" outlineLevel="2" x14ac:dyDescent="0.25">
      <c r="A142" s="50">
        <f>Table14[[#This Row],[Scenario '#]]</f>
        <v>17</v>
      </c>
      <c r="B142" s="37" t="s">
        <v>22</v>
      </c>
      <c r="C142" s="38" t="s">
        <v>56</v>
      </c>
      <c r="D142" s="39"/>
      <c r="E142" s="10">
        <v>16</v>
      </c>
      <c r="F142" s="6"/>
      <c r="G142" s="37" t="s">
        <v>30</v>
      </c>
      <c r="H142" s="41" t="s">
        <v>89</v>
      </c>
      <c r="I142" s="12">
        <v>17</v>
      </c>
      <c r="J142" s="41"/>
      <c r="K142" s="38">
        <v>30</v>
      </c>
    </row>
    <row r="143" spans="1:11" ht="30" hidden="1" outlineLevel="2" x14ac:dyDescent="0.25">
      <c r="A143" s="50">
        <f>Table14[[#This Row],[Scenario '#]]</f>
        <v>17</v>
      </c>
      <c r="B143" s="37" t="s">
        <v>22</v>
      </c>
      <c r="C143" s="38" t="s">
        <v>56</v>
      </c>
      <c r="D143" s="39"/>
      <c r="E143" s="10">
        <v>16</v>
      </c>
      <c r="F143" s="6"/>
      <c r="G143" s="37" t="s">
        <v>31</v>
      </c>
      <c r="H143" s="41" t="s">
        <v>90</v>
      </c>
      <c r="I143" s="12">
        <v>17</v>
      </c>
      <c r="J143" s="41"/>
      <c r="K143" s="38">
        <v>30</v>
      </c>
    </row>
    <row r="144" spans="1:11" ht="45" hidden="1" outlineLevel="2" x14ac:dyDescent="0.25">
      <c r="A144" s="50">
        <f>Table14[[#This Row],[Scenario '#]]</f>
        <v>17</v>
      </c>
      <c r="B144" s="37" t="s">
        <v>22</v>
      </c>
      <c r="C144" s="38" t="s">
        <v>56</v>
      </c>
      <c r="D144" s="39"/>
      <c r="E144" s="10">
        <v>16</v>
      </c>
      <c r="F144" s="6"/>
      <c r="G144" s="37" t="s">
        <v>31</v>
      </c>
      <c r="H144" s="41" t="s">
        <v>95</v>
      </c>
      <c r="I144" s="12">
        <v>17</v>
      </c>
      <c r="J144" s="41"/>
      <c r="K144" s="38">
        <v>30</v>
      </c>
    </row>
    <row r="145" spans="1:11" ht="30" hidden="1" outlineLevel="2" x14ac:dyDescent="0.25">
      <c r="A145" s="50">
        <f>Table14[[#This Row],[Scenario '#]]</f>
        <v>17</v>
      </c>
      <c r="B145" s="37" t="s">
        <v>22</v>
      </c>
      <c r="C145" s="38" t="s">
        <v>56</v>
      </c>
      <c r="D145" s="39"/>
      <c r="E145" s="10">
        <v>16</v>
      </c>
      <c r="F145" s="6"/>
      <c r="G145" s="37" t="s">
        <v>31</v>
      </c>
      <c r="H145" s="41" t="s">
        <v>205</v>
      </c>
      <c r="I145" s="12">
        <v>17</v>
      </c>
      <c r="J145" s="41"/>
      <c r="K145" s="38">
        <v>30</v>
      </c>
    </row>
    <row r="146" spans="1:11" hidden="1" outlineLevel="1" x14ac:dyDescent="0.25">
      <c r="A146" s="50">
        <f>Table14[[#This Row],[Scenario '#]]</f>
        <v>46</v>
      </c>
      <c r="B146" s="37" t="s">
        <v>22</v>
      </c>
      <c r="C146" s="38" t="s">
        <v>56</v>
      </c>
      <c r="D146" s="39"/>
      <c r="E146" s="10">
        <v>16</v>
      </c>
      <c r="F146" s="6" t="s">
        <v>181</v>
      </c>
      <c r="G146" s="37"/>
      <c r="H146" s="41"/>
      <c r="I146" s="12">
        <v>46</v>
      </c>
      <c r="J146" s="41"/>
      <c r="K146" s="38">
        <v>30</v>
      </c>
    </row>
    <row r="147" spans="1:11" hidden="1" outlineLevel="2" x14ac:dyDescent="0.25">
      <c r="A147" s="50">
        <f>Table14[[#This Row],[Scenario '#]]</f>
        <v>46</v>
      </c>
      <c r="B147" s="37" t="s">
        <v>22</v>
      </c>
      <c r="C147" s="38" t="s">
        <v>56</v>
      </c>
      <c r="D147" s="39"/>
      <c r="E147" s="10">
        <v>16</v>
      </c>
      <c r="F147" s="6"/>
      <c r="G147" s="37" t="s">
        <v>29</v>
      </c>
      <c r="H147" s="41" t="str">
        <f>_xlfn.CONCAT("Result from scenario ",Table14[[#This Row],[Dependency]])</f>
        <v>Result from scenario 16</v>
      </c>
      <c r="I147" s="12">
        <v>46</v>
      </c>
      <c r="J147" s="41"/>
      <c r="K147" s="38">
        <v>30</v>
      </c>
    </row>
    <row r="148" spans="1:11" hidden="1" outlineLevel="2" x14ac:dyDescent="0.25">
      <c r="A148" s="50">
        <f>Table14[[#This Row],[Scenario '#]]</f>
        <v>46</v>
      </c>
      <c r="B148" s="37" t="s">
        <v>22</v>
      </c>
      <c r="C148" s="38" t="s">
        <v>56</v>
      </c>
      <c r="D148" s="39"/>
      <c r="E148" s="10">
        <v>16</v>
      </c>
      <c r="F148" s="6"/>
      <c r="G148" s="37" t="s">
        <v>30</v>
      </c>
      <c r="H148" s="41" t="s">
        <v>183</v>
      </c>
      <c r="I148" s="12">
        <v>46</v>
      </c>
      <c r="J148" s="41"/>
      <c r="K148" s="38">
        <v>30</v>
      </c>
    </row>
    <row r="149" spans="1:11" hidden="1" outlineLevel="2" x14ac:dyDescent="0.25">
      <c r="A149" s="50">
        <f>Table14[[#This Row],[Scenario '#]]</f>
        <v>46</v>
      </c>
      <c r="B149" s="37" t="s">
        <v>22</v>
      </c>
      <c r="C149" s="38" t="s">
        <v>56</v>
      </c>
      <c r="D149" s="39"/>
      <c r="E149" s="10">
        <v>16</v>
      </c>
      <c r="F149" s="6"/>
      <c r="G149" s="37" t="s">
        <v>31</v>
      </c>
      <c r="H149" s="41" t="s">
        <v>282</v>
      </c>
      <c r="I149" s="12">
        <v>46</v>
      </c>
      <c r="J149" s="41"/>
      <c r="K149" s="38">
        <v>30</v>
      </c>
    </row>
    <row r="150" spans="1:11" hidden="1" outlineLevel="2" x14ac:dyDescent="0.25">
      <c r="A150" s="50">
        <f>Table14[[#This Row],[Scenario '#]]</f>
        <v>46</v>
      </c>
      <c r="B150" s="37" t="s">
        <v>22</v>
      </c>
      <c r="C150" s="38" t="s">
        <v>56</v>
      </c>
      <c r="D150" s="39"/>
      <c r="E150" s="10">
        <v>16</v>
      </c>
      <c r="F150" s="6"/>
      <c r="G150" s="37" t="s">
        <v>31</v>
      </c>
      <c r="H150" s="41" t="s">
        <v>283</v>
      </c>
      <c r="I150" s="12">
        <v>46</v>
      </c>
      <c r="J150" s="41"/>
      <c r="K150" s="38">
        <v>30</v>
      </c>
    </row>
    <row r="151" spans="1:11" hidden="1" outlineLevel="1" x14ac:dyDescent="0.25">
      <c r="A151" s="50">
        <f>Table14[[#This Row],[Scenario '#]]</f>
        <v>18</v>
      </c>
      <c r="B151" s="37" t="s">
        <v>22</v>
      </c>
      <c r="C151" s="38" t="s">
        <v>56</v>
      </c>
      <c r="D151" s="39"/>
      <c r="E151" s="10">
        <v>17</v>
      </c>
      <c r="F151" s="6" t="s">
        <v>92</v>
      </c>
      <c r="G151" s="37"/>
      <c r="H151" s="41"/>
      <c r="I151" s="12">
        <v>18</v>
      </c>
      <c r="J151" s="41"/>
      <c r="K151" s="38">
        <v>30</v>
      </c>
    </row>
    <row r="152" spans="1:11" hidden="1" outlineLevel="2" x14ac:dyDescent="0.25">
      <c r="A152" s="50">
        <f>Table14[[#This Row],[Scenario '#]]</f>
        <v>18</v>
      </c>
      <c r="B152" s="37" t="s">
        <v>22</v>
      </c>
      <c r="C152" s="38" t="s">
        <v>56</v>
      </c>
      <c r="D152" s="39"/>
      <c r="E152" s="10">
        <v>17</v>
      </c>
      <c r="F152" s="6"/>
      <c r="G152" s="37" t="s">
        <v>29</v>
      </c>
      <c r="H152" s="41" t="str">
        <f>_xlfn.CONCAT("Result from scenario ",Table14[[#This Row],[Dependency]])</f>
        <v>Result from scenario 17</v>
      </c>
      <c r="I152" s="12">
        <v>18</v>
      </c>
      <c r="J152" s="41"/>
      <c r="K152" s="38">
        <v>30</v>
      </c>
    </row>
    <row r="153" spans="1:11" hidden="1" outlineLevel="2" x14ac:dyDescent="0.25">
      <c r="A153" s="50">
        <f>Table14[[#This Row],[Scenario '#]]</f>
        <v>18</v>
      </c>
      <c r="B153" s="37" t="s">
        <v>22</v>
      </c>
      <c r="C153" s="38" t="s">
        <v>56</v>
      </c>
      <c r="D153" s="39"/>
      <c r="E153" s="10">
        <v>17</v>
      </c>
      <c r="F153" s="6"/>
      <c r="G153" s="37" t="s">
        <v>30</v>
      </c>
      <c r="H153" s="41" t="s">
        <v>178</v>
      </c>
      <c r="I153" s="12">
        <v>18</v>
      </c>
      <c r="J153" s="41"/>
      <c r="K153" s="38">
        <v>30</v>
      </c>
    </row>
    <row r="154" spans="1:11" hidden="1" outlineLevel="2" x14ac:dyDescent="0.25">
      <c r="A154" s="50">
        <f>Table14[[#This Row],[Scenario '#]]</f>
        <v>18</v>
      </c>
      <c r="B154" s="37" t="s">
        <v>22</v>
      </c>
      <c r="C154" s="38" t="s">
        <v>56</v>
      </c>
      <c r="D154" s="39"/>
      <c r="E154" s="10">
        <v>17</v>
      </c>
      <c r="F154" s="6"/>
      <c r="G154" s="37" t="s">
        <v>31</v>
      </c>
      <c r="H154" s="41" t="s">
        <v>87</v>
      </c>
      <c r="I154" s="12">
        <v>18</v>
      </c>
      <c r="J154" s="41"/>
      <c r="K154" s="38">
        <v>30</v>
      </c>
    </row>
    <row r="155" spans="1:11" hidden="1" outlineLevel="1" x14ac:dyDescent="0.25">
      <c r="A155" s="50">
        <f>Table14[[#This Row],[Scenario '#]]</f>
        <v>19</v>
      </c>
      <c r="B155" s="37" t="s">
        <v>22</v>
      </c>
      <c r="C155" s="38" t="s">
        <v>56</v>
      </c>
      <c r="D155" s="39"/>
      <c r="E155" s="10">
        <v>18</v>
      </c>
      <c r="F155" s="6" t="s">
        <v>125</v>
      </c>
      <c r="G155" s="37"/>
      <c r="H155" s="41"/>
      <c r="I155" s="12">
        <v>19</v>
      </c>
      <c r="J155" s="41"/>
      <c r="K155" s="38">
        <v>30</v>
      </c>
    </row>
    <row r="156" spans="1:11" hidden="1" outlineLevel="2" x14ac:dyDescent="0.25">
      <c r="A156" s="50">
        <f>Table14[[#This Row],[Scenario '#]]</f>
        <v>19</v>
      </c>
      <c r="B156" s="37" t="s">
        <v>22</v>
      </c>
      <c r="C156" s="38" t="s">
        <v>56</v>
      </c>
      <c r="D156" s="39"/>
      <c r="E156" s="10">
        <v>18</v>
      </c>
      <c r="F156" s="6"/>
      <c r="G156" s="37" t="s">
        <v>29</v>
      </c>
      <c r="H156" s="41" t="str">
        <f>_xlfn.CONCAT("Result from scenario ",Table14[[#This Row],[Dependency]])</f>
        <v>Result from scenario 18</v>
      </c>
      <c r="I156" s="12">
        <v>19</v>
      </c>
      <c r="J156" s="41"/>
      <c r="K156" s="38">
        <v>30</v>
      </c>
    </row>
    <row r="157" spans="1:11" hidden="1" outlineLevel="2" x14ac:dyDescent="0.25">
      <c r="A157" s="50">
        <f>Table14[[#This Row],[Scenario '#]]</f>
        <v>19</v>
      </c>
      <c r="B157" s="37" t="s">
        <v>22</v>
      </c>
      <c r="C157" s="38" t="s">
        <v>56</v>
      </c>
      <c r="D157" s="39"/>
      <c r="E157" s="10">
        <v>18</v>
      </c>
      <c r="F157" s="6"/>
      <c r="G157" s="37" t="s">
        <v>30</v>
      </c>
      <c r="H157" s="41" t="s">
        <v>89</v>
      </c>
      <c r="I157" s="12">
        <v>19</v>
      </c>
      <c r="J157" s="41"/>
      <c r="K157" s="38">
        <v>30</v>
      </c>
    </row>
    <row r="158" spans="1:11" ht="30" hidden="1" outlineLevel="2" x14ac:dyDescent="0.25">
      <c r="A158" s="50">
        <f>Table14[[#This Row],[Scenario '#]]</f>
        <v>19</v>
      </c>
      <c r="B158" s="37" t="s">
        <v>22</v>
      </c>
      <c r="C158" s="38" t="s">
        <v>56</v>
      </c>
      <c r="D158" s="39"/>
      <c r="E158" s="10">
        <v>18</v>
      </c>
      <c r="F158" s="6"/>
      <c r="G158" s="37" t="s">
        <v>31</v>
      </c>
      <c r="H158" s="41" t="s">
        <v>93</v>
      </c>
      <c r="I158" s="12">
        <v>19</v>
      </c>
      <c r="J158" s="41"/>
      <c r="K158" s="38">
        <v>30</v>
      </c>
    </row>
    <row r="159" spans="1:11" ht="45" hidden="1" outlineLevel="2" x14ac:dyDescent="0.25">
      <c r="A159" s="50">
        <f>Table14[[#This Row],[Scenario '#]]</f>
        <v>19</v>
      </c>
      <c r="B159" s="37" t="s">
        <v>22</v>
      </c>
      <c r="C159" s="38" t="s">
        <v>56</v>
      </c>
      <c r="D159" s="39"/>
      <c r="E159" s="10">
        <v>18</v>
      </c>
      <c r="F159" s="6"/>
      <c r="G159" s="37" t="s">
        <v>31</v>
      </c>
      <c r="H159" s="41" t="s">
        <v>94</v>
      </c>
      <c r="I159" s="12">
        <v>19</v>
      </c>
      <c r="J159" s="41"/>
      <c r="K159" s="38">
        <v>30</v>
      </c>
    </row>
    <row r="160" spans="1:11" ht="30" hidden="1" outlineLevel="2" x14ac:dyDescent="0.25">
      <c r="A160" s="50">
        <f>Table14[[#This Row],[Scenario '#]]</f>
        <v>19</v>
      </c>
      <c r="B160" s="37" t="s">
        <v>22</v>
      </c>
      <c r="C160" s="38" t="s">
        <v>56</v>
      </c>
      <c r="D160" s="39"/>
      <c r="E160" s="10">
        <v>18</v>
      </c>
      <c r="F160" s="6"/>
      <c r="G160" s="37" t="s">
        <v>31</v>
      </c>
      <c r="H160" s="41" t="s">
        <v>334</v>
      </c>
      <c r="I160" s="12">
        <v>19</v>
      </c>
      <c r="J160" s="41"/>
      <c r="K160" s="38">
        <v>30</v>
      </c>
    </row>
    <row r="161" spans="1:11" hidden="1" outlineLevel="1" x14ac:dyDescent="0.25">
      <c r="A161" s="50">
        <f>Table14[[#This Row],[Scenario '#]]</f>
        <v>44</v>
      </c>
      <c r="B161" s="37" t="s">
        <v>22</v>
      </c>
      <c r="C161" s="38" t="s">
        <v>56</v>
      </c>
      <c r="D161" s="39"/>
      <c r="E161" s="10"/>
      <c r="F161" s="17" t="s">
        <v>342</v>
      </c>
      <c r="G161" s="37"/>
      <c r="H161" s="41"/>
      <c r="I161" s="12">
        <v>44</v>
      </c>
      <c r="J161" s="41"/>
      <c r="K161" s="38">
        <v>30</v>
      </c>
    </row>
    <row r="162" spans="1:11" ht="30" hidden="1" outlineLevel="2" x14ac:dyDescent="0.25">
      <c r="A162" s="50">
        <f>Table14[[#This Row],[Scenario '#]]</f>
        <v>44</v>
      </c>
      <c r="B162" s="37" t="s">
        <v>22</v>
      </c>
      <c r="C162" s="38" t="s">
        <v>56</v>
      </c>
      <c r="D162" s="39"/>
      <c r="E162" s="10"/>
      <c r="F162" s="6"/>
      <c r="G162" s="37" t="s">
        <v>29</v>
      </c>
      <c r="H162" s="41" t="s">
        <v>382</v>
      </c>
      <c r="I162" s="12">
        <v>44</v>
      </c>
      <c r="J162" s="43" t="s">
        <v>318</v>
      </c>
      <c r="K162" s="38">
        <v>30</v>
      </c>
    </row>
    <row r="163" spans="1:11" hidden="1" outlineLevel="2" x14ac:dyDescent="0.25">
      <c r="A163" s="50">
        <f>Table14[[#This Row],[Scenario '#]]</f>
        <v>44</v>
      </c>
      <c r="B163" s="37" t="s">
        <v>22</v>
      </c>
      <c r="C163" s="38" t="s">
        <v>56</v>
      </c>
      <c r="D163" s="39"/>
      <c r="E163" s="10"/>
      <c r="F163" s="6"/>
      <c r="G163" s="37" t="s">
        <v>29</v>
      </c>
      <c r="H163" s="41" t="s">
        <v>79</v>
      </c>
      <c r="I163" s="12">
        <v>44</v>
      </c>
      <c r="J163" s="43"/>
      <c r="K163" s="38">
        <v>30</v>
      </c>
    </row>
    <row r="164" spans="1:11" ht="30" hidden="1" outlineLevel="2" x14ac:dyDescent="0.25">
      <c r="A164" s="50">
        <f>Table14[[#This Row],[Scenario '#]]</f>
        <v>44</v>
      </c>
      <c r="B164" s="37" t="s">
        <v>22</v>
      </c>
      <c r="C164" s="38" t="s">
        <v>56</v>
      </c>
      <c r="D164" s="39"/>
      <c r="E164" s="10"/>
      <c r="F164" s="6"/>
      <c r="G164" s="37" t="s">
        <v>29</v>
      </c>
      <c r="H164" s="41" t="s">
        <v>344</v>
      </c>
      <c r="I164" s="12">
        <v>44</v>
      </c>
      <c r="J164" s="43"/>
      <c r="K164" s="38">
        <v>30</v>
      </c>
    </row>
    <row r="165" spans="1:11" ht="30" hidden="1" outlineLevel="2" x14ac:dyDescent="0.25">
      <c r="A165" s="50">
        <f>Table14[[#This Row],[Scenario '#]]</f>
        <v>44</v>
      </c>
      <c r="B165" s="37" t="s">
        <v>22</v>
      </c>
      <c r="C165" s="38" t="s">
        <v>56</v>
      </c>
      <c r="D165" s="39"/>
      <c r="E165" s="10"/>
      <c r="F165" s="6"/>
      <c r="G165" s="37" t="s">
        <v>29</v>
      </c>
      <c r="H165" s="41" t="s">
        <v>285</v>
      </c>
      <c r="I165" s="12">
        <v>44</v>
      </c>
      <c r="J165" s="41" t="s">
        <v>286</v>
      </c>
      <c r="K165" s="38">
        <v>30</v>
      </c>
    </row>
    <row r="166" spans="1:11" hidden="1" outlineLevel="2" x14ac:dyDescent="0.25">
      <c r="A166" s="50">
        <f>Table14[[#This Row],[Scenario '#]]</f>
        <v>44</v>
      </c>
      <c r="B166" s="37" t="s">
        <v>22</v>
      </c>
      <c r="C166" s="38" t="s">
        <v>56</v>
      </c>
      <c r="D166" s="39"/>
      <c r="E166" s="10"/>
      <c r="F166" s="6"/>
      <c r="G166" s="37" t="s">
        <v>30</v>
      </c>
      <c r="H166" s="41" t="s">
        <v>89</v>
      </c>
      <c r="I166" s="12">
        <v>44</v>
      </c>
      <c r="J166" s="41"/>
      <c r="K166" s="38">
        <v>30</v>
      </c>
    </row>
    <row r="167" spans="1:11" ht="30" hidden="1" outlineLevel="2" x14ac:dyDescent="0.25">
      <c r="A167" s="50">
        <f>Table14[[#This Row],[Scenario '#]]</f>
        <v>44</v>
      </c>
      <c r="B167" s="37" t="s">
        <v>22</v>
      </c>
      <c r="C167" s="38" t="s">
        <v>56</v>
      </c>
      <c r="D167" s="39"/>
      <c r="E167" s="10"/>
      <c r="F167" s="6"/>
      <c r="G167" s="37" t="s">
        <v>31</v>
      </c>
      <c r="H167" s="41" t="s">
        <v>90</v>
      </c>
      <c r="I167" s="12">
        <v>44</v>
      </c>
      <c r="J167" s="41"/>
      <c r="K167" s="38">
        <v>30</v>
      </c>
    </row>
    <row r="168" spans="1:11" ht="45" hidden="1" outlineLevel="2" x14ac:dyDescent="0.25">
      <c r="A168" s="50">
        <f>Table14[[#This Row],[Scenario '#]]</f>
        <v>44</v>
      </c>
      <c r="B168" s="37" t="s">
        <v>22</v>
      </c>
      <c r="C168" s="38" t="s">
        <v>56</v>
      </c>
      <c r="D168" s="39"/>
      <c r="E168" s="10"/>
      <c r="F168" s="6"/>
      <c r="G168" s="37" t="s">
        <v>31</v>
      </c>
      <c r="H168" s="41" t="s">
        <v>333</v>
      </c>
      <c r="I168" s="12">
        <v>44</v>
      </c>
      <c r="J168" s="41"/>
      <c r="K168" s="38">
        <v>30</v>
      </c>
    </row>
    <row r="169" spans="1:11" ht="30" hidden="1" outlineLevel="2" x14ac:dyDescent="0.25">
      <c r="A169" s="50">
        <f>Table14[[#This Row],[Scenario '#]]</f>
        <v>44</v>
      </c>
      <c r="B169" s="37" t="s">
        <v>22</v>
      </c>
      <c r="C169" s="38" t="s">
        <v>56</v>
      </c>
      <c r="D169" s="39"/>
      <c r="E169" s="10"/>
      <c r="F169" s="6"/>
      <c r="G169" s="37" t="s">
        <v>31</v>
      </c>
      <c r="H169" s="41" t="s">
        <v>339</v>
      </c>
      <c r="I169" s="12">
        <v>44</v>
      </c>
      <c r="J169" s="41"/>
      <c r="K169" s="38">
        <v>30</v>
      </c>
    </row>
    <row r="170" spans="1:11" ht="30" hidden="1" outlineLevel="1" x14ac:dyDescent="0.25">
      <c r="A170" s="50">
        <f>Table14[[#This Row],[Scenario '#]]</f>
        <v>87</v>
      </c>
      <c r="B170" s="37" t="s">
        <v>22</v>
      </c>
      <c r="C170" s="38" t="s">
        <v>56</v>
      </c>
      <c r="D170" s="39"/>
      <c r="E170" s="10"/>
      <c r="F170" s="17" t="s">
        <v>343</v>
      </c>
      <c r="G170" s="37"/>
      <c r="H170" s="41"/>
      <c r="I170" s="12">
        <v>87</v>
      </c>
      <c r="J170" s="43" t="s">
        <v>318</v>
      </c>
      <c r="K170" s="38">
        <v>30</v>
      </c>
    </row>
    <row r="171" spans="1:11" ht="30" hidden="1" outlineLevel="2" x14ac:dyDescent="0.25">
      <c r="A171" s="50">
        <f>Table14[[#This Row],[Scenario '#]]</f>
        <v>87</v>
      </c>
      <c r="B171" s="37" t="s">
        <v>22</v>
      </c>
      <c r="C171" s="38" t="s">
        <v>56</v>
      </c>
      <c r="D171" s="39"/>
      <c r="E171" s="10"/>
      <c r="F171" s="17"/>
      <c r="G171" s="37" t="s">
        <v>29</v>
      </c>
      <c r="H171" s="41" t="s">
        <v>382</v>
      </c>
      <c r="I171" s="12">
        <v>87</v>
      </c>
      <c r="J171" s="43"/>
      <c r="K171" s="38">
        <v>30</v>
      </c>
    </row>
    <row r="172" spans="1:11" hidden="1" outlineLevel="2" x14ac:dyDescent="0.25">
      <c r="A172" s="50">
        <f>Table14[[#This Row],[Scenario '#]]</f>
        <v>87</v>
      </c>
      <c r="B172" s="37" t="s">
        <v>22</v>
      </c>
      <c r="C172" s="38" t="s">
        <v>56</v>
      </c>
      <c r="D172" s="39"/>
      <c r="E172" s="10"/>
      <c r="F172" s="17"/>
      <c r="G172" s="37" t="s">
        <v>29</v>
      </c>
      <c r="H172" s="41" t="s">
        <v>79</v>
      </c>
      <c r="I172" s="12">
        <v>87</v>
      </c>
      <c r="J172" s="43"/>
      <c r="K172" s="38">
        <v>30</v>
      </c>
    </row>
    <row r="173" spans="1:11" ht="30" hidden="1" outlineLevel="2" x14ac:dyDescent="0.25">
      <c r="A173" s="50">
        <f>Table14[[#This Row],[Scenario '#]]</f>
        <v>87</v>
      </c>
      <c r="B173" s="37" t="s">
        <v>22</v>
      </c>
      <c r="C173" s="38" t="s">
        <v>56</v>
      </c>
      <c r="D173" s="39"/>
      <c r="E173" s="10"/>
      <c r="F173" s="17"/>
      <c r="G173" s="37" t="s">
        <v>29</v>
      </c>
      <c r="H173" s="41" t="s">
        <v>346</v>
      </c>
      <c r="I173" s="12">
        <v>87</v>
      </c>
      <c r="J173" s="41" t="s">
        <v>286</v>
      </c>
      <c r="K173" s="38">
        <v>30</v>
      </c>
    </row>
    <row r="174" spans="1:11" ht="30" hidden="1" outlineLevel="2" x14ac:dyDescent="0.25">
      <c r="A174" s="50">
        <f>Table14[[#This Row],[Scenario '#]]</f>
        <v>87</v>
      </c>
      <c r="B174" s="37" t="s">
        <v>22</v>
      </c>
      <c r="C174" s="38" t="s">
        <v>56</v>
      </c>
      <c r="D174" s="39"/>
      <c r="E174" s="10"/>
      <c r="F174" s="17"/>
      <c r="G174" s="37" t="s">
        <v>29</v>
      </c>
      <c r="H174" s="41" t="s">
        <v>285</v>
      </c>
      <c r="I174" s="12">
        <v>87</v>
      </c>
      <c r="J174" s="41"/>
      <c r="K174" s="38">
        <v>30</v>
      </c>
    </row>
    <row r="175" spans="1:11" hidden="1" outlineLevel="2" x14ac:dyDescent="0.25">
      <c r="A175" s="50">
        <f>Table14[[#This Row],[Scenario '#]]</f>
        <v>87</v>
      </c>
      <c r="B175" s="37" t="s">
        <v>22</v>
      </c>
      <c r="C175" s="38" t="s">
        <v>56</v>
      </c>
      <c r="D175" s="39"/>
      <c r="E175" s="10"/>
      <c r="F175" s="17"/>
      <c r="G175" s="37" t="s">
        <v>30</v>
      </c>
      <c r="H175" s="41" t="s">
        <v>89</v>
      </c>
      <c r="I175" s="12">
        <v>87</v>
      </c>
      <c r="J175" s="41"/>
      <c r="K175" s="38">
        <v>30</v>
      </c>
    </row>
    <row r="176" spans="1:11" ht="30" hidden="1" outlineLevel="2" x14ac:dyDescent="0.25">
      <c r="A176" s="50">
        <f>Table14[[#This Row],[Scenario '#]]</f>
        <v>87</v>
      </c>
      <c r="B176" s="37" t="s">
        <v>22</v>
      </c>
      <c r="C176" s="38" t="s">
        <v>56</v>
      </c>
      <c r="D176" s="39"/>
      <c r="E176" s="10"/>
      <c r="F176" s="17"/>
      <c r="G176" s="37" t="s">
        <v>31</v>
      </c>
      <c r="H176" s="41" t="s">
        <v>90</v>
      </c>
      <c r="I176" s="12">
        <v>87</v>
      </c>
      <c r="J176" s="41"/>
      <c r="K176" s="38">
        <v>30</v>
      </c>
    </row>
    <row r="177" spans="1:11" ht="30" hidden="1" outlineLevel="2" x14ac:dyDescent="0.25">
      <c r="A177" s="50">
        <f>Table14[[#This Row],[Scenario '#]]</f>
        <v>87</v>
      </c>
      <c r="B177" s="37" t="s">
        <v>22</v>
      </c>
      <c r="C177" s="38" t="s">
        <v>56</v>
      </c>
      <c r="D177" s="39"/>
      <c r="E177" s="10"/>
      <c r="F177" s="17"/>
      <c r="G177" s="37" t="s">
        <v>31</v>
      </c>
      <c r="H177" s="41" t="s">
        <v>350</v>
      </c>
      <c r="I177" s="12">
        <v>87</v>
      </c>
      <c r="J177" s="41"/>
      <c r="K177" s="38">
        <v>30</v>
      </c>
    </row>
    <row r="178" spans="1:11" ht="30" hidden="1" outlineLevel="2" x14ac:dyDescent="0.25">
      <c r="A178" s="50">
        <f>Table14[[#This Row],[Scenario '#]]</f>
        <v>87</v>
      </c>
      <c r="B178" s="37" t="s">
        <v>22</v>
      </c>
      <c r="C178" s="38" t="s">
        <v>56</v>
      </c>
      <c r="D178" s="39"/>
      <c r="E178" s="10"/>
      <c r="F178" s="17"/>
      <c r="G178" s="37" t="s">
        <v>31</v>
      </c>
      <c r="H178" s="41" t="s">
        <v>347</v>
      </c>
      <c r="I178" s="12">
        <v>87</v>
      </c>
      <c r="J178" s="41"/>
      <c r="K178" s="38">
        <v>30</v>
      </c>
    </row>
    <row r="179" spans="1:11" ht="30" hidden="1" outlineLevel="2" x14ac:dyDescent="0.25">
      <c r="A179" s="50">
        <f>Table14[[#This Row],[Scenario '#]]</f>
        <v>87</v>
      </c>
      <c r="B179" s="37" t="s">
        <v>22</v>
      </c>
      <c r="C179" s="38" t="s">
        <v>56</v>
      </c>
      <c r="D179" s="39"/>
      <c r="E179" s="10"/>
      <c r="F179" s="17"/>
      <c r="G179" s="37" t="s">
        <v>31</v>
      </c>
      <c r="H179" s="41" t="s">
        <v>348</v>
      </c>
      <c r="I179" s="12">
        <v>87</v>
      </c>
      <c r="J179" s="41"/>
      <c r="K179" s="38">
        <v>30</v>
      </c>
    </row>
    <row r="180" spans="1:11" hidden="1" outlineLevel="2" x14ac:dyDescent="0.25">
      <c r="A180" s="50">
        <f>Table14[[#This Row],[Scenario '#]]</f>
        <v>87</v>
      </c>
      <c r="B180" s="37" t="s">
        <v>22</v>
      </c>
      <c r="C180" s="38" t="s">
        <v>56</v>
      </c>
      <c r="D180" s="39"/>
      <c r="E180" s="10"/>
      <c r="F180" s="17"/>
      <c r="G180" s="37" t="s">
        <v>31</v>
      </c>
      <c r="H180" s="41" t="s">
        <v>349</v>
      </c>
      <c r="I180" s="12">
        <v>87</v>
      </c>
      <c r="J180" s="41"/>
      <c r="K180" s="38">
        <v>30</v>
      </c>
    </row>
    <row r="181" spans="1:11" hidden="1" outlineLevel="1" x14ac:dyDescent="0.25">
      <c r="A181" s="50">
        <f>Table14[[#This Row],[Scenario '#]]</f>
        <v>51</v>
      </c>
      <c r="B181" s="37" t="s">
        <v>22</v>
      </c>
      <c r="C181" s="38" t="s">
        <v>56</v>
      </c>
      <c r="D181" s="39"/>
      <c r="E181" s="10"/>
      <c r="F181" s="6" t="s">
        <v>202</v>
      </c>
      <c r="G181" s="37"/>
      <c r="H181" s="41"/>
      <c r="I181" s="12">
        <v>51</v>
      </c>
      <c r="J181" s="41"/>
      <c r="K181" s="38">
        <v>30</v>
      </c>
    </row>
    <row r="182" spans="1:11" ht="30" hidden="1" outlineLevel="1" x14ac:dyDescent="0.25">
      <c r="A182" s="50">
        <f>Table14[[#This Row],[Scenario '#]]</f>
        <v>51</v>
      </c>
      <c r="B182" s="37" t="s">
        <v>22</v>
      </c>
      <c r="C182" s="38" t="s">
        <v>56</v>
      </c>
      <c r="D182" s="39"/>
      <c r="E182" s="10"/>
      <c r="F182" s="6"/>
      <c r="G182" s="37" t="s">
        <v>29</v>
      </c>
      <c r="H182" s="41" t="s">
        <v>382</v>
      </c>
      <c r="I182" s="12">
        <v>51</v>
      </c>
      <c r="J182" s="43" t="s">
        <v>318</v>
      </c>
      <c r="K182" s="38">
        <v>30</v>
      </c>
    </row>
    <row r="183" spans="1:11" hidden="1" outlineLevel="1" x14ac:dyDescent="0.25">
      <c r="A183" s="50">
        <f>Table14[[#This Row],[Scenario '#]]</f>
        <v>51</v>
      </c>
      <c r="B183" s="37" t="s">
        <v>22</v>
      </c>
      <c r="C183" s="38" t="s">
        <v>56</v>
      </c>
      <c r="D183" s="39"/>
      <c r="E183" s="10"/>
      <c r="F183" s="6"/>
      <c r="G183" s="37" t="s">
        <v>29</v>
      </c>
      <c r="H183" s="41" t="s">
        <v>284</v>
      </c>
      <c r="I183" s="12">
        <v>51</v>
      </c>
      <c r="J183" s="41"/>
      <c r="K183" s="38">
        <v>30</v>
      </c>
    </row>
    <row r="184" spans="1:11" ht="30" hidden="1" outlineLevel="1" x14ac:dyDescent="0.25">
      <c r="A184" s="50">
        <f>Table14[[#This Row],[Scenario '#]]</f>
        <v>51</v>
      </c>
      <c r="B184" s="37" t="s">
        <v>22</v>
      </c>
      <c r="C184" s="38" t="s">
        <v>56</v>
      </c>
      <c r="D184" s="39"/>
      <c r="E184" s="10"/>
      <c r="F184" s="6"/>
      <c r="G184" s="37" t="s">
        <v>29</v>
      </c>
      <c r="H184" s="41" t="s">
        <v>380</v>
      </c>
      <c r="I184" s="12">
        <v>51</v>
      </c>
      <c r="J184" s="41" t="s">
        <v>286</v>
      </c>
      <c r="K184" s="38">
        <v>30</v>
      </c>
    </row>
    <row r="185" spans="1:11" hidden="1" outlineLevel="1" x14ac:dyDescent="0.25">
      <c r="A185" s="50">
        <f>Table14[[#This Row],[Scenario '#]]</f>
        <v>51</v>
      </c>
      <c r="B185" s="37" t="s">
        <v>22</v>
      </c>
      <c r="C185" s="38" t="s">
        <v>56</v>
      </c>
      <c r="D185" s="39"/>
      <c r="E185" s="10"/>
      <c r="F185" s="6"/>
      <c r="G185" s="37" t="s">
        <v>30</v>
      </c>
      <c r="H185" s="41" t="s">
        <v>89</v>
      </c>
      <c r="I185" s="12">
        <v>51</v>
      </c>
      <c r="J185" s="41"/>
      <c r="K185" s="38">
        <v>30</v>
      </c>
    </row>
    <row r="186" spans="1:11" ht="45" hidden="1" outlineLevel="1" x14ac:dyDescent="0.25">
      <c r="A186" s="50">
        <f>Table14[[#This Row],[Scenario '#]]</f>
        <v>51</v>
      </c>
      <c r="B186" s="37" t="s">
        <v>22</v>
      </c>
      <c r="C186" s="38" t="s">
        <v>56</v>
      </c>
      <c r="D186" s="39"/>
      <c r="E186" s="10"/>
      <c r="F186" s="6"/>
      <c r="G186" s="37" t="s">
        <v>31</v>
      </c>
      <c r="H186" s="41" t="s">
        <v>379</v>
      </c>
      <c r="I186" s="12">
        <v>51</v>
      </c>
      <c r="J186" s="41"/>
      <c r="K186" s="38">
        <v>30</v>
      </c>
    </row>
    <row r="187" spans="1:11" ht="30" hidden="1" outlineLevel="1" x14ac:dyDescent="0.25">
      <c r="A187" s="50">
        <f>Table14[[#This Row],[Scenario '#]]</f>
        <v>51</v>
      </c>
      <c r="B187" s="37" t="s">
        <v>22</v>
      </c>
      <c r="C187" s="38" t="s">
        <v>56</v>
      </c>
      <c r="D187" s="39"/>
      <c r="E187" s="10"/>
      <c r="F187" s="6"/>
      <c r="G187" s="37" t="s">
        <v>31</v>
      </c>
      <c r="H187" s="41" t="s">
        <v>204</v>
      </c>
      <c r="I187" s="12">
        <v>51</v>
      </c>
      <c r="J187" s="41"/>
      <c r="K187" s="38">
        <v>30</v>
      </c>
    </row>
    <row r="188" spans="1:11" ht="30.75" hidden="1" outlineLevel="1" thickBot="1" x14ac:dyDescent="0.3">
      <c r="A188" s="50">
        <f>Table14[[#This Row],[Scenario '#]]</f>
        <v>51</v>
      </c>
      <c r="B188" s="37" t="s">
        <v>22</v>
      </c>
      <c r="C188" s="38" t="s">
        <v>56</v>
      </c>
      <c r="D188" s="39"/>
      <c r="E188" s="10"/>
      <c r="F188" s="6"/>
      <c r="G188" s="37" t="s">
        <v>31</v>
      </c>
      <c r="H188" s="41" t="s">
        <v>206</v>
      </c>
      <c r="I188" s="12">
        <v>51</v>
      </c>
      <c r="J188" s="41"/>
      <c r="K188" s="38">
        <v>30</v>
      </c>
    </row>
    <row r="189" spans="1:11" ht="16.5" collapsed="1" thickTop="1" thickBot="1" x14ac:dyDescent="0.3">
      <c r="A189" s="50">
        <f>Table14[[#This Row],[Scenario '#]]</f>
        <v>0</v>
      </c>
      <c r="B189" s="46" t="s">
        <v>96</v>
      </c>
      <c r="C189" s="47"/>
      <c r="D189" s="48"/>
      <c r="E189" s="28"/>
      <c r="F189" s="14"/>
      <c r="G189" s="46"/>
      <c r="H189" s="36" t="s">
        <v>42</v>
      </c>
      <c r="I189" s="15"/>
      <c r="J189" s="49" t="s">
        <v>2</v>
      </c>
      <c r="K189" s="47">
        <v>30</v>
      </c>
    </row>
    <row r="190" spans="1:11" s="16" customFormat="1" ht="15.75" hidden="1" outlineLevel="1" thickTop="1" x14ac:dyDescent="0.25">
      <c r="A190" s="50">
        <f>Table14[[#This Row],[Scenario '#]]</f>
        <v>20</v>
      </c>
      <c r="B190" s="31" t="s">
        <v>96</v>
      </c>
      <c r="C190" s="51" t="s">
        <v>56</v>
      </c>
      <c r="D190" s="52"/>
      <c r="E190" s="29"/>
      <c r="F190" s="17" t="s">
        <v>98</v>
      </c>
      <c r="G190" s="31"/>
      <c r="H190" s="41"/>
      <c r="I190" s="18">
        <v>20</v>
      </c>
      <c r="J190" s="53"/>
      <c r="K190" s="51">
        <v>30</v>
      </c>
    </row>
    <row r="191" spans="1:11" s="16" customFormat="1" ht="30" hidden="1" outlineLevel="2" x14ac:dyDescent="0.25">
      <c r="A191" s="50">
        <f>Table14[[#This Row],[Scenario '#]]</f>
        <v>20</v>
      </c>
      <c r="B191" s="31" t="s">
        <v>96</v>
      </c>
      <c r="C191" s="51" t="s">
        <v>56</v>
      </c>
      <c r="D191" s="52"/>
      <c r="E191" s="29"/>
      <c r="F191" s="17"/>
      <c r="G191" s="31" t="s">
        <v>29</v>
      </c>
      <c r="H191" s="41" t="s">
        <v>382</v>
      </c>
      <c r="I191" s="18">
        <v>20</v>
      </c>
      <c r="J191" s="43" t="s">
        <v>318</v>
      </c>
      <c r="K191" s="51">
        <v>30</v>
      </c>
    </row>
    <row r="192" spans="1:11" s="16" customFormat="1" hidden="1" outlineLevel="2" x14ac:dyDescent="0.25">
      <c r="A192" s="50">
        <f>Table14[[#This Row],[Scenario '#]]</f>
        <v>20</v>
      </c>
      <c r="B192" s="31" t="s">
        <v>96</v>
      </c>
      <c r="C192" s="51" t="s">
        <v>56</v>
      </c>
      <c r="D192" s="52"/>
      <c r="E192" s="29"/>
      <c r="F192" s="17"/>
      <c r="G192" s="31" t="s">
        <v>30</v>
      </c>
      <c r="H192" s="41" t="s">
        <v>98</v>
      </c>
      <c r="I192" s="18">
        <v>20</v>
      </c>
      <c r="J192" s="53"/>
      <c r="K192" s="51">
        <v>30</v>
      </c>
    </row>
    <row r="193" spans="1:11" s="16" customFormat="1" hidden="1" outlineLevel="2" x14ac:dyDescent="0.25">
      <c r="A193" s="50">
        <f>Table14[[#This Row],[Scenario '#]]</f>
        <v>20</v>
      </c>
      <c r="B193" s="31" t="s">
        <v>96</v>
      </c>
      <c r="C193" s="51" t="s">
        <v>56</v>
      </c>
      <c r="D193" s="52"/>
      <c r="E193" s="29"/>
      <c r="F193" s="17"/>
      <c r="G193" s="31" t="s">
        <v>31</v>
      </c>
      <c r="H193" s="41" t="s">
        <v>87</v>
      </c>
      <c r="I193" s="18">
        <v>20</v>
      </c>
      <c r="J193" s="53"/>
      <c r="K193" s="51">
        <v>30</v>
      </c>
    </row>
    <row r="194" spans="1:11" s="16" customFormat="1" hidden="1" outlineLevel="1" x14ac:dyDescent="0.25">
      <c r="A194" s="50">
        <f>Table14[[#This Row],[Scenario '#]]</f>
        <v>21</v>
      </c>
      <c r="B194" s="31" t="s">
        <v>96</v>
      </c>
      <c r="C194" s="51" t="s">
        <v>56</v>
      </c>
      <c r="D194" s="52"/>
      <c r="E194" s="29">
        <v>20</v>
      </c>
      <c r="F194" s="17" t="s">
        <v>180</v>
      </c>
      <c r="G194" s="31"/>
      <c r="H194" s="41"/>
      <c r="I194" s="18">
        <v>21</v>
      </c>
      <c r="J194" s="53"/>
      <c r="K194" s="51">
        <v>30</v>
      </c>
    </row>
    <row r="195" spans="1:11" s="16" customFormat="1" hidden="1" outlineLevel="2" x14ac:dyDescent="0.25">
      <c r="A195" s="50">
        <f>Table14[[#This Row],[Scenario '#]]</f>
        <v>21</v>
      </c>
      <c r="B195" s="31" t="s">
        <v>96</v>
      </c>
      <c r="C195" s="51" t="s">
        <v>56</v>
      </c>
      <c r="D195" s="52"/>
      <c r="E195" s="29">
        <v>20</v>
      </c>
      <c r="F195" s="17"/>
      <c r="G195" s="31" t="s">
        <v>29</v>
      </c>
      <c r="H195" s="41" t="str">
        <f>_xlfn.CONCAT("Result from scenario ",Table14[[#This Row],[Dependency]])</f>
        <v>Result from scenario 20</v>
      </c>
      <c r="I195" s="18">
        <v>21</v>
      </c>
      <c r="J195" s="53"/>
      <c r="K195" s="51">
        <v>30</v>
      </c>
    </row>
    <row r="196" spans="1:11" s="16" customFormat="1" hidden="1" outlineLevel="2" x14ac:dyDescent="0.25">
      <c r="A196" s="50">
        <f>Table14[[#This Row],[Scenario '#]]</f>
        <v>21</v>
      </c>
      <c r="B196" s="31" t="s">
        <v>96</v>
      </c>
      <c r="C196" s="51" t="s">
        <v>56</v>
      </c>
      <c r="D196" s="52"/>
      <c r="E196" s="29">
        <v>20</v>
      </c>
      <c r="F196" s="17"/>
      <c r="G196" s="31" t="s">
        <v>30</v>
      </c>
      <c r="H196" s="41" t="s">
        <v>89</v>
      </c>
      <c r="I196" s="18">
        <v>21</v>
      </c>
      <c r="J196" s="53"/>
      <c r="K196" s="51">
        <v>30</v>
      </c>
    </row>
    <row r="197" spans="1:11" s="16" customFormat="1" ht="30" hidden="1" outlineLevel="2" x14ac:dyDescent="0.25">
      <c r="A197" s="50">
        <f>Table14[[#This Row],[Scenario '#]]</f>
        <v>21</v>
      </c>
      <c r="B197" s="31" t="s">
        <v>96</v>
      </c>
      <c r="C197" s="51" t="s">
        <v>56</v>
      </c>
      <c r="D197" s="52"/>
      <c r="E197" s="29">
        <v>20</v>
      </c>
      <c r="F197" s="17"/>
      <c r="G197" s="31" t="s">
        <v>31</v>
      </c>
      <c r="H197" s="41" t="s">
        <v>100</v>
      </c>
      <c r="I197" s="18">
        <v>21</v>
      </c>
      <c r="J197" s="53"/>
      <c r="K197" s="51">
        <v>30</v>
      </c>
    </row>
    <row r="198" spans="1:11" s="16" customFormat="1" ht="45" hidden="1" outlineLevel="2" x14ac:dyDescent="0.25">
      <c r="A198" s="50">
        <f>Table14[[#This Row],[Scenario '#]]</f>
        <v>21</v>
      </c>
      <c r="B198" s="31" t="s">
        <v>96</v>
      </c>
      <c r="C198" s="51" t="s">
        <v>56</v>
      </c>
      <c r="D198" s="52"/>
      <c r="E198" s="29">
        <v>20</v>
      </c>
      <c r="F198" s="17"/>
      <c r="G198" s="31" t="s">
        <v>31</v>
      </c>
      <c r="H198" s="41" t="s">
        <v>102</v>
      </c>
      <c r="I198" s="18">
        <v>21</v>
      </c>
      <c r="J198" s="53"/>
      <c r="K198" s="51">
        <v>30</v>
      </c>
    </row>
    <row r="199" spans="1:11" s="16" customFormat="1" ht="30" hidden="1" outlineLevel="2" x14ac:dyDescent="0.25">
      <c r="A199" s="50">
        <f>Table14[[#This Row],[Scenario '#]]</f>
        <v>21</v>
      </c>
      <c r="B199" s="31" t="s">
        <v>96</v>
      </c>
      <c r="C199" s="51" t="s">
        <v>56</v>
      </c>
      <c r="D199" s="52"/>
      <c r="E199" s="29">
        <v>20</v>
      </c>
      <c r="F199" s="17"/>
      <c r="G199" s="31" t="s">
        <v>31</v>
      </c>
      <c r="H199" s="41" t="s">
        <v>335</v>
      </c>
      <c r="I199" s="18">
        <v>21</v>
      </c>
      <c r="J199" s="53"/>
      <c r="K199" s="51">
        <v>30</v>
      </c>
    </row>
    <row r="200" spans="1:11" s="16" customFormat="1" hidden="1" outlineLevel="1" x14ac:dyDescent="0.25">
      <c r="A200" s="50">
        <f>Table14[[#This Row],[Scenario '#]]</f>
        <v>47</v>
      </c>
      <c r="B200" s="31" t="s">
        <v>96</v>
      </c>
      <c r="C200" s="51" t="s">
        <v>56</v>
      </c>
      <c r="D200" s="52"/>
      <c r="E200" s="29">
        <v>20</v>
      </c>
      <c r="F200" s="17" t="s">
        <v>182</v>
      </c>
      <c r="G200" s="31"/>
      <c r="H200" s="41"/>
      <c r="I200" s="18">
        <v>47</v>
      </c>
      <c r="J200" s="53"/>
      <c r="K200" s="51">
        <v>30</v>
      </c>
    </row>
    <row r="201" spans="1:11" s="16" customFormat="1" hidden="1" outlineLevel="2" x14ac:dyDescent="0.25">
      <c r="A201" s="50">
        <f>Table14[[#This Row],[Scenario '#]]</f>
        <v>47</v>
      </c>
      <c r="B201" s="31" t="s">
        <v>96</v>
      </c>
      <c r="C201" s="51" t="s">
        <v>56</v>
      </c>
      <c r="D201" s="52"/>
      <c r="E201" s="29">
        <v>20</v>
      </c>
      <c r="F201" s="17"/>
      <c r="G201" s="31" t="s">
        <v>29</v>
      </c>
      <c r="H201" s="41" t="str">
        <f>_xlfn.CONCAT("Result from scenario ",Table14[[#This Row],[Dependency]])</f>
        <v>Result from scenario 20</v>
      </c>
      <c r="I201" s="18">
        <v>47</v>
      </c>
      <c r="J201" s="53"/>
      <c r="K201" s="51">
        <v>30</v>
      </c>
    </row>
    <row r="202" spans="1:11" s="16" customFormat="1" hidden="1" outlineLevel="2" x14ac:dyDescent="0.25">
      <c r="A202" s="50">
        <f>Table14[[#This Row],[Scenario '#]]</f>
        <v>47</v>
      </c>
      <c r="B202" s="31" t="s">
        <v>96</v>
      </c>
      <c r="C202" s="51" t="s">
        <v>56</v>
      </c>
      <c r="D202" s="52"/>
      <c r="E202" s="29">
        <v>20</v>
      </c>
      <c r="F202" s="17"/>
      <c r="G202" s="31" t="s">
        <v>30</v>
      </c>
      <c r="H202" s="41" t="s">
        <v>185</v>
      </c>
      <c r="I202" s="18">
        <v>47</v>
      </c>
      <c r="J202" s="53"/>
      <c r="K202" s="51">
        <v>30</v>
      </c>
    </row>
    <row r="203" spans="1:11" s="16" customFormat="1" hidden="1" outlineLevel="2" x14ac:dyDescent="0.25">
      <c r="A203" s="50">
        <f>Table14[[#This Row],[Scenario '#]]</f>
        <v>47</v>
      </c>
      <c r="B203" s="31" t="s">
        <v>96</v>
      </c>
      <c r="C203" s="51" t="s">
        <v>56</v>
      </c>
      <c r="D203" s="52"/>
      <c r="E203" s="29">
        <v>20</v>
      </c>
      <c r="F203" s="17"/>
      <c r="G203" s="31" t="s">
        <v>31</v>
      </c>
      <c r="H203" s="41" t="s">
        <v>174</v>
      </c>
      <c r="I203" s="18">
        <v>47</v>
      </c>
      <c r="J203" s="53"/>
      <c r="K203" s="51">
        <v>30</v>
      </c>
    </row>
    <row r="204" spans="1:11" s="16" customFormat="1" hidden="1" outlineLevel="1" x14ac:dyDescent="0.25">
      <c r="A204" s="50">
        <f>Table14[[#This Row],[Scenario '#]]</f>
        <v>22</v>
      </c>
      <c r="B204" s="31" t="s">
        <v>96</v>
      </c>
      <c r="C204" s="51" t="s">
        <v>56</v>
      </c>
      <c r="D204" s="52"/>
      <c r="E204" s="29">
        <v>21</v>
      </c>
      <c r="F204" s="17" t="s">
        <v>99</v>
      </c>
      <c r="G204" s="31"/>
      <c r="H204" s="41"/>
      <c r="I204" s="18">
        <v>22</v>
      </c>
      <c r="J204" s="53"/>
      <c r="K204" s="51">
        <v>30</v>
      </c>
    </row>
    <row r="205" spans="1:11" s="16" customFormat="1" hidden="1" outlineLevel="2" x14ac:dyDescent="0.25">
      <c r="A205" s="50">
        <f>Table14[[#This Row],[Scenario '#]]</f>
        <v>22</v>
      </c>
      <c r="B205" s="31" t="s">
        <v>96</v>
      </c>
      <c r="C205" s="51" t="s">
        <v>56</v>
      </c>
      <c r="D205" s="52"/>
      <c r="E205" s="29">
        <v>21</v>
      </c>
      <c r="F205" s="17"/>
      <c r="G205" s="31" t="s">
        <v>29</v>
      </c>
      <c r="H205" s="41" t="str">
        <f>_xlfn.CONCAT("Result from scenario ",Table14[[#This Row],[Dependency]])</f>
        <v>Result from scenario 21</v>
      </c>
      <c r="I205" s="18">
        <v>22</v>
      </c>
      <c r="J205" s="53"/>
      <c r="K205" s="51">
        <v>30</v>
      </c>
    </row>
    <row r="206" spans="1:11" s="16" customFormat="1" hidden="1" outlineLevel="2" x14ac:dyDescent="0.25">
      <c r="A206" s="50">
        <f>Table14[[#This Row],[Scenario '#]]</f>
        <v>22</v>
      </c>
      <c r="B206" s="31" t="s">
        <v>96</v>
      </c>
      <c r="C206" s="51" t="s">
        <v>56</v>
      </c>
      <c r="D206" s="52"/>
      <c r="E206" s="29">
        <v>21</v>
      </c>
      <c r="F206" s="17"/>
      <c r="G206" s="31" t="s">
        <v>30</v>
      </c>
      <c r="H206" s="41" t="s">
        <v>292</v>
      </c>
      <c r="I206" s="18">
        <v>22</v>
      </c>
      <c r="J206" s="53"/>
      <c r="K206" s="51">
        <v>30</v>
      </c>
    </row>
    <row r="207" spans="1:11" s="16" customFormat="1" hidden="1" outlineLevel="2" x14ac:dyDescent="0.25">
      <c r="A207" s="50">
        <f>Table14[[#This Row],[Scenario '#]]</f>
        <v>22</v>
      </c>
      <c r="B207" s="31" t="s">
        <v>96</v>
      </c>
      <c r="C207" s="51" t="s">
        <v>56</v>
      </c>
      <c r="D207" s="52"/>
      <c r="E207" s="29">
        <v>21</v>
      </c>
      <c r="F207" s="17"/>
      <c r="G207" s="31" t="s">
        <v>31</v>
      </c>
      <c r="H207" s="41" t="s">
        <v>87</v>
      </c>
      <c r="I207" s="18">
        <v>22</v>
      </c>
      <c r="J207" s="53"/>
      <c r="K207" s="51">
        <v>30</v>
      </c>
    </row>
    <row r="208" spans="1:11" s="16" customFormat="1" hidden="1" outlineLevel="1" x14ac:dyDescent="0.25">
      <c r="A208" s="50">
        <f>Table14[[#This Row],[Scenario '#]]</f>
        <v>23</v>
      </c>
      <c r="B208" s="31" t="s">
        <v>96</v>
      </c>
      <c r="C208" s="51" t="s">
        <v>56</v>
      </c>
      <c r="D208" s="52"/>
      <c r="E208" s="29">
        <v>22</v>
      </c>
      <c r="F208" s="17" t="s">
        <v>126</v>
      </c>
      <c r="G208" s="31"/>
      <c r="H208" s="41"/>
      <c r="I208" s="18">
        <v>23</v>
      </c>
      <c r="J208" s="53"/>
      <c r="K208" s="51">
        <v>30</v>
      </c>
    </row>
    <row r="209" spans="1:11" s="16" customFormat="1" hidden="1" outlineLevel="1" x14ac:dyDescent="0.25">
      <c r="A209" s="50">
        <f>Table14[[#This Row],[Scenario '#]]</f>
        <v>23</v>
      </c>
      <c r="B209" s="31" t="s">
        <v>96</v>
      </c>
      <c r="C209" s="51" t="s">
        <v>56</v>
      </c>
      <c r="D209" s="52"/>
      <c r="E209" s="29">
        <v>22</v>
      </c>
      <c r="F209" s="17"/>
      <c r="G209" s="31" t="s">
        <v>29</v>
      </c>
      <c r="H209" s="41" t="str">
        <f>_xlfn.CONCAT("Result from scenario ",Table14[[#This Row],[Dependency]])</f>
        <v>Result from scenario 22</v>
      </c>
      <c r="I209" s="18">
        <v>23</v>
      </c>
      <c r="J209" s="53"/>
      <c r="K209" s="51">
        <v>30</v>
      </c>
    </row>
    <row r="210" spans="1:11" s="16" customFormat="1" hidden="1" outlineLevel="1" x14ac:dyDescent="0.25">
      <c r="A210" s="50">
        <f>Table14[[#This Row],[Scenario '#]]</f>
        <v>23</v>
      </c>
      <c r="B210" s="31" t="s">
        <v>96</v>
      </c>
      <c r="C210" s="51" t="s">
        <v>56</v>
      </c>
      <c r="D210" s="52"/>
      <c r="E210" s="29">
        <v>22</v>
      </c>
      <c r="F210" s="17"/>
      <c r="G210" s="31" t="s">
        <v>30</v>
      </c>
      <c r="H210" s="41" t="s">
        <v>89</v>
      </c>
      <c r="I210" s="18">
        <v>23</v>
      </c>
      <c r="J210" s="53"/>
      <c r="K210" s="51">
        <v>30</v>
      </c>
    </row>
    <row r="211" spans="1:11" s="16" customFormat="1" ht="30" hidden="1" outlineLevel="1" x14ac:dyDescent="0.25">
      <c r="A211" s="50">
        <f>Table14[[#This Row],[Scenario '#]]</f>
        <v>23</v>
      </c>
      <c r="B211" s="31" t="s">
        <v>96</v>
      </c>
      <c r="C211" s="51" t="s">
        <v>56</v>
      </c>
      <c r="D211" s="52"/>
      <c r="E211" s="29">
        <v>22</v>
      </c>
      <c r="F211" s="17"/>
      <c r="G211" s="31" t="s">
        <v>31</v>
      </c>
      <c r="H211" s="41" t="s">
        <v>101</v>
      </c>
      <c r="I211" s="18">
        <v>23</v>
      </c>
      <c r="J211" s="53"/>
      <c r="K211" s="51">
        <v>30</v>
      </c>
    </row>
    <row r="212" spans="1:11" s="16" customFormat="1" ht="45" hidden="1" outlineLevel="1" x14ac:dyDescent="0.25">
      <c r="A212" s="50">
        <f>Table14[[#This Row],[Scenario '#]]</f>
        <v>23</v>
      </c>
      <c r="B212" s="31" t="s">
        <v>96</v>
      </c>
      <c r="C212" s="51" t="s">
        <v>56</v>
      </c>
      <c r="D212" s="52"/>
      <c r="E212" s="29">
        <v>22</v>
      </c>
      <c r="F212" s="17"/>
      <c r="G212" s="31" t="s">
        <v>31</v>
      </c>
      <c r="H212" s="41" t="s">
        <v>103</v>
      </c>
      <c r="I212" s="18">
        <v>23</v>
      </c>
      <c r="J212" s="53"/>
      <c r="K212" s="51">
        <v>30</v>
      </c>
    </row>
    <row r="213" spans="1:11" s="16" customFormat="1" ht="30.75" hidden="1" outlineLevel="1" thickBot="1" x14ac:dyDescent="0.3">
      <c r="A213" s="50">
        <f>Table14[[#This Row],[Scenario '#]]</f>
        <v>23</v>
      </c>
      <c r="B213" s="31" t="s">
        <v>96</v>
      </c>
      <c r="C213" s="51" t="s">
        <v>56</v>
      </c>
      <c r="D213" s="52"/>
      <c r="E213" s="29">
        <v>22</v>
      </c>
      <c r="F213" s="17"/>
      <c r="G213" s="31" t="s">
        <v>31</v>
      </c>
      <c r="H213" s="41" t="s">
        <v>336</v>
      </c>
      <c r="I213" s="18">
        <v>23</v>
      </c>
      <c r="J213" s="53"/>
      <c r="K213" s="51">
        <v>30</v>
      </c>
    </row>
    <row r="214" spans="1:11" ht="16.5" collapsed="1" thickTop="1" thickBot="1" x14ac:dyDescent="0.3">
      <c r="A214" s="50">
        <f>Table14[[#This Row],[Scenario '#]]</f>
        <v>0</v>
      </c>
      <c r="B214" s="46" t="s">
        <v>97</v>
      </c>
      <c r="C214" s="47"/>
      <c r="D214" s="48"/>
      <c r="E214" s="28"/>
      <c r="F214" s="14"/>
      <c r="G214" s="46"/>
      <c r="H214" s="36" t="s">
        <v>42</v>
      </c>
      <c r="I214" s="15"/>
      <c r="J214" s="49" t="s">
        <v>2</v>
      </c>
      <c r="K214" s="47">
        <v>30</v>
      </c>
    </row>
    <row r="215" spans="1:11" ht="15.75" hidden="1" outlineLevel="1" thickTop="1" x14ac:dyDescent="0.25">
      <c r="A215" s="50">
        <f>Table14[[#This Row],[Scenario '#]]</f>
        <v>24</v>
      </c>
      <c r="B215" s="31" t="s">
        <v>97</v>
      </c>
      <c r="C215" s="51" t="s">
        <v>56</v>
      </c>
      <c r="D215" s="52"/>
      <c r="E215" s="29"/>
      <c r="F215" s="17" t="s">
        <v>106</v>
      </c>
      <c r="G215" s="31"/>
      <c r="H215" s="41"/>
      <c r="I215" s="18">
        <v>24</v>
      </c>
      <c r="J215" s="53"/>
      <c r="K215" s="51">
        <v>30</v>
      </c>
    </row>
    <row r="216" spans="1:11" ht="30" hidden="1" outlineLevel="2" x14ac:dyDescent="0.25">
      <c r="A216" s="50">
        <f>Table14[[#This Row],[Scenario '#]]</f>
        <v>24</v>
      </c>
      <c r="B216" s="31" t="s">
        <v>97</v>
      </c>
      <c r="C216" s="51" t="s">
        <v>56</v>
      </c>
      <c r="D216" s="52"/>
      <c r="E216" s="29"/>
      <c r="F216" s="17"/>
      <c r="G216" s="31" t="s">
        <v>29</v>
      </c>
      <c r="H216" s="41" t="s">
        <v>382</v>
      </c>
      <c r="I216" s="18">
        <v>24</v>
      </c>
      <c r="J216" s="43" t="s">
        <v>318</v>
      </c>
      <c r="K216" s="51">
        <v>30</v>
      </c>
    </row>
    <row r="217" spans="1:11" hidden="1" outlineLevel="2" x14ac:dyDescent="0.25">
      <c r="A217" s="50">
        <f>Table14[[#This Row],[Scenario '#]]</f>
        <v>24</v>
      </c>
      <c r="B217" s="31" t="s">
        <v>97</v>
      </c>
      <c r="C217" s="51" t="s">
        <v>56</v>
      </c>
      <c r="D217" s="52"/>
      <c r="E217" s="29"/>
      <c r="F217" s="17"/>
      <c r="G217" s="31" t="s">
        <v>30</v>
      </c>
      <c r="H217" s="41" t="s">
        <v>106</v>
      </c>
      <c r="I217" s="18">
        <v>24</v>
      </c>
      <c r="J217" s="53"/>
      <c r="K217" s="51">
        <v>30</v>
      </c>
    </row>
    <row r="218" spans="1:11" hidden="1" outlineLevel="2" x14ac:dyDescent="0.25">
      <c r="A218" s="50">
        <f>Table14[[#This Row],[Scenario '#]]</f>
        <v>24</v>
      </c>
      <c r="B218" s="31" t="s">
        <v>97</v>
      </c>
      <c r="C218" s="51" t="s">
        <v>56</v>
      </c>
      <c r="D218" s="52"/>
      <c r="E218" s="29"/>
      <c r="F218" s="17"/>
      <c r="G218" s="31" t="s">
        <v>31</v>
      </c>
      <c r="H218" s="41" t="s">
        <v>87</v>
      </c>
      <c r="I218" s="18">
        <v>24</v>
      </c>
      <c r="J218" s="53"/>
      <c r="K218" s="51">
        <v>30</v>
      </c>
    </row>
    <row r="219" spans="1:11" hidden="1" outlineLevel="1" x14ac:dyDescent="0.25">
      <c r="A219" s="50">
        <f>Table14[[#This Row],[Scenario '#]]</f>
        <v>25</v>
      </c>
      <c r="B219" s="31" t="s">
        <v>97</v>
      </c>
      <c r="C219" s="51" t="s">
        <v>56</v>
      </c>
      <c r="D219" s="52"/>
      <c r="E219" s="29">
        <v>24</v>
      </c>
      <c r="F219" s="17" t="s">
        <v>187</v>
      </c>
      <c r="G219" s="31"/>
      <c r="H219" s="41"/>
      <c r="I219" s="18">
        <v>25</v>
      </c>
      <c r="J219" s="53"/>
      <c r="K219" s="51">
        <v>30</v>
      </c>
    </row>
    <row r="220" spans="1:11" hidden="1" outlineLevel="2" x14ac:dyDescent="0.25">
      <c r="A220" s="50">
        <f>Table14[[#This Row],[Scenario '#]]</f>
        <v>25</v>
      </c>
      <c r="B220" s="31" t="s">
        <v>97</v>
      </c>
      <c r="C220" s="51" t="s">
        <v>56</v>
      </c>
      <c r="D220" s="52"/>
      <c r="E220" s="29">
        <v>24</v>
      </c>
      <c r="F220" s="17"/>
      <c r="G220" s="31" t="s">
        <v>29</v>
      </c>
      <c r="H220" s="41" t="str">
        <f>_xlfn.CONCAT("Result from scenario ",Table14[[#This Row],[Dependency]])</f>
        <v>Result from scenario 24</v>
      </c>
      <c r="I220" s="18">
        <v>25</v>
      </c>
      <c r="J220" s="53"/>
      <c r="K220" s="51">
        <v>30</v>
      </c>
    </row>
    <row r="221" spans="1:11" hidden="1" outlineLevel="2" x14ac:dyDescent="0.25">
      <c r="A221" s="50">
        <f>Table14[[#This Row],[Scenario '#]]</f>
        <v>25</v>
      </c>
      <c r="B221" s="31" t="s">
        <v>97</v>
      </c>
      <c r="C221" s="51" t="s">
        <v>56</v>
      </c>
      <c r="D221" s="52"/>
      <c r="E221" s="29">
        <v>24</v>
      </c>
      <c r="F221" s="17"/>
      <c r="G221" s="31" t="s">
        <v>30</v>
      </c>
      <c r="H221" s="41" t="s">
        <v>89</v>
      </c>
      <c r="I221" s="18">
        <v>25</v>
      </c>
      <c r="J221" s="53"/>
      <c r="K221" s="51">
        <v>30</v>
      </c>
    </row>
    <row r="222" spans="1:11" ht="30" hidden="1" outlineLevel="2" x14ac:dyDescent="0.25">
      <c r="A222" s="50">
        <f>Table14[[#This Row],[Scenario '#]]</f>
        <v>25</v>
      </c>
      <c r="B222" s="31" t="s">
        <v>97</v>
      </c>
      <c r="C222" s="51" t="s">
        <v>56</v>
      </c>
      <c r="D222" s="52"/>
      <c r="E222" s="29">
        <v>24</v>
      </c>
      <c r="F222" s="17"/>
      <c r="G222" s="31" t="s">
        <v>31</v>
      </c>
      <c r="H222" s="41" t="s">
        <v>107</v>
      </c>
      <c r="I222" s="18">
        <v>25</v>
      </c>
      <c r="J222" s="53"/>
      <c r="K222" s="51">
        <v>30</v>
      </c>
    </row>
    <row r="223" spans="1:11" ht="45" hidden="1" outlineLevel="2" x14ac:dyDescent="0.25">
      <c r="A223" s="50">
        <f>Table14[[#This Row],[Scenario '#]]</f>
        <v>25</v>
      </c>
      <c r="B223" s="31" t="s">
        <v>97</v>
      </c>
      <c r="C223" s="51" t="s">
        <v>56</v>
      </c>
      <c r="D223" s="52"/>
      <c r="E223" s="29">
        <v>24</v>
      </c>
      <c r="F223" s="17"/>
      <c r="G223" s="31" t="s">
        <v>31</v>
      </c>
      <c r="H223" s="41" t="s">
        <v>108</v>
      </c>
      <c r="I223" s="18">
        <v>25</v>
      </c>
      <c r="J223" s="53"/>
      <c r="K223" s="51">
        <v>30</v>
      </c>
    </row>
    <row r="224" spans="1:11" ht="30" hidden="1" outlineLevel="2" x14ac:dyDescent="0.25">
      <c r="A224" s="50">
        <f>Table14[[#This Row],[Scenario '#]]</f>
        <v>25</v>
      </c>
      <c r="B224" s="31" t="s">
        <v>97</v>
      </c>
      <c r="C224" s="51" t="s">
        <v>56</v>
      </c>
      <c r="D224" s="52"/>
      <c r="E224" s="29">
        <v>24</v>
      </c>
      <c r="F224" s="17"/>
      <c r="G224" s="31" t="s">
        <v>31</v>
      </c>
      <c r="H224" s="41" t="s">
        <v>337</v>
      </c>
      <c r="I224" s="18">
        <v>25</v>
      </c>
      <c r="J224" s="53"/>
      <c r="K224" s="51">
        <v>30</v>
      </c>
    </row>
    <row r="225" spans="1:11" hidden="1" outlineLevel="1" x14ac:dyDescent="0.25">
      <c r="A225" s="50">
        <f>Table14[[#This Row],[Scenario '#]]</f>
        <v>48</v>
      </c>
      <c r="B225" s="31" t="s">
        <v>97</v>
      </c>
      <c r="C225" s="51" t="s">
        <v>56</v>
      </c>
      <c r="D225" s="52"/>
      <c r="E225" s="29">
        <v>24</v>
      </c>
      <c r="F225" s="17" t="s">
        <v>188</v>
      </c>
      <c r="G225" s="31"/>
      <c r="H225" s="41"/>
      <c r="I225" s="18">
        <v>48</v>
      </c>
      <c r="J225" s="53"/>
      <c r="K225" s="51">
        <v>30</v>
      </c>
    </row>
    <row r="226" spans="1:11" hidden="1" outlineLevel="2" x14ac:dyDescent="0.25">
      <c r="A226" s="50">
        <f>Table14[[#This Row],[Scenario '#]]</f>
        <v>48</v>
      </c>
      <c r="B226" s="31" t="s">
        <v>97</v>
      </c>
      <c r="C226" s="51" t="s">
        <v>56</v>
      </c>
      <c r="D226" s="52"/>
      <c r="E226" s="29">
        <v>24</v>
      </c>
      <c r="F226" s="17"/>
      <c r="G226" s="31" t="s">
        <v>29</v>
      </c>
      <c r="H226" s="41" t="str">
        <f>_xlfn.CONCAT("Result from scenario ",Table14[[#This Row],[Dependency]])</f>
        <v>Result from scenario 24</v>
      </c>
      <c r="I226" s="18">
        <v>48</v>
      </c>
      <c r="J226" s="53"/>
      <c r="K226" s="51">
        <v>30</v>
      </c>
    </row>
    <row r="227" spans="1:11" hidden="1" outlineLevel="2" x14ac:dyDescent="0.25">
      <c r="A227" s="50">
        <f>Table14[[#This Row],[Scenario '#]]</f>
        <v>48</v>
      </c>
      <c r="B227" s="31" t="s">
        <v>97</v>
      </c>
      <c r="C227" s="51" t="s">
        <v>56</v>
      </c>
      <c r="D227" s="52"/>
      <c r="E227" s="29">
        <v>24</v>
      </c>
      <c r="F227" s="17"/>
      <c r="G227" s="31" t="s">
        <v>30</v>
      </c>
      <c r="H227" s="41" t="s">
        <v>314</v>
      </c>
      <c r="I227" s="18">
        <v>48</v>
      </c>
      <c r="J227" s="53"/>
      <c r="K227" s="51">
        <v>30</v>
      </c>
    </row>
    <row r="228" spans="1:11" hidden="1" outlineLevel="2" x14ac:dyDescent="0.25">
      <c r="A228" s="50">
        <f>Table14[[#This Row],[Scenario '#]]</f>
        <v>48</v>
      </c>
      <c r="B228" s="31" t="s">
        <v>97</v>
      </c>
      <c r="C228" s="51" t="s">
        <v>56</v>
      </c>
      <c r="D228" s="52"/>
      <c r="E228" s="29">
        <v>24</v>
      </c>
      <c r="F228" s="17"/>
      <c r="G228" s="31" t="s">
        <v>31</v>
      </c>
      <c r="H228" s="41" t="s">
        <v>174</v>
      </c>
      <c r="I228" s="18">
        <v>48</v>
      </c>
      <c r="J228" s="53"/>
      <c r="K228" s="51">
        <v>30</v>
      </c>
    </row>
    <row r="229" spans="1:11" hidden="1" outlineLevel="1" x14ac:dyDescent="0.25">
      <c r="A229" s="50">
        <f>Table14[[#This Row],[Scenario '#]]</f>
        <v>26</v>
      </c>
      <c r="B229" s="31" t="s">
        <v>97</v>
      </c>
      <c r="C229" s="51" t="s">
        <v>56</v>
      </c>
      <c r="D229" s="52"/>
      <c r="E229" s="29">
        <v>25</v>
      </c>
      <c r="F229" s="17" t="s">
        <v>273</v>
      </c>
      <c r="G229" s="31"/>
      <c r="H229" s="41"/>
      <c r="I229" s="18">
        <v>26</v>
      </c>
      <c r="J229" s="53"/>
      <c r="K229" s="51">
        <v>30</v>
      </c>
    </row>
    <row r="230" spans="1:11" hidden="1" outlineLevel="2" x14ac:dyDescent="0.25">
      <c r="A230" s="50">
        <f>Table14[[#This Row],[Scenario '#]]</f>
        <v>26</v>
      </c>
      <c r="B230" s="31" t="s">
        <v>97</v>
      </c>
      <c r="C230" s="51" t="s">
        <v>56</v>
      </c>
      <c r="D230" s="52"/>
      <c r="E230" s="29">
        <v>25</v>
      </c>
      <c r="F230" s="17"/>
      <c r="G230" s="31" t="s">
        <v>29</v>
      </c>
      <c r="H230" s="41" t="str">
        <f>_xlfn.CONCAT("Result from scenario ",Table14[[#This Row],[Dependency]])</f>
        <v>Result from scenario 25</v>
      </c>
      <c r="I230" s="18">
        <v>26</v>
      </c>
      <c r="J230" s="53"/>
      <c r="K230" s="51">
        <v>30</v>
      </c>
    </row>
    <row r="231" spans="1:11" hidden="1" outlineLevel="2" x14ac:dyDescent="0.25">
      <c r="A231" s="50">
        <f>Table14[[#This Row],[Scenario '#]]</f>
        <v>26</v>
      </c>
      <c r="B231" s="31" t="s">
        <v>97</v>
      </c>
      <c r="C231" s="51" t="s">
        <v>56</v>
      </c>
      <c r="D231" s="52"/>
      <c r="E231" s="29">
        <v>25</v>
      </c>
      <c r="F231" s="17"/>
      <c r="G231" s="31" t="s">
        <v>30</v>
      </c>
      <c r="H231" s="41" t="s">
        <v>288</v>
      </c>
      <c r="I231" s="18">
        <v>26</v>
      </c>
      <c r="J231" s="53"/>
      <c r="K231" s="51">
        <v>30</v>
      </c>
    </row>
    <row r="232" spans="1:11" hidden="1" outlineLevel="2" x14ac:dyDescent="0.25">
      <c r="A232" s="50">
        <f>Table14[[#This Row],[Scenario '#]]</f>
        <v>26</v>
      </c>
      <c r="B232" s="31" t="s">
        <v>97</v>
      </c>
      <c r="C232" s="51" t="s">
        <v>56</v>
      </c>
      <c r="D232" s="52"/>
      <c r="E232" s="29">
        <v>25</v>
      </c>
      <c r="F232" s="17"/>
      <c r="G232" s="31" t="s">
        <v>31</v>
      </c>
      <c r="H232" s="41" t="s">
        <v>87</v>
      </c>
      <c r="I232" s="18">
        <v>26</v>
      </c>
      <c r="J232" s="53"/>
      <c r="K232" s="51">
        <v>30</v>
      </c>
    </row>
    <row r="233" spans="1:11" hidden="1" outlineLevel="1" x14ac:dyDescent="0.25">
      <c r="A233" s="50">
        <f>Table14[[#This Row],[Scenario '#]]</f>
        <v>27</v>
      </c>
      <c r="B233" s="31" t="s">
        <v>97</v>
      </c>
      <c r="C233" s="51" t="s">
        <v>56</v>
      </c>
      <c r="D233" s="52"/>
      <c r="E233" s="29">
        <v>26</v>
      </c>
      <c r="F233" s="17" t="s">
        <v>274</v>
      </c>
      <c r="G233" s="31"/>
      <c r="H233" s="41"/>
      <c r="I233" s="18">
        <v>27</v>
      </c>
      <c r="J233" s="53"/>
      <c r="K233" s="51">
        <v>30</v>
      </c>
    </row>
    <row r="234" spans="1:11" hidden="1" outlineLevel="2" x14ac:dyDescent="0.25">
      <c r="A234" s="50">
        <f>Table14[[#This Row],[Scenario '#]]</f>
        <v>27</v>
      </c>
      <c r="B234" s="31" t="s">
        <v>97</v>
      </c>
      <c r="C234" s="51" t="s">
        <v>56</v>
      </c>
      <c r="D234" s="52"/>
      <c r="E234" s="29">
        <v>26</v>
      </c>
      <c r="F234" s="17"/>
      <c r="G234" s="31" t="s">
        <v>29</v>
      </c>
      <c r="H234" s="41" t="str">
        <f>_xlfn.CONCAT("Result from scenario ",Table14[[#This Row],[Dependency]])</f>
        <v>Result from scenario 26</v>
      </c>
      <c r="I234" s="18">
        <v>27</v>
      </c>
      <c r="J234" s="53"/>
      <c r="K234" s="51">
        <v>30</v>
      </c>
    </row>
    <row r="235" spans="1:11" hidden="1" outlineLevel="2" x14ac:dyDescent="0.25">
      <c r="A235" s="50">
        <f>Table14[[#This Row],[Scenario '#]]</f>
        <v>27</v>
      </c>
      <c r="B235" s="31" t="s">
        <v>97</v>
      </c>
      <c r="C235" s="51" t="s">
        <v>56</v>
      </c>
      <c r="D235" s="52"/>
      <c r="E235" s="29">
        <v>26</v>
      </c>
      <c r="F235" s="17"/>
      <c r="G235" s="31" t="s">
        <v>30</v>
      </c>
      <c r="H235" s="41" t="s">
        <v>89</v>
      </c>
      <c r="I235" s="18">
        <v>27</v>
      </c>
      <c r="J235" s="53"/>
      <c r="K235" s="51">
        <v>30</v>
      </c>
    </row>
    <row r="236" spans="1:11" ht="30" hidden="1" outlineLevel="2" x14ac:dyDescent="0.25">
      <c r="A236" s="50">
        <f>Table14[[#This Row],[Scenario '#]]</f>
        <v>27</v>
      </c>
      <c r="B236" s="31" t="s">
        <v>97</v>
      </c>
      <c r="C236" s="51" t="s">
        <v>56</v>
      </c>
      <c r="D236" s="52"/>
      <c r="E236" s="29">
        <v>26</v>
      </c>
      <c r="F236" s="17"/>
      <c r="G236" s="31" t="s">
        <v>31</v>
      </c>
      <c r="H236" s="41" t="s">
        <v>109</v>
      </c>
      <c r="I236" s="18">
        <v>27</v>
      </c>
      <c r="J236" s="53"/>
      <c r="K236" s="51">
        <v>30</v>
      </c>
    </row>
    <row r="237" spans="1:11" ht="45" hidden="1" outlineLevel="2" x14ac:dyDescent="0.25">
      <c r="A237" s="50">
        <f>Table14[[#This Row],[Scenario '#]]</f>
        <v>27</v>
      </c>
      <c r="B237" s="31" t="s">
        <v>97</v>
      </c>
      <c r="C237" s="51" t="s">
        <v>56</v>
      </c>
      <c r="D237" s="52"/>
      <c r="E237" s="29">
        <v>26</v>
      </c>
      <c r="F237" s="17"/>
      <c r="G237" s="31" t="s">
        <v>31</v>
      </c>
      <c r="H237" s="41" t="s">
        <v>110</v>
      </c>
      <c r="I237" s="18">
        <v>27</v>
      </c>
      <c r="J237" s="53"/>
      <c r="K237" s="51">
        <v>30</v>
      </c>
    </row>
    <row r="238" spans="1:11" ht="30" hidden="1" outlineLevel="2" x14ac:dyDescent="0.25">
      <c r="A238" s="50">
        <f>Table14[[#This Row],[Scenario '#]]</f>
        <v>27</v>
      </c>
      <c r="B238" s="31" t="s">
        <v>97</v>
      </c>
      <c r="C238" s="51" t="s">
        <v>56</v>
      </c>
      <c r="D238" s="52"/>
      <c r="E238" s="29">
        <v>26</v>
      </c>
      <c r="F238" s="17"/>
      <c r="G238" s="31" t="s">
        <v>31</v>
      </c>
      <c r="H238" s="41" t="s">
        <v>338</v>
      </c>
      <c r="I238" s="18">
        <v>27</v>
      </c>
      <c r="J238" s="53"/>
      <c r="K238" s="51">
        <v>30</v>
      </c>
    </row>
    <row r="239" spans="1:11" hidden="1" outlineLevel="1" x14ac:dyDescent="0.25">
      <c r="A239" s="50">
        <f>Table14[[#This Row],[Scenario '#]]</f>
        <v>49</v>
      </c>
      <c r="B239" s="31" t="s">
        <v>97</v>
      </c>
      <c r="C239" s="51" t="s">
        <v>56</v>
      </c>
      <c r="D239" s="52"/>
      <c r="E239" s="29"/>
      <c r="F239" s="17" t="s">
        <v>342</v>
      </c>
      <c r="G239" s="31"/>
      <c r="H239" s="41"/>
      <c r="I239" s="18">
        <v>49</v>
      </c>
      <c r="J239" s="53"/>
      <c r="K239" s="51">
        <v>30</v>
      </c>
    </row>
    <row r="240" spans="1:11" ht="30" hidden="1" outlineLevel="2" x14ac:dyDescent="0.25">
      <c r="A240" s="50">
        <f>Table14[[#This Row],[Scenario '#]]</f>
        <v>49</v>
      </c>
      <c r="B240" s="31" t="s">
        <v>97</v>
      </c>
      <c r="C240" s="51" t="s">
        <v>56</v>
      </c>
      <c r="D240" s="52"/>
      <c r="E240" s="29"/>
      <c r="F240" s="17"/>
      <c r="G240" s="31" t="s">
        <v>29</v>
      </c>
      <c r="H240" s="41" t="s">
        <v>382</v>
      </c>
      <c r="I240" s="18">
        <v>49</v>
      </c>
      <c r="J240" s="53"/>
      <c r="K240" s="51">
        <v>30</v>
      </c>
    </row>
    <row r="241" spans="1:11" hidden="1" outlineLevel="2" x14ac:dyDescent="0.25">
      <c r="A241" s="50">
        <f>Table14[[#This Row],[Scenario '#]]</f>
        <v>49</v>
      </c>
      <c r="B241" s="31" t="s">
        <v>97</v>
      </c>
      <c r="C241" s="51" t="s">
        <v>56</v>
      </c>
      <c r="D241" s="52"/>
      <c r="E241" s="29"/>
      <c r="F241" s="17"/>
      <c r="G241" s="31" t="s">
        <v>29</v>
      </c>
      <c r="H241" s="41" t="s">
        <v>84</v>
      </c>
      <c r="I241" s="18">
        <v>49</v>
      </c>
      <c r="J241" s="53"/>
      <c r="K241" s="51">
        <v>30</v>
      </c>
    </row>
    <row r="242" spans="1:11" ht="30" hidden="1" outlineLevel="2" x14ac:dyDescent="0.25">
      <c r="A242" s="50">
        <f>Table14[[#This Row],[Scenario '#]]</f>
        <v>49</v>
      </c>
      <c r="B242" s="31" t="s">
        <v>97</v>
      </c>
      <c r="C242" s="51" t="s">
        <v>56</v>
      </c>
      <c r="D242" s="52"/>
      <c r="E242" s="29"/>
      <c r="F242" s="17"/>
      <c r="G242" s="31" t="s">
        <v>29</v>
      </c>
      <c r="H242" s="41" t="s">
        <v>345</v>
      </c>
      <c r="I242" s="18">
        <v>49</v>
      </c>
      <c r="J242" s="53"/>
      <c r="K242" s="51">
        <v>30</v>
      </c>
    </row>
    <row r="243" spans="1:11" hidden="1" outlineLevel="2" x14ac:dyDescent="0.25">
      <c r="A243" s="50">
        <f>Table14[[#This Row],[Scenario '#]]</f>
        <v>49</v>
      </c>
      <c r="B243" s="31" t="s">
        <v>97</v>
      </c>
      <c r="C243" s="51" t="s">
        <v>56</v>
      </c>
      <c r="D243" s="52"/>
      <c r="E243" s="29"/>
      <c r="F243" s="17"/>
      <c r="G243" s="31" t="s">
        <v>29</v>
      </c>
      <c r="H243" s="41" t="s">
        <v>289</v>
      </c>
      <c r="I243" s="18">
        <v>49</v>
      </c>
      <c r="J243" s="41" t="s">
        <v>286</v>
      </c>
      <c r="K243" s="51">
        <v>30</v>
      </c>
    </row>
    <row r="244" spans="1:11" hidden="1" outlineLevel="2" x14ac:dyDescent="0.25">
      <c r="A244" s="50">
        <f>Table14[[#This Row],[Scenario '#]]</f>
        <v>49</v>
      </c>
      <c r="B244" s="31" t="s">
        <v>97</v>
      </c>
      <c r="C244" s="51" t="s">
        <v>56</v>
      </c>
      <c r="D244" s="52"/>
      <c r="E244" s="29"/>
      <c r="F244" s="17"/>
      <c r="G244" s="31" t="s">
        <v>30</v>
      </c>
      <c r="H244" s="41" t="s">
        <v>89</v>
      </c>
      <c r="I244" s="18">
        <v>49</v>
      </c>
      <c r="J244" s="53"/>
      <c r="K244" s="51">
        <v>30</v>
      </c>
    </row>
    <row r="245" spans="1:11" ht="30" hidden="1" outlineLevel="2" x14ac:dyDescent="0.25">
      <c r="A245" s="50">
        <f>Table14[[#This Row],[Scenario '#]]</f>
        <v>49</v>
      </c>
      <c r="B245" s="31" t="s">
        <v>97</v>
      </c>
      <c r="C245" s="51" t="s">
        <v>56</v>
      </c>
      <c r="D245" s="52"/>
      <c r="E245" s="29"/>
      <c r="F245" s="17"/>
      <c r="G245" s="31" t="s">
        <v>31</v>
      </c>
      <c r="H245" s="41" t="s">
        <v>107</v>
      </c>
      <c r="I245" s="18">
        <v>49</v>
      </c>
      <c r="J245" s="53"/>
      <c r="K245" s="51">
        <v>30</v>
      </c>
    </row>
    <row r="246" spans="1:11" ht="45" hidden="1" outlineLevel="2" x14ac:dyDescent="0.25">
      <c r="A246" s="50">
        <f>Table14[[#This Row],[Scenario '#]]</f>
        <v>49</v>
      </c>
      <c r="B246" s="31" t="s">
        <v>97</v>
      </c>
      <c r="C246" s="51" t="s">
        <v>56</v>
      </c>
      <c r="D246" s="52"/>
      <c r="E246" s="29"/>
      <c r="F246" s="17"/>
      <c r="G246" s="31" t="s">
        <v>31</v>
      </c>
      <c r="H246" s="41" t="s">
        <v>340</v>
      </c>
      <c r="I246" s="18">
        <v>49</v>
      </c>
      <c r="J246" s="53"/>
      <c r="K246" s="51">
        <v>30</v>
      </c>
    </row>
    <row r="247" spans="1:11" ht="30" hidden="1" outlineLevel="2" x14ac:dyDescent="0.25">
      <c r="A247" s="50">
        <f>Table14[[#This Row],[Scenario '#]]</f>
        <v>49</v>
      </c>
      <c r="B247" s="31" t="s">
        <v>97</v>
      </c>
      <c r="C247" s="51" t="s">
        <v>56</v>
      </c>
      <c r="D247" s="52"/>
      <c r="E247" s="29"/>
      <c r="F247" s="17"/>
      <c r="G247" s="31" t="s">
        <v>31</v>
      </c>
      <c r="H247" s="41" t="s">
        <v>341</v>
      </c>
      <c r="I247" s="18">
        <v>49</v>
      </c>
      <c r="J247" s="53"/>
      <c r="K247" s="51">
        <v>30</v>
      </c>
    </row>
    <row r="248" spans="1:11" hidden="1" outlineLevel="1" x14ac:dyDescent="0.25">
      <c r="A248" s="50">
        <f>Table14[[#This Row],[Scenario '#]]</f>
        <v>88</v>
      </c>
      <c r="B248" s="31" t="s">
        <v>97</v>
      </c>
      <c r="C248" s="51" t="s">
        <v>56</v>
      </c>
      <c r="D248" s="52"/>
      <c r="E248" s="29"/>
      <c r="F248" s="17" t="s">
        <v>343</v>
      </c>
      <c r="G248" s="37"/>
      <c r="H248" s="41"/>
      <c r="I248" s="18">
        <v>88</v>
      </c>
      <c r="J248" s="53"/>
      <c r="K248" s="51">
        <v>30</v>
      </c>
    </row>
    <row r="249" spans="1:11" ht="30" hidden="1" outlineLevel="2" x14ac:dyDescent="0.25">
      <c r="A249" s="50">
        <f>Table14[[#This Row],[Scenario '#]]</f>
        <v>88</v>
      </c>
      <c r="B249" s="31" t="s">
        <v>97</v>
      </c>
      <c r="C249" s="51" t="s">
        <v>56</v>
      </c>
      <c r="D249" s="52"/>
      <c r="E249" s="29"/>
      <c r="F249" s="17"/>
      <c r="G249" s="37" t="s">
        <v>29</v>
      </c>
      <c r="H249" s="41" t="s">
        <v>382</v>
      </c>
      <c r="I249" s="18">
        <v>88</v>
      </c>
      <c r="J249" s="53"/>
      <c r="K249" s="51">
        <v>30</v>
      </c>
    </row>
    <row r="250" spans="1:11" hidden="1" outlineLevel="2" x14ac:dyDescent="0.25">
      <c r="A250" s="50">
        <f>Table14[[#This Row],[Scenario '#]]</f>
        <v>88</v>
      </c>
      <c r="B250" s="31" t="s">
        <v>97</v>
      </c>
      <c r="C250" s="51" t="s">
        <v>56</v>
      </c>
      <c r="D250" s="52"/>
      <c r="E250" s="29"/>
      <c r="F250" s="17"/>
      <c r="G250" s="37" t="s">
        <v>29</v>
      </c>
      <c r="H250" s="41" t="s">
        <v>84</v>
      </c>
      <c r="I250" s="18">
        <v>88</v>
      </c>
      <c r="J250" s="53"/>
      <c r="K250" s="51">
        <v>30</v>
      </c>
    </row>
    <row r="251" spans="1:11" ht="30" hidden="1" outlineLevel="2" x14ac:dyDescent="0.25">
      <c r="A251" s="50">
        <f>Table14[[#This Row],[Scenario '#]]</f>
        <v>88</v>
      </c>
      <c r="B251" s="31" t="s">
        <v>97</v>
      </c>
      <c r="C251" s="51" t="s">
        <v>56</v>
      </c>
      <c r="D251" s="52"/>
      <c r="E251" s="29"/>
      <c r="F251" s="17"/>
      <c r="G251" s="37" t="s">
        <v>29</v>
      </c>
      <c r="H251" s="41" t="s">
        <v>351</v>
      </c>
      <c r="I251" s="18">
        <v>88</v>
      </c>
      <c r="J251" s="53"/>
      <c r="K251" s="51">
        <v>30</v>
      </c>
    </row>
    <row r="252" spans="1:11" hidden="1" outlineLevel="2" x14ac:dyDescent="0.25">
      <c r="A252" s="50">
        <f>Table14[[#This Row],[Scenario '#]]</f>
        <v>88</v>
      </c>
      <c r="B252" s="31" t="s">
        <v>97</v>
      </c>
      <c r="C252" s="51" t="s">
        <v>56</v>
      </c>
      <c r="D252" s="52"/>
      <c r="E252" s="29"/>
      <c r="F252" s="17"/>
      <c r="G252" s="37" t="s">
        <v>29</v>
      </c>
      <c r="H252" s="41" t="s">
        <v>289</v>
      </c>
      <c r="I252" s="18">
        <v>88</v>
      </c>
      <c r="J252" s="53"/>
      <c r="K252" s="51">
        <v>30</v>
      </c>
    </row>
    <row r="253" spans="1:11" hidden="1" outlineLevel="2" x14ac:dyDescent="0.25">
      <c r="A253" s="50">
        <f>Table14[[#This Row],[Scenario '#]]</f>
        <v>88</v>
      </c>
      <c r="B253" s="31" t="s">
        <v>97</v>
      </c>
      <c r="C253" s="51" t="s">
        <v>56</v>
      </c>
      <c r="D253" s="52"/>
      <c r="E253" s="29"/>
      <c r="F253" s="17"/>
      <c r="G253" s="37" t="s">
        <v>30</v>
      </c>
      <c r="H253" s="41" t="s">
        <v>89</v>
      </c>
      <c r="I253" s="18">
        <v>88</v>
      </c>
      <c r="J253" s="53"/>
      <c r="K253" s="51">
        <v>30</v>
      </c>
    </row>
    <row r="254" spans="1:11" ht="30" hidden="1" outlineLevel="2" x14ac:dyDescent="0.25">
      <c r="A254" s="50">
        <f>Table14[[#This Row],[Scenario '#]]</f>
        <v>88</v>
      </c>
      <c r="B254" s="31" t="s">
        <v>97</v>
      </c>
      <c r="C254" s="51" t="s">
        <v>56</v>
      </c>
      <c r="D254" s="52"/>
      <c r="E254" s="29"/>
      <c r="F254" s="17"/>
      <c r="G254" s="37" t="s">
        <v>31</v>
      </c>
      <c r="H254" s="41" t="s">
        <v>107</v>
      </c>
      <c r="I254" s="18">
        <v>88</v>
      </c>
      <c r="J254" s="53"/>
      <c r="K254" s="51">
        <v>30</v>
      </c>
    </row>
    <row r="255" spans="1:11" ht="30" hidden="1" outlineLevel="2" x14ac:dyDescent="0.25">
      <c r="A255" s="50">
        <f>Table14[[#This Row],[Scenario '#]]</f>
        <v>88</v>
      </c>
      <c r="B255" s="31" t="s">
        <v>97</v>
      </c>
      <c r="C255" s="51" t="s">
        <v>56</v>
      </c>
      <c r="D255" s="52"/>
      <c r="E255" s="29"/>
      <c r="F255" s="17"/>
      <c r="G255" s="37" t="s">
        <v>31</v>
      </c>
      <c r="H255" s="41" t="s">
        <v>352</v>
      </c>
      <c r="I255" s="18">
        <v>88</v>
      </c>
      <c r="J255" s="53"/>
      <c r="K255" s="51">
        <v>30</v>
      </c>
    </row>
    <row r="256" spans="1:11" ht="30" hidden="1" outlineLevel="2" x14ac:dyDescent="0.25">
      <c r="A256" s="50">
        <f>Table14[[#This Row],[Scenario '#]]</f>
        <v>88</v>
      </c>
      <c r="B256" s="31" t="s">
        <v>97</v>
      </c>
      <c r="C256" s="51" t="s">
        <v>56</v>
      </c>
      <c r="D256" s="52"/>
      <c r="E256" s="29"/>
      <c r="F256" s="17"/>
      <c r="G256" s="37" t="s">
        <v>31</v>
      </c>
      <c r="H256" s="41" t="s">
        <v>355</v>
      </c>
      <c r="I256" s="18">
        <v>88</v>
      </c>
      <c r="J256" s="53"/>
      <c r="K256" s="51">
        <v>30</v>
      </c>
    </row>
    <row r="257" spans="1:11" ht="30" hidden="1" outlineLevel="2" x14ac:dyDescent="0.25">
      <c r="A257" s="50">
        <f>Table14[[#This Row],[Scenario '#]]</f>
        <v>88</v>
      </c>
      <c r="B257" s="31" t="s">
        <v>97</v>
      </c>
      <c r="C257" s="51" t="s">
        <v>56</v>
      </c>
      <c r="D257" s="52"/>
      <c r="E257" s="29"/>
      <c r="F257" s="17"/>
      <c r="G257" s="37" t="s">
        <v>31</v>
      </c>
      <c r="H257" s="41" t="s">
        <v>353</v>
      </c>
      <c r="I257" s="18">
        <v>88</v>
      </c>
      <c r="J257" s="53"/>
      <c r="K257" s="51">
        <v>30</v>
      </c>
    </row>
    <row r="258" spans="1:11" hidden="1" outlineLevel="2" x14ac:dyDescent="0.25">
      <c r="A258" s="50">
        <f>Table14[[#This Row],[Scenario '#]]</f>
        <v>88</v>
      </c>
      <c r="B258" s="31" t="s">
        <v>97</v>
      </c>
      <c r="C258" s="51" t="s">
        <v>56</v>
      </c>
      <c r="D258" s="52"/>
      <c r="E258" s="29"/>
      <c r="F258" s="17"/>
      <c r="G258" s="37" t="s">
        <v>31</v>
      </c>
      <c r="H258" s="41" t="s">
        <v>354</v>
      </c>
      <c r="I258" s="18">
        <v>88</v>
      </c>
      <c r="J258" s="53"/>
      <c r="K258" s="51">
        <v>30</v>
      </c>
    </row>
    <row r="259" spans="1:11" hidden="1" outlineLevel="1" x14ac:dyDescent="0.25">
      <c r="A259" s="50">
        <f>Table14[[#This Row],[Scenario '#]]</f>
        <v>53</v>
      </c>
      <c r="B259" s="31" t="s">
        <v>97</v>
      </c>
      <c r="C259" s="51" t="s">
        <v>56</v>
      </c>
      <c r="D259" s="52"/>
      <c r="E259" s="29"/>
      <c r="F259" s="17" t="s">
        <v>203</v>
      </c>
      <c r="G259" s="31"/>
      <c r="H259" s="41"/>
      <c r="I259" s="18">
        <v>53</v>
      </c>
      <c r="J259" s="53"/>
      <c r="K259" s="51">
        <v>30</v>
      </c>
    </row>
    <row r="260" spans="1:11" ht="30" hidden="1" outlineLevel="1" x14ac:dyDescent="0.25">
      <c r="A260" s="50">
        <f>Table14[[#This Row],[Scenario '#]]</f>
        <v>53</v>
      </c>
      <c r="B260" s="31" t="s">
        <v>97</v>
      </c>
      <c r="C260" s="51" t="s">
        <v>56</v>
      </c>
      <c r="D260" s="52"/>
      <c r="E260" s="29"/>
      <c r="F260" s="17"/>
      <c r="G260" s="31" t="s">
        <v>29</v>
      </c>
      <c r="H260" s="41" t="s">
        <v>382</v>
      </c>
      <c r="I260" s="18">
        <v>53</v>
      </c>
      <c r="J260" s="53"/>
      <c r="K260" s="51">
        <v>30</v>
      </c>
    </row>
    <row r="261" spans="1:11" hidden="1" outlineLevel="1" x14ac:dyDescent="0.25">
      <c r="A261" s="50">
        <f>Table14[[#This Row],[Scenario '#]]</f>
        <v>53</v>
      </c>
      <c r="B261" s="31" t="s">
        <v>97</v>
      </c>
      <c r="C261" s="51" t="s">
        <v>56</v>
      </c>
      <c r="D261" s="52"/>
      <c r="E261" s="29"/>
      <c r="F261" s="17"/>
      <c r="G261" s="31" t="s">
        <v>29</v>
      </c>
      <c r="H261" s="41" t="s">
        <v>291</v>
      </c>
      <c r="I261" s="18">
        <v>53</v>
      </c>
      <c r="J261" s="53"/>
      <c r="K261" s="51">
        <v>30</v>
      </c>
    </row>
    <row r="262" spans="1:11" ht="30" hidden="1" outlineLevel="1" x14ac:dyDescent="0.25">
      <c r="A262" s="50">
        <f>Table14[[#This Row],[Scenario '#]]</f>
        <v>53</v>
      </c>
      <c r="B262" s="31" t="s">
        <v>97</v>
      </c>
      <c r="C262" s="51" t="s">
        <v>56</v>
      </c>
      <c r="D262" s="52"/>
      <c r="E262" s="29"/>
      <c r="F262" s="17"/>
      <c r="G262" s="31" t="s">
        <v>29</v>
      </c>
      <c r="H262" s="41" t="s">
        <v>381</v>
      </c>
      <c r="I262" s="18">
        <v>53</v>
      </c>
      <c r="J262" s="41" t="s">
        <v>286</v>
      </c>
      <c r="K262" s="51">
        <v>30</v>
      </c>
    </row>
    <row r="263" spans="1:11" hidden="1" outlineLevel="1" x14ac:dyDescent="0.25">
      <c r="A263" s="50">
        <f>Table14[[#This Row],[Scenario '#]]</f>
        <v>53</v>
      </c>
      <c r="B263" s="31" t="s">
        <v>97</v>
      </c>
      <c r="C263" s="51" t="s">
        <v>56</v>
      </c>
      <c r="D263" s="52"/>
      <c r="E263" s="29"/>
      <c r="F263" s="17"/>
      <c r="G263" s="31" t="s">
        <v>30</v>
      </c>
      <c r="H263" s="41" t="s">
        <v>89</v>
      </c>
      <c r="I263" s="18">
        <v>53</v>
      </c>
      <c r="J263" s="53"/>
      <c r="K263" s="51">
        <v>30</v>
      </c>
    </row>
    <row r="264" spans="1:11" ht="45" hidden="1" outlineLevel="1" x14ac:dyDescent="0.25">
      <c r="A264" s="50">
        <f>Table14[[#This Row],[Scenario '#]]</f>
        <v>53</v>
      </c>
      <c r="B264" s="31" t="s">
        <v>97</v>
      </c>
      <c r="C264" s="51" t="s">
        <v>56</v>
      </c>
      <c r="D264" s="52"/>
      <c r="E264" s="29"/>
      <c r="F264" s="17"/>
      <c r="G264" s="31" t="s">
        <v>31</v>
      </c>
      <c r="H264" s="41" t="s">
        <v>290</v>
      </c>
      <c r="I264" s="18">
        <v>53</v>
      </c>
      <c r="J264" s="53"/>
      <c r="K264" s="51">
        <v>30</v>
      </c>
    </row>
    <row r="265" spans="1:11" ht="30" hidden="1" outlineLevel="1" x14ac:dyDescent="0.25">
      <c r="A265" s="50">
        <f>Table14[[#This Row],[Scenario '#]]</f>
        <v>53</v>
      </c>
      <c r="B265" s="31" t="s">
        <v>97</v>
      </c>
      <c r="C265" s="51" t="s">
        <v>56</v>
      </c>
      <c r="D265" s="52"/>
      <c r="E265" s="29"/>
      <c r="F265" s="17"/>
      <c r="G265" s="31" t="s">
        <v>31</v>
      </c>
      <c r="H265" s="41" t="s">
        <v>208</v>
      </c>
      <c r="I265" s="18">
        <v>53</v>
      </c>
      <c r="J265" s="53"/>
      <c r="K265" s="51">
        <v>30</v>
      </c>
    </row>
    <row r="266" spans="1:11" ht="30.75" hidden="1" outlineLevel="1" thickBot="1" x14ac:dyDescent="0.3">
      <c r="A266" s="50">
        <f>Table14[[#This Row],[Scenario '#]]</f>
        <v>53</v>
      </c>
      <c r="B266" s="31" t="s">
        <v>97</v>
      </c>
      <c r="C266" s="51" t="s">
        <v>56</v>
      </c>
      <c r="D266" s="52"/>
      <c r="E266" s="29"/>
      <c r="F266" s="17"/>
      <c r="G266" s="31" t="s">
        <v>31</v>
      </c>
      <c r="H266" s="41" t="s">
        <v>209</v>
      </c>
      <c r="I266" s="18">
        <v>53</v>
      </c>
      <c r="J266" s="53"/>
      <c r="K266" s="51">
        <v>30</v>
      </c>
    </row>
    <row r="267" spans="1:11" ht="16.5" collapsed="1" thickTop="1" thickBot="1" x14ac:dyDescent="0.3">
      <c r="A267" s="50">
        <f>Table14[[#This Row],[Scenario '#]]</f>
        <v>0</v>
      </c>
      <c r="B267" s="20" t="s">
        <v>111</v>
      </c>
      <c r="C267" s="21"/>
      <c r="D267" s="22"/>
      <c r="E267" s="30"/>
      <c r="F267" s="23"/>
      <c r="G267" s="20"/>
      <c r="H267" s="36" t="s">
        <v>42</v>
      </c>
      <c r="I267" s="24"/>
      <c r="J267" s="26" t="s">
        <v>2</v>
      </c>
      <c r="K267" s="25">
        <v>28</v>
      </c>
    </row>
    <row r="268" spans="1:11" ht="15.75" hidden="1" outlineLevel="1" thickTop="1" x14ac:dyDescent="0.25">
      <c r="A268" s="50">
        <f>Table14[[#This Row],[Scenario '#]]</f>
        <v>28</v>
      </c>
      <c r="B268" s="31" t="s">
        <v>111</v>
      </c>
      <c r="C268" s="51" t="s">
        <v>56</v>
      </c>
      <c r="D268" s="52"/>
      <c r="E268" s="29"/>
      <c r="F268" s="17" t="s">
        <v>120</v>
      </c>
      <c r="G268" s="31"/>
      <c r="H268" s="41"/>
      <c r="I268" s="18">
        <v>28</v>
      </c>
      <c r="J268" s="53"/>
      <c r="K268" s="51">
        <v>28</v>
      </c>
    </row>
    <row r="269" spans="1:11" ht="30" hidden="1" outlineLevel="2" x14ac:dyDescent="0.25">
      <c r="A269" s="50">
        <f>Table14[[#This Row],[Scenario '#]]</f>
        <v>28</v>
      </c>
      <c r="B269" s="31" t="s">
        <v>111</v>
      </c>
      <c r="C269" s="51" t="s">
        <v>56</v>
      </c>
      <c r="D269" s="52"/>
      <c r="E269" s="29"/>
      <c r="F269" s="17"/>
      <c r="G269" s="31" t="s">
        <v>29</v>
      </c>
      <c r="H269" s="41" t="s">
        <v>382</v>
      </c>
      <c r="I269" s="18">
        <v>28</v>
      </c>
      <c r="J269" s="43" t="s">
        <v>318</v>
      </c>
      <c r="K269" s="51">
        <v>28</v>
      </c>
    </row>
    <row r="270" spans="1:11" ht="15" hidden="1" customHeight="1" outlineLevel="2" x14ac:dyDescent="0.25">
      <c r="A270" s="50">
        <f>Table14[[#This Row],[Scenario '#]]</f>
        <v>28</v>
      </c>
      <c r="B270" s="31" t="s">
        <v>111</v>
      </c>
      <c r="C270" s="51" t="s">
        <v>56</v>
      </c>
      <c r="D270" s="52"/>
      <c r="E270" s="29"/>
      <c r="F270" s="17"/>
      <c r="G270" s="31" t="s">
        <v>30</v>
      </c>
      <c r="H270" s="41" t="s">
        <v>365</v>
      </c>
      <c r="I270" s="18">
        <v>28</v>
      </c>
      <c r="J270" s="53"/>
      <c r="K270" s="51">
        <v>28</v>
      </c>
    </row>
    <row r="271" spans="1:11" hidden="1" outlineLevel="2" x14ac:dyDescent="0.25">
      <c r="A271" s="50">
        <f>Table14[[#This Row],[Scenario '#]]</f>
        <v>28</v>
      </c>
      <c r="B271" s="31" t="s">
        <v>111</v>
      </c>
      <c r="C271" s="51" t="s">
        <v>56</v>
      </c>
      <c r="D271" s="52"/>
      <c r="E271" s="29"/>
      <c r="F271" s="17"/>
      <c r="G271" s="31" t="s">
        <v>31</v>
      </c>
      <c r="H271" s="41" t="s">
        <v>122</v>
      </c>
      <c r="I271" s="18">
        <v>28</v>
      </c>
      <c r="J271" s="53"/>
      <c r="K271" s="51">
        <v>28</v>
      </c>
    </row>
    <row r="272" spans="1:11" hidden="1" outlineLevel="1" x14ac:dyDescent="0.25">
      <c r="A272" s="50">
        <f>Table14[[#This Row],[Scenario '#]]</f>
        <v>29</v>
      </c>
      <c r="B272" s="31" t="s">
        <v>111</v>
      </c>
      <c r="C272" s="51" t="s">
        <v>56</v>
      </c>
      <c r="D272" s="52"/>
      <c r="E272" s="29">
        <v>28</v>
      </c>
      <c r="F272" s="17" t="s">
        <v>127</v>
      </c>
      <c r="G272" s="31"/>
      <c r="H272" s="41"/>
      <c r="I272" s="18">
        <v>29</v>
      </c>
      <c r="J272" s="53"/>
      <c r="K272" s="51">
        <v>28</v>
      </c>
    </row>
    <row r="273" spans="1:11" hidden="1" outlineLevel="2" x14ac:dyDescent="0.25">
      <c r="A273" s="50">
        <f>Table14[[#This Row],[Scenario '#]]</f>
        <v>29</v>
      </c>
      <c r="B273" s="31" t="s">
        <v>111</v>
      </c>
      <c r="C273" s="51" t="s">
        <v>56</v>
      </c>
      <c r="D273" s="52"/>
      <c r="E273" s="29">
        <v>28</v>
      </c>
      <c r="F273" s="17"/>
      <c r="G273" s="31" t="s">
        <v>29</v>
      </c>
      <c r="H273" s="41" t="str">
        <f>_xlfn.CONCAT("Result from scenario ",Table14[[#This Row],[Dependency]])</f>
        <v>Result from scenario 28</v>
      </c>
      <c r="I273" s="18">
        <v>29</v>
      </c>
      <c r="J273" s="53"/>
      <c r="K273" s="51">
        <v>28</v>
      </c>
    </row>
    <row r="274" spans="1:11" hidden="1" outlineLevel="2" x14ac:dyDescent="0.25">
      <c r="A274" s="50">
        <f>Table14[[#This Row],[Scenario '#]]</f>
        <v>29</v>
      </c>
      <c r="B274" s="31" t="s">
        <v>111</v>
      </c>
      <c r="C274" s="51" t="s">
        <v>56</v>
      </c>
      <c r="D274" s="52"/>
      <c r="E274" s="29">
        <v>28</v>
      </c>
      <c r="F274" s="17"/>
      <c r="G274" s="31" t="s">
        <v>30</v>
      </c>
      <c r="H274" s="41" t="s">
        <v>124</v>
      </c>
      <c r="I274" s="18">
        <v>29</v>
      </c>
      <c r="J274" s="53"/>
      <c r="K274" s="51">
        <v>28</v>
      </c>
    </row>
    <row r="275" spans="1:11" ht="30" hidden="1" outlineLevel="2" x14ac:dyDescent="0.25">
      <c r="A275" s="50">
        <f>Table14[[#This Row],[Scenario '#]]</f>
        <v>29</v>
      </c>
      <c r="B275" s="31" t="s">
        <v>111</v>
      </c>
      <c r="C275" s="51" t="s">
        <v>56</v>
      </c>
      <c r="D275" s="52"/>
      <c r="E275" s="29">
        <v>28</v>
      </c>
      <c r="F275" s="17"/>
      <c r="G275" s="31" t="s">
        <v>31</v>
      </c>
      <c r="H275" s="41" t="s">
        <v>128</v>
      </c>
      <c r="I275" s="18">
        <v>29</v>
      </c>
      <c r="J275" s="53"/>
      <c r="K275" s="51">
        <v>28</v>
      </c>
    </row>
    <row r="276" spans="1:11" hidden="1" outlineLevel="1" x14ac:dyDescent="0.25">
      <c r="A276" s="50">
        <f>Table14[[#This Row],[Scenario '#]]</f>
        <v>30</v>
      </c>
      <c r="B276" s="31" t="s">
        <v>111</v>
      </c>
      <c r="C276" s="51" t="s">
        <v>56</v>
      </c>
      <c r="D276" s="52"/>
      <c r="E276" s="29">
        <v>29</v>
      </c>
      <c r="F276" s="17" t="s">
        <v>129</v>
      </c>
      <c r="G276" s="31"/>
      <c r="H276" s="41"/>
      <c r="I276" s="18">
        <v>30</v>
      </c>
      <c r="J276" s="53"/>
      <c r="K276" s="51">
        <v>28</v>
      </c>
    </row>
    <row r="277" spans="1:11" hidden="1" outlineLevel="2" x14ac:dyDescent="0.25">
      <c r="A277" s="50">
        <f>Table14[[#This Row],[Scenario '#]]</f>
        <v>30</v>
      </c>
      <c r="B277" s="31" t="s">
        <v>111</v>
      </c>
      <c r="C277" s="51" t="s">
        <v>56</v>
      </c>
      <c r="D277" s="52"/>
      <c r="E277" s="29">
        <v>29</v>
      </c>
      <c r="F277" s="17"/>
      <c r="G277" s="31" t="s">
        <v>29</v>
      </c>
      <c r="H277" s="41" t="str">
        <f>_xlfn.CONCAT("Result from scenario ",Table14[[#This Row],[Dependency]])</f>
        <v>Result from scenario 29</v>
      </c>
      <c r="I277" s="18">
        <v>30</v>
      </c>
      <c r="J277" s="53"/>
      <c r="K277" s="51">
        <v>28</v>
      </c>
    </row>
    <row r="278" spans="1:11" hidden="1" outlineLevel="2" x14ac:dyDescent="0.25">
      <c r="A278" s="50">
        <f>Table14[[#This Row],[Scenario '#]]</f>
        <v>30</v>
      </c>
      <c r="B278" s="31" t="s">
        <v>111</v>
      </c>
      <c r="C278" s="51" t="s">
        <v>56</v>
      </c>
      <c r="D278" s="52"/>
      <c r="E278" s="29">
        <v>29</v>
      </c>
      <c r="F278" s="17"/>
      <c r="G278" s="31" t="s">
        <v>30</v>
      </c>
      <c r="H278" s="41" t="s">
        <v>130</v>
      </c>
      <c r="I278" s="18">
        <v>30</v>
      </c>
      <c r="J278" s="53"/>
      <c r="K278" s="51">
        <v>28</v>
      </c>
    </row>
    <row r="279" spans="1:11" hidden="1" outlineLevel="2" x14ac:dyDescent="0.25">
      <c r="A279" s="50">
        <f>Table14[[#This Row],[Scenario '#]]</f>
        <v>30</v>
      </c>
      <c r="B279" s="31" t="s">
        <v>111</v>
      </c>
      <c r="C279" s="51" t="s">
        <v>56</v>
      </c>
      <c r="D279" s="52"/>
      <c r="E279" s="29">
        <v>29</v>
      </c>
      <c r="F279" s="17"/>
      <c r="G279" s="31" t="s">
        <v>31</v>
      </c>
      <c r="H279" s="41" t="s">
        <v>131</v>
      </c>
      <c r="I279" s="18">
        <v>30</v>
      </c>
      <c r="J279" s="53"/>
      <c r="K279" s="51">
        <v>28</v>
      </c>
    </row>
    <row r="280" spans="1:11" ht="15" hidden="1" customHeight="1" outlineLevel="2" x14ac:dyDescent="0.25">
      <c r="A280" s="50">
        <f>Table14[[#This Row],[Scenario '#]]</f>
        <v>30</v>
      </c>
      <c r="B280" s="31" t="s">
        <v>111</v>
      </c>
      <c r="C280" s="51" t="s">
        <v>56</v>
      </c>
      <c r="D280" s="52"/>
      <c r="E280" s="29">
        <v>29</v>
      </c>
      <c r="F280" s="17"/>
      <c r="G280" s="31" t="s">
        <v>31</v>
      </c>
      <c r="H280" s="41" t="s">
        <v>132</v>
      </c>
      <c r="I280" s="18">
        <v>30</v>
      </c>
      <c r="J280" s="53"/>
      <c r="K280" s="51">
        <v>28</v>
      </c>
    </row>
    <row r="281" spans="1:11" hidden="1" outlineLevel="2" x14ac:dyDescent="0.25">
      <c r="A281" s="50">
        <f>Table14[[#This Row],[Scenario '#]]</f>
        <v>30</v>
      </c>
      <c r="B281" s="31" t="s">
        <v>111</v>
      </c>
      <c r="C281" s="51" t="s">
        <v>56</v>
      </c>
      <c r="D281" s="52"/>
      <c r="E281" s="29">
        <v>29</v>
      </c>
      <c r="F281" s="17"/>
      <c r="G281" s="31" t="s">
        <v>31</v>
      </c>
      <c r="H281" s="41" t="s">
        <v>137</v>
      </c>
      <c r="I281" s="18">
        <v>30</v>
      </c>
      <c r="J281" s="53"/>
      <c r="K281" s="51">
        <v>28</v>
      </c>
    </row>
    <row r="282" spans="1:11" ht="30" hidden="1" outlineLevel="2" x14ac:dyDescent="0.25">
      <c r="A282" s="50">
        <f>Table14[[#This Row],[Scenario '#]]</f>
        <v>30</v>
      </c>
      <c r="B282" s="31"/>
      <c r="C282" s="51" t="s">
        <v>56</v>
      </c>
      <c r="D282" s="52"/>
      <c r="E282" s="29">
        <v>29</v>
      </c>
      <c r="F282" s="17"/>
      <c r="G282" s="31" t="s">
        <v>31</v>
      </c>
      <c r="H282" s="41" t="s">
        <v>370</v>
      </c>
      <c r="I282" s="18">
        <v>30</v>
      </c>
      <c r="J282" s="53"/>
      <c r="K282" s="51">
        <v>28</v>
      </c>
    </row>
    <row r="283" spans="1:11" hidden="1" outlineLevel="1" x14ac:dyDescent="0.25">
      <c r="A283" s="50">
        <f>Table14[[#This Row],[Scenario '#]]</f>
        <v>31</v>
      </c>
      <c r="B283" s="31" t="s">
        <v>111</v>
      </c>
      <c r="C283" s="51" t="s">
        <v>56</v>
      </c>
      <c r="D283" s="52"/>
      <c r="E283" s="29">
        <v>28</v>
      </c>
      <c r="F283" s="17" t="s">
        <v>133</v>
      </c>
      <c r="G283" s="31"/>
      <c r="H283" s="41"/>
      <c r="I283" s="18">
        <v>31</v>
      </c>
      <c r="J283" s="53"/>
      <c r="K283" s="51">
        <v>28</v>
      </c>
    </row>
    <row r="284" spans="1:11" hidden="1" outlineLevel="2" x14ac:dyDescent="0.25">
      <c r="A284" s="50">
        <f>Table14[[#This Row],[Scenario '#]]</f>
        <v>31</v>
      </c>
      <c r="B284" s="31" t="s">
        <v>111</v>
      </c>
      <c r="C284" s="51" t="s">
        <v>56</v>
      </c>
      <c r="D284" s="52"/>
      <c r="E284" s="29">
        <v>28</v>
      </c>
      <c r="F284" s="17"/>
      <c r="G284" s="31" t="s">
        <v>29</v>
      </c>
      <c r="H284" s="41" t="str">
        <f>_xlfn.CONCAT("Result from scenario ",Table14[[#This Row],[Dependency]])</f>
        <v>Result from scenario 28</v>
      </c>
      <c r="I284" s="18">
        <v>31</v>
      </c>
      <c r="J284" s="53"/>
      <c r="K284" s="51">
        <v>28</v>
      </c>
    </row>
    <row r="285" spans="1:11" hidden="1" outlineLevel="2" x14ac:dyDescent="0.25">
      <c r="A285" s="50">
        <f>Table14[[#This Row],[Scenario '#]]</f>
        <v>31</v>
      </c>
      <c r="B285" s="31" t="s">
        <v>111</v>
      </c>
      <c r="C285" s="51" t="s">
        <v>56</v>
      </c>
      <c r="D285" s="52"/>
      <c r="E285" s="29">
        <v>28</v>
      </c>
      <c r="F285" s="17"/>
      <c r="G285" s="31" t="s">
        <v>123</v>
      </c>
      <c r="H285" s="41" t="s">
        <v>135</v>
      </c>
      <c r="I285" s="18">
        <v>31</v>
      </c>
      <c r="J285" s="53"/>
      <c r="K285" s="51">
        <v>28</v>
      </c>
    </row>
    <row r="286" spans="1:11" hidden="1" outlineLevel="2" x14ac:dyDescent="0.25">
      <c r="A286" s="50">
        <f>Table14[[#This Row],[Scenario '#]]</f>
        <v>31</v>
      </c>
      <c r="B286" s="31" t="s">
        <v>111</v>
      </c>
      <c r="C286" s="51" t="s">
        <v>56</v>
      </c>
      <c r="D286" s="52"/>
      <c r="E286" s="29">
        <v>28</v>
      </c>
      <c r="F286" s="17"/>
      <c r="G286" s="31" t="s">
        <v>31</v>
      </c>
      <c r="H286" s="41" t="s">
        <v>174</v>
      </c>
      <c r="I286" s="18">
        <v>31</v>
      </c>
      <c r="J286" s="53"/>
      <c r="K286" s="51">
        <v>28</v>
      </c>
    </row>
    <row r="287" spans="1:11" hidden="1" outlineLevel="1" x14ac:dyDescent="0.25">
      <c r="A287" s="50">
        <f>Table14[[#This Row],[Scenario '#]]</f>
        <v>32</v>
      </c>
      <c r="B287" s="31" t="s">
        <v>111</v>
      </c>
      <c r="C287" s="51" t="s">
        <v>56</v>
      </c>
      <c r="D287" s="52"/>
      <c r="E287" s="29">
        <v>29</v>
      </c>
      <c r="F287" s="17" t="s">
        <v>134</v>
      </c>
      <c r="G287" s="31"/>
      <c r="H287" s="41"/>
      <c r="I287" s="18">
        <v>32</v>
      </c>
      <c r="J287" s="53"/>
      <c r="K287" s="51">
        <v>28</v>
      </c>
    </row>
    <row r="288" spans="1:11" hidden="1" outlineLevel="2" x14ac:dyDescent="0.25">
      <c r="A288" s="50">
        <f>Table14[[#This Row],[Scenario '#]]</f>
        <v>32</v>
      </c>
      <c r="B288" s="31" t="s">
        <v>111</v>
      </c>
      <c r="C288" s="51" t="s">
        <v>56</v>
      </c>
      <c r="D288" s="52"/>
      <c r="E288" s="29">
        <v>29</v>
      </c>
      <c r="F288" s="17"/>
      <c r="G288" s="31" t="s">
        <v>29</v>
      </c>
      <c r="H288" s="41" t="str">
        <f>_xlfn.CONCAT("Result from scenario ",Table14[[#This Row],[Dependency]])</f>
        <v>Result from scenario 29</v>
      </c>
      <c r="I288" s="18">
        <v>32</v>
      </c>
      <c r="J288" s="53"/>
      <c r="K288" s="51">
        <v>28</v>
      </c>
    </row>
    <row r="289" spans="1:11" hidden="1" outlineLevel="2" x14ac:dyDescent="0.25">
      <c r="A289" s="50">
        <f>Table14[[#This Row],[Scenario '#]]</f>
        <v>32</v>
      </c>
      <c r="B289" s="31" t="s">
        <v>111</v>
      </c>
      <c r="C289" s="51" t="s">
        <v>56</v>
      </c>
      <c r="D289" s="52"/>
      <c r="E289" s="29">
        <v>29</v>
      </c>
      <c r="F289" s="17"/>
      <c r="G289" s="31" t="s">
        <v>30</v>
      </c>
      <c r="H289" s="41" t="s">
        <v>136</v>
      </c>
      <c r="I289" s="18">
        <v>32</v>
      </c>
      <c r="J289" s="53"/>
      <c r="K289" s="51">
        <v>28</v>
      </c>
    </row>
    <row r="290" spans="1:11" ht="30" hidden="1" outlineLevel="2" x14ac:dyDescent="0.25">
      <c r="A290" s="50">
        <f>Table14[[#This Row],[Scenario '#]]</f>
        <v>32</v>
      </c>
      <c r="B290" s="31" t="s">
        <v>111</v>
      </c>
      <c r="C290" s="51" t="s">
        <v>56</v>
      </c>
      <c r="D290" s="52"/>
      <c r="E290" s="29">
        <v>29</v>
      </c>
      <c r="F290" s="17"/>
      <c r="G290" s="31" t="s">
        <v>31</v>
      </c>
      <c r="H290" s="41" t="s">
        <v>138</v>
      </c>
      <c r="I290" s="18">
        <v>32</v>
      </c>
      <c r="J290" s="53"/>
      <c r="K290" s="51">
        <v>28</v>
      </c>
    </row>
    <row r="291" spans="1:11" ht="30" hidden="1" outlineLevel="2" x14ac:dyDescent="0.25">
      <c r="A291" s="50">
        <f>Table14[[#This Row],[Scenario '#]]</f>
        <v>32</v>
      </c>
      <c r="B291" s="31" t="s">
        <v>111</v>
      </c>
      <c r="C291" s="51" t="s">
        <v>56</v>
      </c>
      <c r="D291" s="52"/>
      <c r="E291" s="29">
        <v>29</v>
      </c>
      <c r="F291" s="17"/>
      <c r="G291" s="31" t="s">
        <v>31</v>
      </c>
      <c r="H291" s="41" t="s">
        <v>132</v>
      </c>
      <c r="I291" s="18">
        <v>32</v>
      </c>
      <c r="J291" s="53"/>
      <c r="K291" s="51">
        <v>28</v>
      </c>
    </row>
    <row r="292" spans="1:11" hidden="1" outlineLevel="2" x14ac:dyDescent="0.25">
      <c r="A292" s="50">
        <f>Table14[[#This Row],[Scenario '#]]</f>
        <v>32</v>
      </c>
      <c r="B292" s="31" t="s">
        <v>111</v>
      </c>
      <c r="C292" s="51" t="s">
        <v>56</v>
      </c>
      <c r="D292" s="52"/>
      <c r="E292" s="29">
        <v>29</v>
      </c>
      <c r="F292" s="17"/>
      <c r="G292" s="31" t="s">
        <v>31</v>
      </c>
      <c r="H292" s="41" t="s">
        <v>137</v>
      </c>
      <c r="I292" s="18">
        <v>32</v>
      </c>
      <c r="J292" s="53"/>
      <c r="K292" s="51">
        <v>28</v>
      </c>
    </row>
    <row r="293" spans="1:11" ht="30" hidden="1" outlineLevel="2" x14ac:dyDescent="0.25">
      <c r="A293" s="50">
        <f>Table14[[#This Row],[Scenario '#]]</f>
        <v>32</v>
      </c>
      <c r="B293" s="31"/>
      <c r="C293" s="51" t="s">
        <v>56</v>
      </c>
      <c r="D293" s="52"/>
      <c r="E293" s="29">
        <v>29</v>
      </c>
      <c r="F293" s="17"/>
      <c r="G293" s="31" t="s">
        <v>31</v>
      </c>
      <c r="H293" s="41" t="s">
        <v>370</v>
      </c>
      <c r="I293" s="18">
        <v>32</v>
      </c>
      <c r="J293" s="53"/>
      <c r="K293" s="51">
        <v>28</v>
      </c>
    </row>
    <row r="294" spans="1:11" hidden="1" outlineLevel="1" x14ac:dyDescent="0.25">
      <c r="A294" s="50">
        <f>Table14[[#This Row],[Scenario '#]]</f>
        <v>38</v>
      </c>
      <c r="B294" s="31" t="s">
        <v>111</v>
      </c>
      <c r="C294" s="51" t="s">
        <v>56</v>
      </c>
      <c r="D294" s="52"/>
      <c r="E294" s="29"/>
      <c r="F294" s="17" t="s">
        <v>158</v>
      </c>
      <c r="G294" s="31"/>
      <c r="H294" s="41"/>
      <c r="I294" s="18">
        <v>38</v>
      </c>
      <c r="J294" s="53"/>
      <c r="K294" s="51">
        <v>28</v>
      </c>
    </row>
    <row r="295" spans="1:11" ht="30" hidden="1" outlineLevel="2" x14ac:dyDescent="0.25">
      <c r="A295" s="50">
        <f>Table14[[#This Row],[Scenario '#]]</f>
        <v>38</v>
      </c>
      <c r="B295" s="31" t="s">
        <v>111</v>
      </c>
      <c r="C295" s="51" t="s">
        <v>56</v>
      </c>
      <c r="D295" s="52"/>
      <c r="E295" s="29"/>
      <c r="F295" s="17"/>
      <c r="G295" s="31" t="s">
        <v>29</v>
      </c>
      <c r="H295" s="41" t="s">
        <v>382</v>
      </c>
      <c r="I295" s="18">
        <v>38</v>
      </c>
      <c r="J295" s="43" t="s">
        <v>318</v>
      </c>
      <c r="K295" s="51">
        <v>28</v>
      </c>
    </row>
    <row r="296" spans="1:11" hidden="1" outlineLevel="2" x14ac:dyDescent="0.25">
      <c r="A296" s="50">
        <f>Table14[[#This Row],[Scenario '#]]</f>
        <v>38</v>
      </c>
      <c r="B296" s="31" t="s">
        <v>111</v>
      </c>
      <c r="C296" s="51" t="s">
        <v>56</v>
      </c>
      <c r="D296" s="52"/>
      <c r="E296" s="29"/>
      <c r="F296" s="17"/>
      <c r="G296" s="31" t="s">
        <v>29</v>
      </c>
      <c r="H296" s="41" t="s">
        <v>152</v>
      </c>
      <c r="I296" s="18">
        <v>38</v>
      </c>
      <c r="J296" s="53"/>
      <c r="K296" s="51">
        <v>28</v>
      </c>
    </row>
    <row r="297" spans="1:11" hidden="1" outlineLevel="2" x14ac:dyDescent="0.25">
      <c r="A297" s="50">
        <f>Table14[[#This Row],[Scenario '#]]</f>
        <v>38</v>
      </c>
      <c r="B297" s="31" t="s">
        <v>111</v>
      </c>
      <c r="C297" s="51" t="s">
        <v>56</v>
      </c>
      <c r="D297" s="52"/>
      <c r="E297" s="29"/>
      <c r="F297" s="17"/>
      <c r="G297" s="31" t="s">
        <v>29</v>
      </c>
      <c r="H297" s="41" t="s">
        <v>164</v>
      </c>
      <c r="I297" s="18">
        <v>38</v>
      </c>
      <c r="J297" s="53"/>
      <c r="K297" s="51">
        <v>28</v>
      </c>
    </row>
    <row r="298" spans="1:11" hidden="1" outlineLevel="2" x14ac:dyDescent="0.25">
      <c r="A298" s="50">
        <f>Table14[[#This Row],[Scenario '#]]</f>
        <v>38</v>
      </c>
      <c r="B298" s="31" t="s">
        <v>111</v>
      </c>
      <c r="C298" s="51" t="s">
        <v>56</v>
      </c>
      <c r="D298" s="52"/>
      <c r="E298" s="29"/>
      <c r="F298" s="17"/>
      <c r="G298" s="31" t="s">
        <v>30</v>
      </c>
      <c r="H298" s="41" t="s">
        <v>124</v>
      </c>
      <c r="I298" s="18">
        <v>38</v>
      </c>
      <c r="J298" s="53"/>
      <c r="K298" s="51">
        <v>28</v>
      </c>
    </row>
    <row r="299" spans="1:11" ht="30" hidden="1" outlineLevel="2" x14ac:dyDescent="0.25">
      <c r="A299" s="50">
        <f>Table14[[#This Row],[Scenario '#]]</f>
        <v>38</v>
      </c>
      <c r="B299" s="31" t="s">
        <v>111</v>
      </c>
      <c r="C299" s="51" t="s">
        <v>56</v>
      </c>
      <c r="D299" s="52"/>
      <c r="E299" s="29"/>
      <c r="F299" s="17"/>
      <c r="G299" s="31" t="s">
        <v>31</v>
      </c>
      <c r="H299" s="41" t="s">
        <v>138</v>
      </c>
      <c r="I299" s="18">
        <v>38</v>
      </c>
      <c r="J299" s="53" t="s">
        <v>153</v>
      </c>
      <c r="K299" s="51">
        <v>28</v>
      </c>
    </row>
    <row r="300" spans="1:11" ht="30" hidden="1" outlineLevel="2" x14ac:dyDescent="0.25">
      <c r="A300" s="50">
        <f>Table14[[#This Row],[Scenario '#]]</f>
        <v>38</v>
      </c>
      <c r="B300" s="31" t="s">
        <v>111</v>
      </c>
      <c r="C300" s="51" t="s">
        <v>56</v>
      </c>
      <c r="D300" s="52"/>
      <c r="E300" s="29"/>
      <c r="F300" s="17"/>
      <c r="G300" s="31" t="s">
        <v>31</v>
      </c>
      <c r="H300" s="41" t="s">
        <v>154</v>
      </c>
      <c r="I300" s="18">
        <v>38</v>
      </c>
      <c r="J300" s="53"/>
      <c r="K300" s="51">
        <v>28</v>
      </c>
    </row>
    <row r="301" spans="1:11" ht="30" hidden="1" outlineLevel="2" x14ac:dyDescent="0.25">
      <c r="A301" s="50">
        <f>Table14[[#This Row],[Scenario '#]]</f>
        <v>38</v>
      </c>
      <c r="B301" s="31" t="s">
        <v>111</v>
      </c>
      <c r="C301" s="51" t="s">
        <v>56</v>
      </c>
      <c r="D301" s="52"/>
      <c r="E301" s="29"/>
      <c r="F301" s="17"/>
      <c r="G301" s="31" t="s">
        <v>31</v>
      </c>
      <c r="H301" s="41" t="s">
        <v>155</v>
      </c>
      <c r="I301" s="18">
        <v>38</v>
      </c>
      <c r="J301" s="53"/>
      <c r="K301" s="51">
        <v>28</v>
      </c>
    </row>
    <row r="302" spans="1:11" hidden="1" outlineLevel="1" x14ac:dyDescent="0.25">
      <c r="A302" s="50">
        <f>Table14[[#This Row],[Scenario '#]]</f>
        <v>40</v>
      </c>
      <c r="B302" s="31" t="s">
        <v>111</v>
      </c>
      <c r="C302" s="51" t="s">
        <v>56</v>
      </c>
      <c r="D302" s="52"/>
      <c r="E302" s="29"/>
      <c r="F302" s="6" t="s">
        <v>171</v>
      </c>
      <c r="G302" s="37"/>
      <c r="H302" s="41"/>
      <c r="I302" s="12">
        <v>40</v>
      </c>
      <c r="J302" s="41"/>
      <c r="K302" s="51">
        <v>28</v>
      </c>
    </row>
    <row r="303" spans="1:11" ht="30" hidden="1" outlineLevel="2" x14ac:dyDescent="0.25">
      <c r="A303" s="50">
        <f>Table14[[#This Row],[Scenario '#]]</f>
        <v>40</v>
      </c>
      <c r="B303" s="31" t="s">
        <v>111</v>
      </c>
      <c r="C303" s="51" t="s">
        <v>56</v>
      </c>
      <c r="D303" s="52"/>
      <c r="E303" s="29"/>
      <c r="F303" s="6"/>
      <c r="G303" s="37" t="s">
        <v>29</v>
      </c>
      <c r="H303" s="41" t="s">
        <v>382</v>
      </c>
      <c r="I303" s="12">
        <v>40</v>
      </c>
      <c r="J303" s="43" t="s">
        <v>318</v>
      </c>
      <c r="K303" s="51">
        <v>28</v>
      </c>
    </row>
    <row r="304" spans="1:11" hidden="1" outlineLevel="2" x14ac:dyDescent="0.25">
      <c r="A304" s="50">
        <f>Table14[[#This Row],[Scenario '#]]</f>
        <v>40</v>
      </c>
      <c r="B304" s="31" t="s">
        <v>111</v>
      </c>
      <c r="C304" s="51" t="s">
        <v>56</v>
      </c>
      <c r="D304" s="52"/>
      <c r="E304" s="29"/>
      <c r="F304" s="6"/>
      <c r="G304" s="37" t="s">
        <v>29</v>
      </c>
      <c r="H304" s="41" t="s">
        <v>235</v>
      </c>
      <c r="I304" s="12">
        <v>40</v>
      </c>
      <c r="J304" s="41"/>
      <c r="K304" s="51">
        <v>28</v>
      </c>
    </row>
    <row r="305" spans="1:11" hidden="1" outlineLevel="2" x14ac:dyDescent="0.25">
      <c r="A305" s="50">
        <f>Table14[[#This Row],[Scenario '#]]</f>
        <v>40</v>
      </c>
      <c r="B305" s="31" t="s">
        <v>111</v>
      </c>
      <c r="C305" s="51" t="s">
        <v>56</v>
      </c>
      <c r="D305" s="52"/>
      <c r="E305" s="29"/>
      <c r="F305" s="6"/>
      <c r="G305" s="37" t="s">
        <v>29</v>
      </c>
      <c r="H305" s="41" t="s">
        <v>169</v>
      </c>
      <c r="I305" s="12">
        <v>40</v>
      </c>
      <c r="J305" s="53" t="s">
        <v>363</v>
      </c>
      <c r="K305" s="51">
        <v>28</v>
      </c>
    </row>
    <row r="306" spans="1:11" hidden="1" outlineLevel="2" x14ac:dyDescent="0.25">
      <c r="A306" s="50">
        <f>Table14[[#This Row],[Scenario '#]]</f>
        <v>40</v>
      </c>
      <c r="B306" s="31" t="s">
        <v>111</v>
      </c>
      <c r="C306" s="51" t="s">
        <v>56</v>
      </c>
      <c r="D306" s="52"/>
      <c r="E306" s="29"/>
      <c r="F306" s="6"/>
      <c r="G306" s="37" t="s">
        <v>29</v>
      </c>
      <c r="H306" s="41" t="s">
        <v>124</v>
      </c>
      <c r="I306" s="12">
        <v>40</v>
      </c>
      <c r="J306" s="53"/>
      <c r="K306" s="51">
        <v>28</v>
      </c>
    </row>
    <row r="307" spans="1:11" hidden="1" outlineLevel="2" x14ac:dyDescent="0.25">
      <c r="A307" s="50">
        <f>Table14[[#This Row],[Scenario '#]]</f>
        <v>40</v>
      </c>
      <c r="B307" s="31" t="s">
        <v>111</v>
      </c>
      <c r="C307" s="51" t="s">
        <v>56</v>
      </c>
      <c r="D307" s="52"/>
      <c r="E307" s="29"/>
      <c r="F307" s="6"/>
      <c r="G307" s="37" t="s">
        <v>30</v>
      </c>
      <c r="H307" s="41" t="s">
        <v>236</v>
      </c>
      <c r="I307" s="12">
        <v>40</v>
      </c>
      <c r="J307" s="41"/>
      <c r="K307" s="51">
        <v>28</v>
      </c>
    </row>
    <row r="308" spans="1:11" hidden="1" outlineLevel="2" x14ac:dyDescent="0.25">
      <c r="A308" s="50">
        <f>Table14[[#This Row],[Scenario '#]]</f>
        <v>40</v>
      </c>
      <c r="B308" s="31" t="s">
        <v>111</v>
      </c>
      <c r="C308" s="51" t="s">
        <v>56</v>
      </c>
      <c r="D308" s="52"/>
      <c r="E308" s="29"/>
      <c r="F308" s="6"/>
      <c r="G308" s="37" t="s">
        <v>31</v>
      </c>
      <c r="H308" s="41" t="s">
        <v>237</v>
      </c>
      <c r="I308" s="12">
        <v>40</v>
      </c>
      <c r="J308" s="41"/>
      <c r="K308" s="51">
        <v>28</v>
      </c>
    </row>
    <row r="309" spans="1:11" hidden="1" outlineLevel="2" x14ac:dyDescent="0.25">
      <c r="A309" s="50">
        <f>Table14[[#This Row],[Scenario '#]]</f>
        <v>40</v>
      </c>
      <c r="B309" s="31" t="s">
        <v>111</v>
      </c>
      <c r="C309" s="51" t="s">
        <v>56</v>
      </c>
      <c r="D309" s="52"/>
      <c r="E309" s="29"/>
      <c r="F309" s="6"/>
      <c r="G309" s="37" t="s">
        <v>31</v>
      </c>
      <c r="H309" s="41" t="s">
        <v>238</v>
      </c>
      <c r="I309" s="12">
        <v>40</v>
      </c>
      <c r="J309" s="41"/>
      <c r="K309" s="51">
        <v>28</v>
      </c>
    </row>
    <row r="310" spans="1:11" hidden="1" outlineLevel="2" x14ac:dyDescent="0.25">
      <c r="A310" s="50">
        <f>Table14[[#This Row],[Scenario '#]]</f>
        <v>40</v>
      </c>
      <c r="B310" s="31" t="s">
        <v>111</v>
      </c>
      <c r="C310" s="51" t="s">
        <v>56</v>
      </c>
      <c r="D310" s="52"/>
      <c r="E310" s="29"/>
      <c r="F310" s="6"/>
      <c r="G310" s="37" t="s">
        <v>31</v>
      </c>
      <c r="H310" s="41" t="s">
        <v>239</v>
      </c>
      <c r="I310" s="12">
        <v>40</v>
      </c>
      <c r="J310" s="41"/>
      <c r="K310" s="51">
        <v>28</v>
      </c>
    </row>
    <row r="311" spans="1:11" ht="30" hidden="1" outlineLevel="2" x14ac:dyDescent="0.25">
      <c r="A311" s="50">
        <f>Table14[[#This Row],[Scenario '#]]</f>
        <v>40</v>
      </c>
      <c r="B311" s="31" t="s">
        <v>111</v>
      </c>
      <c r="C311" s="51" t="s">
        <v>56</v>
      </c>
      <c r="D311" s="52"/>
      <c r="E311" s="29"/>
      <c r="F311" s="6"/>
      <c r="G311" s="31" t="s">
        <v>31</v>
      </c>
      <c r="H311" s="41" t="s">
        <v>370</v>
      </c>
      <c r="I311" s="12">
        <v>40</v>
      </c>
      <c r="J311" s="41"/>
      <c r="K311" s="51">
        <v>28</v>
      </c>
    </row>
    <row r="312" spans="1:11" hidden="1" outlineLevel="1" x14ac:dyDescent="0.25">
      <c r="A312" s="50">
        <f>Table14[[#This Row],[Scenario '#]]</f>
        <v>41</v>
      </c>
      <c r="B312" s="31" t="s">
        <v>111</v>
      </c>
      <c r="C312" s="51" t="s">
        <v>56</v>
      </c>
      <c r="D312" s="52"/>
      <c r="E312" s="29"/>
      <c r="F312" s="6" t="s">
        <v>172</v>
      </c>
      <c r="G312" s="37"/>
      <c r="H312" s="41"/>
      <c r="I312" s="12">
        <v>41</v>
      </c>
      <c r="J312" s="43"/>
      <c r="K312" s="51">
        <v>28</v>
      </c>
    </row>
    <row r="313" spans="1:11" ht="30" hidden="1" outlineLevel="2" x14ac:dyDescent="0.25">
      <c r="A313" s="50">
        <f>Table14[[#This Row],[Scenario '#]]</f>
        <v>41</v>
      </c>
      <c r="B313" s="31" t="s">
        <v>111</v>
      </c>
      <c r="C313" s="51" t="s">
        <v>56</v>
      </c>
      <c r="D313" s="52"/>
      <c r="E313" s="29"/>
      <c r="F313" s="6"/>
      <c r="G313" s="37" t="s">
        <v>29</v>
      </c>
      <c r="H313" s="41" t="s">
        <v>382</v>
      </c>
      <c r="I313" s="12">
        <v>41</v>
      </c>
      <c r="J313" s="43" t="s">
        <v>318</v>
      </c>
      <c r="K313" s="51">
        <v>28</v>
      </c>
    </row>
    <row r="314" spans="1:11" hidden="1" outlineLevel="2" x14ac:dyDescent="0.25">
      <c r="A314" s="50">
        <f>Table14[[#This Row],[Scenario '#]]</f>
        <v>41</v>
      </c>
      <c r="B314" s="31" t="s">
        <v>111</v>
      </c>
      <c r="C314" s="51" t="s">
        <v>56</v>
      </c>
      <c r="D314" s="52"/>
      <c r="E314" s="29"/>
      <c r="F314" s="6"/>
      <c r="G314" s="37" t="s">
        <v>29</v>
      </c>
      <c r="H314" s="41" t="s">
        <v>235</v>
      </c>
      <c r="I314" s="12">
        <v>41</v>
      </c>
      <c r="J314" s="41"/>
      <c r="K314" s="51">
        <v>28</v>
      </c>
    </row>
    <row r="315" spans="1:11" hidden="1" outlineLevel="2" x14ac:dyDescent="0.25">
      <c r="A315" s="50">
        <f>Table14[[#This Row],[Scenario '#]]</f>
        <v>41</v>
      </c>
      <c r="B315" s="31" t="s">
        <v>111</v>
      </c>
      <c r="C315" s="51" t="s">
        <v>56</v>
      </c>
      <c r="D315" s="52"/>
      <c r="E315" s="29"/>
      <c r="F315" s="6"/>
      <c r="G315" s="37" t="s">
        <v>29</v>
      </c>
      <c r="H315" s="41" t="s">
        <v>244</v>
      </c>
      <c r="I315" s="12">
        <v>41</v>
      </c>
      <c r="J315" s="53" t="s">
        <v>363</v>
      </c>
      <c r="K315" s="51">
        <v>28</v>
      </c>
    </row>
    <row r="316" spans="1:11" ht="15" hidden="1" customHeight="1" outlineLevel="2" x14ac:dyDescent="0.25">
      <c r="A316" s="50">
        <f>Table14[[#This Row],[Scenario '#]]</f>
        <v>41</v>
      </c>
      <c r="B316" s="31" t="s">
        <v>111</v>
      </c>
      <c r="C316" s="51" t="s">
        <v>56</v>
      </c>
      <c r="D316" s="52"/>
      <c r="E316" s="29"/>
      <c r="F316" s="6"/>
      <c r="G316" s="37" t="s">
        <v>30</v>
      </c>
      <c r="H316" s="41" t="s">
        <v>135</v>
      </c>
      <c r="I316" s="12">
        <v>41</v>
      </c>
      <c r="J316" s="41"/>
      <c r="K316" s="51">
        <v>28</v>
      </c>
    </row>
    <row r="317" spans="1:11" hidden="1" outlineLevel="2" x14ac:dyDescent="0.25">
      <c r="A317" s="50">
        <f>Table14[[#This Row],[Scenario '#]]</f>
        <v>41</v>
      </c>
      <c r="B317" s="31" t="s">
        <v>111</v>
      </c>
      <c r="C317" s="51" t="s">
        <v>56</v>
      </c>
      <c r="D317" s="52"/>
      <c r="E317" s="29"/>
      <c r="F317" s="6"/>
      <c r="G317" s="37" t="s">
        <v>31</v>
      </c>
      <c r="H317" s="41" t="s">
        <v>174</v>
      </c>
      <c r="I317" s="12">
        <v>41</v>
      </c>
      <c r="J317" s="41"/>
      <c r="K317" s="51">
        <v>28</v>
      </c>
    </row>
    <row r="318" spans="1:11" hidden="1" outlineLevel="1" x14ac:dyDescent="0.25">
      <c r="A318" s="50">
        <f>Table14[[#This Row],[Scenario '#]]</f>
        <v>89</v>
      </c>
      <c r="B318" s="31" t="s">
        <v>111</v>
      </c>
      <c r="C318" s="51" t="s">
        <v>56</v>
      </c>
      <c r="D318" s="52"/>
      <c r="E318" s="29"/>
      <c r="F318" s="6" t="s">
        <v>361</v>
      </c>
      <c r="G318" s="37"/>
      <c r="H318" s="41"/>
      <c r="I318" s="12">
        <v>89</v>
      </c>
      <c r="J318" s="41"/>
      <c r="K318" s="51">
        <v>28</v>
      </c>
    </row>
    <row r="319" spans="1:11" ht="30" hidden="1" outlineLevel="2" x14ac:dyDescent="0.25">
      <c r="A319" s="50">
        <f>Table14[[#This Row],[Scenario '#]]</f>
        <v>89</v>
      </c>
      <c r="B319" s="31" t="s">
        <v>111</v>
      </c>
      <c r="C319" s="51" t="s">
        <v>56</v>
      </c>
      <c r="D319" s="52"/>
      <c r="E319" s="29"/>
      <c r="F319" s="6"/>
      <c r="G319" s="37" t="s">
        <v>29</v>
      </c>
      <c r="H319" s="41" t="s">
        <v>382</v>
      </c>
      <c r="I319" s="12">
        <v>89</v>
      </c>
      <c r="J319" s="41"/>
      <c r="K319" s="51">
        <v>28</v>
      </c>
    </row>
    <row r="320" spans="1:11" ht="30" hidden="1" outlineLevel="2" x14ac:dyDescent="0.25">
      <c r="A320" s="50">
        <f>Table14[[#This Row],[Scenario '#]]</f>
        <v>89</v>
      </c>
      <c r="B320" s="31" t="s">
        <v>111</v>
      </c>
      <c r="C320" s="51" t="s">
        <v>56</v>
      </c>
      <c r="D320" s="52"/>
      <c r="E320" s="29"/>
      <c r="F320" s="6"/>
      <c r="G320" s="37" t="s">
        <v>30</v>
      </c>
      <c r="H320" s="41" t="s">
        <v>364</v>
      </c>
      <c r="I320" s="12">
        <v>89</v>
      </c>
      <c r="J320" s="53"/>
      <c r="K320" s="51">
        <v>28</v>
      </c>
    </row>
    <row r="321" spans="1:11" ht="30" hidden="1" outlineLevel="2" x14ac:dyDescent="0.25">
      <c r="A321" s="50">
        <f>Table14[[#This Row],[Scenario '#]]</f>
        <v>89</v>
      </c>
      <c r="B321" s="31" t="s">
        <v>111</v>
      </c>
      <c r="C321" s="51" t="s">
        <v>56</v>
      </c>
      <c r="D321" s="52"/>
      <c r="E321" s="29"/>
      <c r="F321" s="6"/>
      <c r="G321" s="31" t="s">
        <v>31</v>
      </c>
      <c r="H321" s="41" t="s">
        <v>122</v>
      </c>
      <c r="I321" s="12">
        <v>89</v>
      </c>
      <c r="J321" s="41" t="s">
        <v>367</v>
      </c>
      <c r="K321" s="51">
        <v>28</v>
      </c>
    </row>
    <row r="322" spans="1:11" hidden="1" outlineLevel="1" x14ac:dyDescent="0.25">
      <c r="A322" s="50">
        <f>Table14[[#This Row],[Scenario '#]]</f>
        <v>90</v>
      </c>
      <c r="B322" s="31" t="s">
        <v>111</v>
      </c>
      <c r="C322" s="51" t="s">
        <v>56</v>
      </c>
      <c r="D322" s="52"/>
      <c r="E322" s="29">
        <v>89</v>
      </c>
      <c r="F322" s="6" t="s">
        <v>368</v>
      </c>
      <c r="G322" s="31"/>
      <c r="H322" s="41"/>
      <c r="I322" s="12">
        <v>90</v>
      </c>
      <c r="J322" s="41"/>
      <c r="K322" s="51">
        <v>28</v>
      </c>
    </row>
    <row r="323" spans="1:11" hidden="1" outlineLevel="2" x14ac:dyDescent="0.25">
      <c r="A323" s="50">
        <f>Table14[[#This Row],[Scenario '#]]</f>
        <v>90</v>
      </c>
      <c r="B323" s="31" t="s">
        <v>111</v>
      </c>
      <c r="C323" s="51" t="s">
        <v>56</v>
      </c>
      <c r="D323" s="52"/>
      <c r="E323" s="29">
        <v>89</v>
      </c>
      <c r="F323" s="17"/>
      <c r="G323" s="31" t="s">
        <v>29</v>
      </c>
      <c r="H323" s="41" t="str">
        <f>_xlfn.CONCAT("Result from scenario ",Table14[[#This Row],[Dependency]])</f>
        <v>Result from scenario 89</v>
      </c>
      <c r="I323" s="12">
        <v>90</v>
      </c>
      <c r="J323" s="41"/>
      <c r="K323" s="51">
        <v>28</v>
      </c>
    </row>
    <row r="324" spans="1:11" hidden="1" outlineLevel="2" x14ac:dyDescent="0.25">
      <c r="A324" s="50">
        <f>Table14[[#This Row],[Scenario '#]]</f>
        <v>90</v>
      </c>
      <c r="B324" s="31" t="s">
        <v>111</v>
      </c>
      <c r="C324" s="51" t="s">
        <v>56</v>
      </c>
      <c r="D324" s="52"/>
      <c r="E324" s="29">
        <v>89</v>
      </c>
      <c r="F324" s="17"/>
      <c r="G324" s="31" t="s">
        <v>30</v>
      </c>
      <c r="H324" s="41" t="s">
        <v>124</v>
      </c>
      <c r="I324" s="12">
        <v>90</v>
      </c>
      <c r="J324" s="41"/>
      <c r="K324" s="51">
        <v>28</v>
      </c>
    </row>
    <row r="325" spans="1:11" ht="30" hidden="1" outlineLevel="2" x14ac:dyDescent="0.25">
      <c r="A325" s="50">
        <f>Table14[[#This Row],[Scenario '#]]</f>
        <v>90</v>
      </c>
      <c r="B325" s="31" t="s">
        <v>111</v>
      </c>
      <c r="C325" s="51" t="s">
        <v>56</v>
      </c>
      <c r="D325" s="52"/>
      <c r="E325" s="29">
        <v>89</v>
      </c>
      <c r="F325" s="17"/>
      <c r="G325" s="31" t="s">
        <v>31</v>
      </c>
      <c r="H325" s="41" t="s">
        <v>128</v>
      </c>
      <c r="I325" s="12">
        <v>90</v>
      </c>
      <c r="J325" s="41"/>
      <c r="K325" s="51">
        <v>28</v>
      </c>
    </row>
    <row r="326" spans="1:11" hidden="1" outlineLevel="1" x14ac:dyDescent="0.25">
      <c r="A326" s="50">
        <f>Table14[[#This Row],[Scenario '#]]</f>
        <v>91</v>
      </c>
      <c r="B326" s="31" t="s">
        <v>111</v>
      </c>
      <c r="C326" s="51" t="s">
        <v>56</v>
      </c>
      <c r="D326" s="52"/>
      <c r="E326" s="29">
        <v>90</v>
      </c>
      <c r="F326" s="6" t="s">
        <v>371</v>
      </c>
      <c r="G326" s="31"/>
      <c r="H326" s="41"/>
      <c r="I326" s="12">
        <v>91</v>
      </c>
      <c r="J326" s="41"/>
      <c r="K326" s="51">
        <v>28</v>
      </c>
    </row>
    <row r="327" spans="1:11" hidden="1" outlineLevel="1" x14ac:dyDescent="0.25">
      <c r="A327" s="50">
        <f>Table14[[#This Row],[Scenario '#]]</f>
        <v>91</v>
      </c>
      <c r="B327" s="31" t="s">
        <v>111</v>
      </c>
      <c r="C327" s="51" t="s">
        <v>56</v>
      </c>
      <c r="D327" s="52"/>
      <c r="E327" s="29">
        <v>90</v>
      </c>
      <c r="F327" s="17"/>
      <c r="G327" s="31" t="s">
        <v>29</v>
      </c>
      <c r="H327" s="41" t="str">
        <f>_xlfn.CONCAT("Result from scenario ",Table14[[#This Row],[Dependency]])</f>
        <v>Result from scenario 90</v>
      </c>
      <c r="I327" s="12">
        <v>91</v>
      </c>
      <c r="J327" s="41"/>
      <c r="K327" s="51">
        <v>28</v>
      </c>
    </row>
    <row r="328" spans="1:11" hidden="1" outlineLevel="1" x14ac:dyDescent="0.25">
      <c r="A328" s="50">
        <f>Table14[[#This Row],[Scenario '#]]</f>
        <v>91</v>
      </c>
      <c r="B328" s="31" t="s">
        <v>111</v>
      </c>
      <c r="C328" s="51" t="s">
        <v>56</v>
      </c>
      <c r="D328" s="52"/>
      <c r="E328" s="29">
        <v>90</v>
      </c>
      <c r="F328" s="17"/>
      <c r="G328" s="31" t="s">
        <v>30</v>
      </c>
      <c r="H328" s="41" t="s">
        <v>130</v>
      </c>
      <c r="I328" s="12">
        <v>91</v>
      </c>
      <c r="J328" s="41"/>
      <c r="K328" s="51">
        <v>28</v>
      </c>
    </row>
    <row r="329" spans="1:11" hidden="1" outlineLevel="1" x14ac:dyDescent="0.25">
      <c r="A329" s="50">
        <f>Table14[[#This Row],[Scenario '#]]</f>
        <v>91</v>
      </c>
      <c r="B329" s="31" t="s">
        <v>111</v>
      </c>
      <c r="C329" s="51" t="s">
        <v>56</v>
      </c>
      <c r="D329" s="52"/>
      <c r="E329" s="29">
        <v>90</v>
      </c>
      <c r="F329" s="17"/>
      <c r="G329" s="31" t="s">
        <v>31</v>
      </c>
      <c r="H329" s="41" t="s">
        <v>131</v>
      </c>
      <c r="I329" s="12">
        <v>91</v>
      </c>
      <c r="J329" s="41"/>
      <c r="K329" s="51">
        <v>28</v>
      </c>
    </row>
    <row r="330" spans="1:11" ht="30" hidden="1" outlineLevel="1" x14ac:dyDescent="0.25">
      <c r="A330" s="50">
        <f>Table14[[#This Row],[Scenario '#]]</f>
        <v>91</v>
      </c>
      <c r="B330" s="31" t="s">
        <v>111</v>
      </c>
      <c r="C330" s="51" t="s">
        <v>56</v>
      </c>
      <c r="D330" s="52"/>
      <c r="E330" s="29">
        <v>90</v>
      </c>
      <c r="F330" s="17"/>
      <c r="G330" s="31" t="s">
        <v>31</v>
      </c>
      <c r="H330" s="41" t="s">
        <v>132</v>
      </c>
      <c r="I330" s="12">
        <v>91</v>
      </c>
      <c r="J330" s="41"/>
      <c r="K330" s="51">
        <v>28</v>
      </c>
    </row>
    <row r="331" spans="1:11" hidden="1" outlineLevel="1" x14ac:dyDescent="0.25">
      <c r="A331" s="50">
        <f>Table14[[#This Row],[Scenario '#]]</f>
        <v>91</v>
      </c>
      <c r="B331" s="31" t="s">
        <v>111</v>
      </c>
      <c r="C331" s="51" t="s">
        <v>56</v>
      </c>
      <c r="D331" s="52"/>
      <c r="E331" s="29">
        <v>90</v>
      </c>
      <c r="F331" s="17"/>
      <c r="G331" s="31" t="s">
        <v>31</v>
      </c>
      <c r="H331" s="41" t="s">
        <v>137</v>
      </c>
      <c r="I331" s="12">
        <v>91</v>
      </c>
      <c r="J331" s="41"/>
      <c r="K331" s="51">
        <v>28</v>
      </c>
    </row>
    <row r="332" spans="1:11" ht="30.75" hidden="1" outlineLevel="1" thickBot="1" x14ac:dyDescent="0.3">
      <c r="A332" s="50">
        <f>Table14[[#This Row],[Scenario '#]]</f>
        <v>91</v>
      </c>
      <c r="B332" s="31" t="s">
        <v>111</v>
      </c>
      <c r="C332" s="51" t="s">
        <v>56</v>
      </c>
      <c r="D332" s="52"/>
      <c r="E332" s="29">
        <v>90</v>
      </c>
      <c r="F332" s="17"/>
      <c r="G332" s="31" t="s">
        <v>31</v>
      </c>
      <c r="H332" s="41" t="s">
        <v>370</v>
      </c>
      <c r="I332" s="12">
        <v>91</v>
      </c>
      <c r="J332" s="41"/>
      <c r="K332" s="51">
        <v>28</v>
      </c>
    </row>
    <row r="333" spans="1:11" ht="16.5" collapsed="1" thickTop="1" thickBot="1" x14ac:dyDescent="0.3">
      <c r="A333" s="50">
        <f>Table14[[#This Row],[Scenario '#]]</f>
        <v>0</v>
      </c>
      <c r="B333" s="54" t="s">
        <v>143</v>
      </c>
      <c r="C333" s="55"/>
      <c r="D333" s="56"/>
      <c r="E333" s="57"/>
      <c r="F333" s="58"/>
      <c r="G333" s="54"/>
      <c r="H333" s="19" t="s">
        <v>42</v>
      </c>
      <c r="I333" s="60"/>
      <c r="J333" s="59" t="s">
        <v>2</v>
      </c>
      <c r="K333" s="25">
        <v>28</v>
      </c>
    </row>
    <row r="334" spans="1:11" ht="15.75" hidden="1" outlineLevel="1" thickTop="1" x14ac:dyDescent="0.25">
      <c r="A334" s="50">
        <f>Table14[[#This Row],[Scenario '#]]</f>
        <v>33</v>
      </c>
      <c r="B334" s="31" t="s">
        <v>143</v>
      </c>
      <c r="C334" s="51" t="s">
        <v>56</v>
      </c>
      <c r="D334" s="52"/>
      <c r="E334" s="29"/>
      <c r="F334" s="17" t="s">
        <v>144</v>
      </c>
      <c r="G334" s="31"/>
      <c r="H334" s="41"/>
      <c r="I334" s="18">
        <v>33</v>
      </c>
      <c r="J334" s="53"/>
      <c r="K334" s="51">
        <v>28</v>
      </c>
    </row>
    <row r="335" spans="1:11" ht="30" hidden="1" outlineLevel="2" x14ac:dyDescent="0.25">
      <c r="A335" s="50">
        <f>Table14[[#This Row],[Scenario '#]]</f>
        <v>33</v>
      </c>
      <c r="B335" s="31" t="s">
        <v>143</v>
      </c>
      <c r="C335" s="51" t="s">
        <v>56</v>
      </c>
      <c r="D335" s="52"/>
      <c r="E335" s="29"/>
      <c r="F335" s="17"/>
      <c r="G335" s="31" t="s">
        <v>29</v>
      </c>
      <c r="H335" s="41" t="s">
        <v>382</v>
      </c>
      <c r="I335" s="18">
        <v>33</v>
      </c>
      <c r="J335" s="43" t="s">
        <v>318</v>
      </c>
      <c r="K335" s="51">
        <v>28</v>
      </c>
    </row>
    <row r="336" spans="1:11" ht="15" hidden="1" customHeight="1" outlineLevel="2" x14ac:dyDescent="0.25">
      <c r="A336" s="50">
        <f>Table14[[#This Row],[Scenario '#]]</f>
        <v>33</v>
      </c>
      <c r="B336" s="31" t="s">
        <v>143</v>
      </c>
      <c r="C336" s="51" t="s">
        <v>56</v>
      </c>
      <c r="D336" s="52"/>
      <c r="E336" s="29"/>
      <c r="F336" s="17"/>
      <c r="G336" s="31" t="s">
        <v>30</v>
      </c>
      <c r="H336" s="41" t="s">
        <v>366</v>
      </c>
      <c r="I336" s="18">
        <v>33</v>
      </c>
      <c r="J336" s="53" t="s">
        <v>363</v>
      </c>
      <c r="K336" s="51">
        <v>28</v>
      </c>
    </row>
    <row r="337" spans="1:11" hidden="1" outlineLevel="2" x14ac:dyDescent="0.25">
      <c r="A337" s="50">
        <f>Table14[[#This Row],[Scenario '#]]</f>
        <v>33</v>
      </c>
      <c r="B337" s="31" t="s">
        <v>143</v>
      </c>
      <c r="C337" s="51" t="s">
        <v>56</v>
      </c>
      <c r="D337" s="52"/>
      <c r="E337" s="29"/>
      <c r="F337" s="17"/>
      <c r="G337" s="31" t="s">
        <v>31</v>
      </c>
      <c r="H337" s="41" t="s">
        <v>122</v>
      </c>
      <c r="I337" s="18">
        <v>33</v>
      </c>
      <c r="J337" s="53"/>
      <c r="K337" s="51">
        <v>28</v>
      </c>
    </row>
    <row r="338" spans="1:11" hidden="1" outlineLevel="1" x14ac:dyDescent="0.25">
      <c r="A338" s="50">
        <f>Table14[[#This Row],[Scenario '#]]</f>
        <v>34</v>
      </c>
      <c r="B338" s="31" t="s">
        <v>143</v>
      </c>
      <c r="C338" s="51" t="s">
        <v>56</v>
      </c>
      <c r="D338" s="52"/>
      <c r="E338" s="29">
        <v>33</v>
      </c>
      <c r="F338" s="17" t="s">
        <v>145</v>
      </c>
      <c r="G338" s="31"/>
      <c r="H338" s="41"/>
      <c r="I338" s="18">
        <v>34</v>
      </c>
      <c r="J338" s="53"/>
      <c r="K338" s="51">
        <v>28</v>
      </c>
    </row>
    <row r="339" spans="1:11" hidden="1" outlineLevel="2" x14ac:dyDescent="0.25">
      <c r="A339" s="50">
        <f>Table14[[#This Row],[Scenario '#]]</f>
        <v>34</v>
      </c>
      <c r="B339" s="31" t="s">
        <v>143</v>
      </c>
      <c r="C339" s="51" t="s">
        <v>56</v>
      </c>
      <c r="D339" s="52"/>
      <c r="E339" s="29">
        <v>33</v>
      </c>
      <c r="F339" s="17"/>
      <c r="G339" s="31" t="s">
        <v>29</v>
      </c>
      <c r="H339" s="41" t="str">
        <f>_xlfn.CONCAT("Result from scenario ",Table14[[#This Row],[Dependency]])</f>
        <v>Result from scenario 33</v>
      </c>
      <c r="I339" s="18">
        <v>34</v>
      </c>
      <c r="J339" s="53"/>
      <c r="K339" s="51">
        <v>28</v>
      </c>
    </row>
    <row r="340" spans="1:11" hidden="1" outlineLevel="2" x14ac:dyDescent="0.25">
      <c r="A340" s="50">
        <f>Table14[[#This Row],[Scenario '#]]</f>
        <v>34</v>
      </c>
      <c r="B340" s="31" t="s">
        <v>143</v>
      </c>
      <c r="C340" s="51" t="s">
        <v>56</v>
      </c>
      <c r="D340" s="52"/>
      <c r="E340" s="29">
        <v>33</v>
      </c>
      <c r="F340" s="17"/>
      <c r="G340" s="31" t="s">
        <v>123</v>
      </c>
      <c r="H340" s="41" t="s">
        <v>124</v>
      </c>
      <c r="I340" s="18">
        <v>34</v>
      </c>
      <c r="J340" s="53"/>
      <c r="K340" s="51">
        <v>28</v>
      </c>
    </row>
    <row r="341" spans="1:11" ht="30" hidden="1" outlineLevel="2" x14ac:dyDescent="0.25">
      <c r="A341" s="50">
        <f>Table14[[#This Row],[Scenario '#]]</f>
        <v>34</v>
      </c>
      <c r="B341" s="31" t="s">
        <v>143</v>
      </c>
      <c r="C341" s="51" t="s">
        <v>56</v>
      </c>
      <c r="D341" s="52"/>
      <c r="E341" s="29">
        <v>33</v>
      </c>
      <c r="F341" s="17"/>
      <c r="G341" s="31" t="s">
        <v>31</v>
      </c>
      <c r="H341" s="41" t="s">
        <v>128</v>
      </c>
      <c r="I341" s="18">
        <v>34</v>
      </c>
      <c r="J341" s="53"/>
      <c r="K341" s="51">
        <v>28</v>
      </c>
    </row>
    <row r="342" spans="1:11" hidden="1" outlineLevel="1" x14ac:dyDescent="0.25">
      <c r="A342" s="50">
        <f>Table14[[#This Row],[Scenario '#]]</f>
        <v>35</v>
      </c>
      <c r="B342" s="31" t="s">
        <v>143</v>
      </c>
      <c r="C342" s="51" t="s">
        <v>56</v>
      </c>
      <c r="D342" s="52"/>
      <c r="E342" s="29">
        <v>34</v>
      </c>
      <c r="F342" s="17" t="s">
        <v>146</v>
      </c>
      <c r="G342" s="31"/>
      <c r="H342" s="41"/>
      <c r="I342" s="18">
        <v>35</v>
      </c>
      <c r="J342" s="53"/>
      <c r="K342" s="51">
        <v>28</v>
      </c>
    </row>
    <row r="343" spans="1:11" hidden="1" outlineLevel="2" x14ac:dyDescent="0.25">
      <c r="A343" s="50">
        <f>Table14[[#This Row],[Scenario '#]]</f>
        <v>35</v>
      </c>
      <c r="B343" s="31" t="s">
        <v>143</v>
      </c>
      <c r="C343" s="51" t="s">
        <v>56</v>
      </c>
      <c r="D343" s="52"/>
      <c r="E343" s="29">
        <v>34</v>
      </c>
      <c r="F343" s="17"/>
      <c r="G343" s="31" t="s">
        <v>29</v>
      </c>
      <c r="H343" s="41" t="str">
        <f>_xlfn.CONCAT("Result from scenario ",Table14[[#This Row],[Dependency]])</f>
        <v>Result from scenario 34</v>
      </c>
      <c r="I343" s="18">
        <v>35</v>
      </c>
      <c r="J343" s="53"/>
      <c r="K343" s="51">
        <v>28</v>
      </c>
    </row>
    <row r="344" spans="1:11" hidden="1" outlineLevel="2" x14ac:dyDescent="0.25">
      <c r="A344" s="50">
        <f>Table14[[#This Row],[Scenario '#]]</f>
        <v>35</v>
      </c>
      <c r="B344" s="31" t="s">
        <v>143</v>
      </c>
      <c r="C344" s="51" t="s">
        <v>56</v>
      </c>
      <c r="D344" s="52"/>
      <c r="E344" s="29">
        <v>34</v>
      </c>
      <c r="F344" s="17"/>
      <c r="G344" s="31" t="s">
        <v>30</v>
      </c>
      <c r="H344" s="41" t="s">
        <v>130</v>
      </c>
      <c r="I344" s="18">
        <v>35</v>
      </c>
      <c r="J344" s="53"/>
      <c r="K344" s="51">
        <v>28</v>
      </c>
    </row>
    <row r="345" spans="1:11" ht="15" hidden="1" customHeight="1" outlineLevel="2" x14ac:dyDescent="0.25">
      <c r="A345" s="50">
        <f>Table14[[#This Row],[Scenario '#]]</f>
        <v>35</v>
      </c>
      <c r="B345" s="31" t="s">
        <v>143</v>
      </c>
      <c r="C345" s="51" t="s">
        <v>56</v>
      </c>
      <c r="D345" s="52"/>
      <c r="E345" s="29">
        <v>34</v>
      </c>
      <c r="F345" s="17"/>
      <c r="G345" s="31" t="s">
        <v>31</v>
      </c>
      <c r="H345" s="41" t="s">
        <v>150</v>
      </c>
      <c r="I345" s="18">
        <v>35</v>
      </c>
      <c r="J345" s="53"/>
      <c r="K345" s="51">
        <v>28</v>
      </c>
    </row>
    <row r="346" spans="1:11" ht="15" hidden="1" customHeight="1" outlineLevel="2" x14ac:dyDescent="0.25">
      <c r="A346" s="50">
        <f>Table14[[#This Row],[Scenario '#]]</f>
        <v>35</v>
      </c>
      <c r="B346" s="31" t="s">
        <v>143</v>
      </c>
      <c r="C346" s="51" t="s">
        <v>56</v>
      </c>
      <c r="D346" s="52"/>
      <c r="E346" s="29">
        <v>34</v>
      </c>
      <c r="F346" s="17"/>
      <c r="G346" s="31" t="s">
        <v>31</v>
      </c>
      <c r="H346" s="41" t="s">
        <v>151</v>
      </c>
      <c r="I346" s="18">
        <v>35</v>
      </c>
      <c r="J346" s="53"/>
      <c r="K346" s="51">
        <v>28</v>
      </c>
    </row>
    <row r="347" spans="1:11" hidden="1" outlineLevel="2" x14ac:dyDescent="0.25">
      <c r="A347" s="50">
        <f>Table14[[#This Row],[Scenario '#]]</f>
        <v>35</v>
      </c>
      <c r="B347" s="31" t="s">
        <v>143</v>
      </c>
      <c r="C347" s="51" t="s">
        <v>56</v>
      </c>
      <c r="D347" s="52"/>
      <c r="E347" s="29">
        <v>34</v>
      </c>
      <c r="F347" s="17"/>
      <c r="G347" s="31" t="s">
        <v>31</v>
      </c>
      <c r="H347" s="41" t="s">
        <v>149</v>
      </c>
      <c r="I347" s="18">
        <v>35</v>
      </c>
      <c r="J347" s="53"/>
      <c r="K347" s="51">
        <v>28</v>
      </c>
    </row>
    <row r="348" spans="1:11" ht="30" hidden="1" outlineLevel="2" x14ac:dyDescent="0.25">
      <c r="A348" s="50">
        <f>Table14[[#This Row],[Scenario '#]]</f>
        <v>35</v>
      </c>
      <c r="B348" s="31" t="s">
        <v>143</v>
      </c>
      <c r="C348" s="51" t="s">
        <v>56</v>
      </c>
      <c r="D348" s="52"/>
      <c r="E348" s="29">
        <v>34</v>
      </c>
      <c r="F348" s="17"/>
      <c r="G348" s="31" t="s">
        <v>31</v>
      </c>
      <c r="H348" s="41" t="s">
        <v>377</v>
      </c>
      <c r="I348" s="18">
        <v>35</v>
      </c>
      <c r="J348" s="53"/>
      <c r="K348" s="51">
        <v>28</v>
      </c>
    </row>
    <row r="349" spans="1:11" hidden="1" outlineLevel="1" x14ac:dyDescent="0.25">
      <c r="A349" s="50">
        <f>Table14[[#This Row],[Scenario '#]]</f>
        <v>36</v>
      </c>
      <c r="B349" s="31" t="s">
        <v>143</v>
      </c>
      <c r="C349" s="51" t="s">
        <v>56</v>
      </c>
      <c r="D349" s="52"/>
      <c r="E349" s="29">
        <v>33</v>
      </c>
      <c r="F349" s="17" t="s">
        <v>147</v>
      </c>
      <c r="G349" s="31"/>
      <c r="H349" s="41"/>
      <c r="I349" s="18">
        <v>36</v>
      </c>
      <c r="J349" s="53"/>
      <c r="K349" s="51">
        <v>28</v>
      </c>
    </row>
    <row r="350" spans="1:11" hidden="1" outlineLevel="2" x14ac:dyDescent="0.25">
      <c r="A350" s="50">
        <f>Table14[[#This Row],[Scenario '#]]</f>
        <v>36</v>
      </c>
      <c r="B350" s="31" t="s">
        <v>143</v>
      </c>
      <c r="C350" s="51" t="s">
        <v>56</v>
      </c>
      <c r="D350" s="52"/>
      <c r="E350" s="29">
        <v>33</v>
      </c>
      <c r="F350" s="17"/>
      <c r="G350" s="31" t="s">
        <v>29</v>
      </c>
      <c r="H350" s="41" t="str">
        <f>_xlfn.CONCAT("Result from scenario ",Table14[[#This Row],[Dependency]])</f>
        <v>Result from scenario 33</v>
      </c>
      <c r="I350" s="18">
        <v>36</v>
      </c>
      <c r="J350" s="53"/>
      <c r="K350" s="51">
        <v>28</v>
      </c>
    </row>
    <row r="351" spans="1:11" hidden="1" outlineLevel="2" x14ac:dyDescent="0.25">
      <c r="A351" s="50">
        <f>Table14[[#This Row],[Scenario '#]]</f>
        <v>36</v>
      </c>
      <c r="B351" s="31" t="s">
        <v>143</v>
      </c>
      <c r="C351" s="51" t="s">
        <v>56</v>
      </c>
      <c r="D351" s="52"/>
      <c r="E351" s="29">
        <v>33</v>
      </c>
      <c r="F351" s="17"/>
      <c r="G351" s="31" t="s">
        <v>123</v>
      </c>
      <c r="H351" s="41" t="s">
        <v>135</v>
      </c>
      <c r="I351" s="18">
        <v>36</v>
      </c>
      <c r="J351" s="53"/>
      <c r="K351" s="51">
        <v>28</v>
      </c>
    </row>
    <row r="352" spans="1:11" hidden="1" outlineLevel="2" x14ac:dyDescent="0.25">
      <c r="A352" s="50">
        <f>Table14[[#This Row],[Scenario '#]]</f>
        <v>36</v>
      </c>
      <c r="B352" s="31" t="s">
        <v>143</v>
      </c>
      <c r="C352" s="51" t="s">
        <v>56</v>
      </c>
      <c r="D352" s="52"/>
      <c r="E352" s="29">
        <v>33</v>
      </c>
      <c r="F352" s="17"/>
      <c r="G352" s="31" t="s">
        <v>31</v>
      </c>
      <c r="H352" s="41" t="s">
        <v>174</v>
      </c>
      <c r="I352" s="18">
        <v>36</v>
      </c>
      <c r="J352" s="53"/>
      <c r="K352" s="51">
        <v>28</v>
      </c>
    </row>
    <row r="353" spans="1:11" hidden="1" outlineLevel="1" x14ac:dyDescent="0.25">
      <c r="A353" s="50">
        <f>Table14[[#This Row],[Scenario '#]]</f>
        <v>37</v>
      </c>
      <c r="B353" s="31" t="s">
        <v>143</v>
      </c>
      <c r="C353" s="51" t="s">
        <v>56</v>
      </c>
      <c r="D353" s="52"/>
      <c r="E353" s="29">
        <v>34</v>
      </c>
      <c r="F353" s="17" t="s">
        <v>148</v>
      </c>
      <c r="G353" s="31"/>
      <c r="H353" s="41"/>
      <c r="I353" s="18">
        <v>37</v>
      </c>
      <c r="J353" s="53"/>
      <c r="K353" s="51">
        <v>28</v>
      </c>
    </row>
    <row r="354" spans="1:11" ht="15" hidden="1" customHeight="1" outlineLevel="2" x14ac:dyDescent="0.25">
      <c r="A354" s="50">
        <f>Table14[[#This Row],[Scenario '#]]</f>
        <v>37</v>
      </c>
      <c r="B354" s="31" t="s">
        <v>143</v>
      </c>
      <c r="C354" s="51" t="s">
        <v>56</v>
      </c>
      <c r="D354" s="52"/>
      <c r="E354" s="29">
        <v>34</v>
      </c>
      <c r="F354" s="17"/>
      <c r="G354" s="31" t="s">
        <v>29</v>
      </c>
      <c r="H354" s="41" t="str">
        <f>_xlfn.CONCAT("Result from scenario ",Table14[[#This Row],[Dependency]])</f>
        <v>Result from scenario 34</v>
      </c>
      <c r="I354" s="18">
        <v>37</v>
      </c>
      <c r="J354" s="53"/>
      <c r="K354" s="51">
        <v>28</v>
      </c>
    </row>
    <row r="355" spans="1:11" hidden="1" outlineLevel="2" x14ac:dyDescent="0.25">
      <c r="A355" s="50">
        <f>Table14[[#This Row],[Scenario '#]]</f>
        <v>37</v>
      </c>
      <c r="B355" s="31" t="s">
        <v>143</v>
      </c>
      <c r="C355" s="51" t="s">
        <v>56</v>
      </c>
      <c r="D355" s="52"/>
      <c r="E355" s="29">
        <v>34</v>
      </c>
      <c r="F355" s="17"/>
      <c r="G355" s="31" t="s">
        <v>30</v>
      </c>
      <c r="H355" s="41" t="s">
        <v>136</v>
      </c>
      <c r="I355" s="18">
        <v>37</v>
      </c>
      <c r="J355" s="53"/>
      <c r="K355" s="51">
        <v>28</v>
      </c>
    </row>
    <row r="356" spans="1:11" ht="30" hidden="1" outlineLevel="2" x14ac:dyDescent="0.25">
      <c r="A356" s="50">
        <f>Table14[[#This Row],[Scenario '#]]</f>
        <v>37</v>
      </c>
      <c r="B356" s="31" t="s">
        <v>143</v>
      </c>
      <c r="C356" s="51" t="s">
        <v>56</v>
      </c>
      <c r="D356" s="52"/>
      <c r="E356" s="29">
        <v>34</v>
      </c>
      <c r="F356" s="17"/>
      <c r="G356" s="31" t="s">
        <v>31</v>
      </c>
      <c r="H356" s="41" t="s">
        <v>378</v>
      </c>
      <c r="I356" s="18">
        <v>37</v>
      </c>
      <c r="J356" s="53"/>
      <c r="K356" s="51">
        <v>28</v>
      </c>
    </row>
    <row r="357" spans="1:11" hidden="1" outlineLevel="2" x14ac:dyDescent="0.25">
      <c r="A357" s="50">
        <f>Table14[[#This Row],[Scenario '#]]</f>
        <v>37</v>
      </c>
      <c r="B357" s="31" t="s">
        <v>143</v>
      </c>
      <c r="C357" s="51" t="s">
        <v>56</v>
      </c>
      <c r="D357" s="52"/>
      <c r="E357" s="29">
        <v>34</v>
      </c>
      <c r="F357" s="17"/>
      <c r="G357" s="31" t="s">
        <v>31</v>
      </c>
      <c r="H357" s="41" t="s">
        <v>151</v>
      </c>
      <c r="I357" s="18">
        <v>37</v>
      </c>
      <c r="J357" s="53"/>
      <c r="K357" s="51">
        <v>28</v>
      </c>
    </row>
    <row r="358" spans="1:11" hidden="1" outlineLevel="2" x14ac:dyDescent="0.25">
      <c r="A358" s="50">
        <f>Table14[[#This Row],[Scenario '#]]</f>
        <v>37</v>
      </c>
      <c r="B358" s="31" t="s">
        <v>143</v>
      </c>
      <c r="C358" s="51" t="s">
        <v>56</v>
      </c>
      <c r="D358" s="52"/>
      <c r="E358" s="29">
        <v>34</v>
      </c>
      <c r="F358" s="17"/>
      <c r="G358" s="31" t="s">
        <v>31</v>
      </c>
      <c r="H358" s="41" t="s">
        <v>149</v>
      </c>
      <c r="I358" s="18">
        <v>37</v>
      </c>
      <c r="J358" s="53"/>
      <c r="K358" s="51">
        <v>28</v>
      </c>
    </row>
    <row r="359" spans="1:11" ht="30" hidden="1" outlineLevel="2" x14ac:dyDescent="0.25">
      <c r="A359" s="50">
        <f>Table14[[#This Row],[Scenario '#]]</f>
        <v>37</v>
      </c>
      <c r="B359" s="31" t="s">
        <v>143</v>
      </c>
      <c r="C359" s="51" t="s">
        <v>56</v>
      </c>
      <c r="D359" s="52"/>
      <c r="E359" s="29">
        <v>34</v>
      </c>
      <c r="F359" s="17"/>
      <c r="G359" s="31" t="s">
        <v>31</v>
      </c>
      <c r="H359" s="41" t="s">
        <v>377</v>
      </c>
      <c r="I359" s="18">
        <v>37</v>
      </c>
      <c r="J359" s="53"/>
      <c r="K359" s="51">
        <v>28</v>
      </c>
    </row>
    <row r="360" spans="1:11" hidden="1" outlineLevel="1" x14ac:dyDescent="0.25">
      <c r="A360" s="50">
        <f>Table14[[#This Row],[Scenario '#]]</f>
        <v>39</v>
      </c>
      <c r="B360" s="31" t="s">
        <v>143</v>
      </c>
      <c r="C360" s="51" t="s">
        <v>56</v>
      </c>
      <c r="D360" s="52"/>
      <c r="E360" s="29"/>
      <c r="F360" s="17" t="s">
        <v>159</v>
      </c>
      <c r="G360" s="31"/>
      <c r="H360" s="41"/>
      <c r="I360" s="18">
        <v>39</v>
      </c>
      <c r="J360" s="53"/>
      <c r="K360" s="51">
        <v>28</v>
      </c>
    </row>
    <row r="361" spans="1:11" ht="30" hidden="1" outlineLevel="2" x14ac:dyDescent="0.25">
      <c r="A361" s="50">
        <f>Table14[[#This Row],[Scenario '#]]</f>
        <v>39</v>
      </c>
      <c r="B361" s="31" t="s">
        <v>143</v>
      </c>
      <c r="C361" s="51" t="s">
        <v>56</v>
      </c>
      <c r="D361" s="52"/>
      <c r="E361" s="29"/>
      <c r="F361" s="17"/>
      <c r="G361" s="31" t="s">
        <v>29</v>
      </c>
      <c r="H361" s="41" t="s">
        <v>382</v>
      </c>
      <c r="I361" s="18">
        <v>39</v>
      </c>
      <c r="J361" s="53"/>
      <c r="K361" s="51">
        <v>28</v>
      </c>
    </row>
    <row r="362" spans="1:11" hidden="1" outlineLevel="2" x14ac:dyDescent="0.25">
      <c r="A362" s="50">
        <f>Table14[[#This Row],[Scenario '#]]</f>
        <v>39</v>
      </c>
      <c r="B362" s="31" t="s">
        <v>143</v>
      </c>
      <c r="C362" s="51" t="s">
        <v>56</v>
      </c>
      <c r="D362" s="52"/>
      <c r="E362" s="29"/>
      <c r="F362" s="17"/>
      <c r="G362" s="31" t="s">
        <v>29</v>
      </c>
      <c r="H362" s="41" t="s">
        <v>162</v>
      </c>
      <c r="I362" s="18">
        <v>39</v>
      </c>
      <c r="J362" s="53"/>
      <c r="K362" s="51">
        <v>28</v>
      </c>
    </row>
    <row r="363" spans="1:11" hidden="1" outlineLevel="2" x14ac:dyDescent="0.25">
      <c r="A363" s="50">
        <f>Table14[[#This Row],[Scenario '#]]</f>
        <v>39</v>
      </c>
      <c r="B363" s="31" t="s">
        <v>143</v>
      </c>
      <c r="C363" s="51" t="s">
        <v>56</v>
      </c>
      <c r="D363" s="52"/>
      <c r="E363" s="29"/>
      <c r="F363" s="17"/>
      <c r="G363" s="31" t="s">
        <v>29</v>
      </c>
      <c r="H363" s="41" t="s">
        <v>163</v>
      </c>
      <c r="I363" s="18">
        <v>39</v>
      </c>
      <c r="J363" s="53"/>
      <c r="K363" s="51">
        <v>28</v>
      </c>
    </row>
    <row r="364" spans="1:11" hidden="1" outlineLevel="2" x14ac:dyDescent="0.25">
      <c r="A364" s="50">
        <f>Table14[[#This Row],[Scenario '#]]</f>
        <v>39</v>
      </c>
      <c r="B364" s="31" t="s">
        <v>143</v>
      </c>
      <c r="C364" s="51" t="s">
        <v>56</v>
      </c>
      <c r="D364" s="52"/>
      <c r="E364" s="29"/>
      <c r="F364" s="17"/>
      <c r="G364" s="31" t="s">
        <v>30</v>
      </c>
      <c r="H364" s="41" t="s">
        <v>124</v>
      </c>
      <c r="I364" s="18">
        <v>39</v>
      </c>
      <c r="J364" s="53"/>
      <c r="K364" s="51">
        <v>28</v>
      </c>
    </row>
    <row r="365" spans="1:11" ht="30" hidden="1" outlineLevel="2" x14ac:dyDescent="0.25">
      <c r="A365" s="50">
        <f>Table14[[#This Row],[Scenario '#]]</f>
        <v>39</v>
      </c>
      <c r="B365" s="31" t="s">
        <v>143</v>
      </c>
      <c r="C365" s="51" t="s">
        <v>56</v>
      </c>
      <c r="D365" s="52"/>
      <c r="E365" s="29"/>
      <c r="F365" s="17"/>
      <c r="G365" s="31" t="s">
        <v>31</v>
      </c>
      <c r="H365" s="41" t="s">
        <v>378</v>
      </c>
      <c r="I365" s="18">
        <v>39</v>
      </c>
      <c r="J365" s="53"/>
      <c r="K365" s="51">
        <v>28</v>
      </c>
    </row>
    <row r="366" spans="1:11" ht="30" hidden="1" outlineLevel="2" x14ac:dyDescent="0.25">
      <c r="A366" s="50">
        <f>Table14[[#This Row],[Scenario '#]]</f>
        <v>39</v>
      </c>
      <c r="B366" s="31" t="s">
        <v>143</v>
      </c>
      <c r="C366" s="51" t="s">
        <v>56</v>
      </c>
      <c r="D366" s="52"/>
      <c r="E366" s="29"/>
      <c r="F366" s="17"/>
      <c r="G366" s="31" t="s">
        <v>31</v>
      </c>
      <c r="H366" s="41" t="s">
        <v>165</v>
      </c>
      <c r="I366" s="18">
        <v>39</v>
      </c>
      <c r="J366" s="53"/>
      <c r="K366" s="51">
        <v>28</v>
      </c>
    </row>
    <row r="367" spans="1:11" ht="30" hidden="1" outlineLevel="2" x14ac:dyDescent="0.25">
      <c r="A367" s="50">
        <f>Table14[[#This Row],[Scenario '#]]</f>
        <v>39</v>
      </c>
      <c r="B367" s="31" t="s">
        <v>143</v>
      </c>
      <c r="C367" s="51" t="s">
        <v>56</v>
      </c>
      <c r="D367" s="52"/>
      <c r="E367" s="29"/>
      <c r="F367" s="17"/>
      <c r="G367" s="31" t="s">
        <v>31</v>
      </c>
      <c r="H367" s="41" t="s">
        <v>166</v>
      </c>
      <c r="I367" s="18">
        <v>39</v>
      </c>
      <c r="J367" s="53"/>
      <c r="K367" s="51">
        <v>28</v>
      </c>
    </row>
    <row r="368" spans="1:11" hidden="1" outlineLevel="1" x14ac:dyDescent="0.25">
      <c r="A368" s="50">
        <f>Table14[[#This Row],[Scenario '#]]</f>
        <v>42</v>
      </c>
      <c r="B368" s="31" t="s">
        <v>143</v>
      </c>
      <c r="C368" s="51" t="s">
        <v>56</v>
      </c>
      <c r="D368" s="52"/>
      <c r="E368" s="29"/>
      <c r="F368" s="17" t="s">
        <v>175</v>
      </c>
      <c r="G368" s="31"/>
      <c r="H368" s="41"/>
      <c r="I368" s="18">
        <v>42</v>
      </c>
      <c r="J368" s="53"/>
      <c r="K368" s="51">
        <v>28</v>
      </c>
    </row>
    <row r="369" spans="1:11" ht="30" hidden="1" outlineLevel="2" x14ac:dyDescent="0.25">
      <c r="A369" s="50">
        <f>Table14[[#This Row],[Scenario '#]]</f>
        <v>42</v>
      </c>
      <c r="B369" s="31" t="s">
        <v>143</v>
      </c>
      <c r="C369" s="51" t="s">
        <v>56</v>
      </c>
      <c r="D369" s="52"/>
      <c r="E369" s="29"/>
      <c r="F369" s="17"/>
      <c r="G369" s="31" t="s">
        <v>29</v>
      </c>
      <c r="H369" s="41" t="s">
        <v>176</v>
      </c>
      <c r="I369" s="18">
        <v>42</v>
      </c>
      <c r="J369" s="43" t="s">
        <v>318</v>
      </c>
      <c r="K369" s="51">
        <v>28</v>
      </c>
    </row>
    <row r="370" spans="1:11" hidden="1" outlineLevel="2" x14ac:dyDescent="0.25">
      <c r="A370" s="50">
        <f>Table14[[#This Row],[Scenario '#]]</f>
        <v>42</v>
      </c>
      <c r="B370" s="31" t="s">
        <v>143</v>
      </c>
      <c r="C370" s="51" t="s">
        <v>56</v>
      </c>
      <c r="D370" s="52"/>
      <c r="E370" s="29"/>
      <c r="F370" s="17"/>
      <c r="G370" s="31" t="s">
        <v>29</v>
      </c>
      <c r="H370" s="41" t="s">
        <v>240</v>
      </c>
      <c r="I370" s="18">
        <v>42</v>
      </c>
      <c r="J370" s="53"/>
      <c r="K370" s="51">
        <v>28</v>
      </c>
    </row>
    <row r="371" spans="1:11" hidden="1" outlineLevel="2" x14ac:dyDescent="0.25">
      <c r="A371" s="50">
        <f>Table14[[#This Row],[Scenario '#]]</f>
        <v>42</v>
      </c>
      <c r="B371" s="31" t="s">
        <v>143</v>
      </c>
      <c r="C371" s="51" t="s">
        <v>56</v>
      </c>
      <c r="D371" s="52"/>
      <c r="E371" s="29"/>
      <c r="F371" s="17"/>
      <c r="G371" s="31" t="s">
        <v>29</v>
      </c>
      <c r="H371" s="41" t="s">
        <v>245</v>
      </c>
      <c r="I371" s="18">
        <v>42</v>
      </c>
      <c r="J371" s="53" t="s">
        <v>363</v>
      </c>
      <c r="K371" s="51">
        <v>28</v>
      </c>
    </row>
    <row r="372" spans="1:11" hidden="1" outlineLevel="2" x14ac:dyDescent="0.25">
      <c r="A372" s="50">
        <f>Table14[[#This Row],[Scenario '#]]</f>
        <v>42</v>
      </c>
      <c r="B372" s="31" t="s">
        <v>143</v>
      </c>
      <c r="C372" s="51" t="s">
        <v>56</v>
      </c>
      <c r="D372" s="52"/>
      <c r="E372" s="29"/>
      <c r="F372" s="17"/>
      <c r="G372" s="31" t="s">
        <v>29</v>
      </c>
      <c r="H372" s="41" t="s">
        <v>124</v>
      </c>
      <c r="I372" s="18">
        <v>42</v>
      </c>
      <c r="J372" s="53"/>
      <c r="K372" s="51">
        <v>28</v>
      </c>
    </row>
    <row r="373" spans="1:11" hidden="1" outlineLevel="2" x14ac:dyDescent="0.25">
      <c r="A373" s="50">
        <f>Table14[[#This Row],[Scenario '#]]</f>
        <v>42</v>
      </c>
      <c r="B373" s="31" t="s">
        <v>143</v>
      </c>
      <c r="C373" s="51" t="s">
        <v>56</v>
      </c>
      <c r="D373" s="52"/>
      <c r="E373" s="29"/>
      <c r="F373" s="17"/>
      <c r="G373" s="31" t="s">
        <v>30</v>
      </c>
      <c r="H373" s="41" t="s">
        <v>236</v>
      </c>
      <c r="I373" s="18">
        <v>42</v>
      </c>
      <c r="J373" s="53"/>
      <c r="K373" s="51">
        <v>28</v>
      </c>
    </row>
    <row r="374" spans="1:11" hidden="1" outlineLevel="2" x14ac:dyDescent="0.25">
      <c r="A374" s="50">
        <f>Table14[[#This Row],[Scenario '#]]</f>
        <v>42</v>
      </c>
      <c r="B374" s="31" t="s">
        <v>143</v>
      </c>
      <c r="C374" s="51" t="s">
        <v>56</v>
      </c>
      <c r="D374" s="52"/>
      <c r="E374" s="29"/>
      <c r="F374" s="17"/>
      <c r="G374" s="31" t="s">
        <v>31</v>
      </c>
      <c r="H374" s="41" t="s">
        <v>241</v>
      </c>
      <c r="I374" s="18">
        <v>42</v>
      </c>
      <c r="J374" s="53"/>
      <c r="K374" s="51">
        <v>28</v>
      </c>
    </row>
    <row r="375" spans="1:11" hidden="1" outlineLevel="2" x14ac:dyDescent="0.25">
      <c r="A375" s="50">
        <f>Table14[[#This Row],[Scenario '#]]</f>
        <v>42</v>
      </c>
      <c r="B375" s="31" t="s">
        <v>143</v>
      </c>
      <c r="C375" s="51" t="s">
        <v>56</v>
      </c>
      <c r="D375" s="52"/>
      <c r="E375" s="29"/>
      <c r="F375" s="17"/>
      <c r="G375" s="31" t="s">
        <v>31</v>
      </c>
      <c r="H375" s="41" t="s">
        <v>242</v>
      </c>
      <c r="I375" s="18">
        <v>42</v>
      </c>
      <c r="J375" s="53"/>
      <c r="K375" s="51">
        <v>28</v>
      </c>
    </row>
    <row r="376" spans="1:11" hidden="1" outlineLevel="2" x14ac:dyDescent="0.25">
      <c r="A376" s="50">
        <f>Table14[[#This Row],[Scenario '#]]</f>
        <v>42</v>
      </c>
      <c r="B376" s="31" t="s">
        <v>143</v>
      </c>
      <c r="C376" s="51" t="s">
        <v>56</v>
      </c>
      <c r="D376" s="52"/>
      <c r="E376" s="29"/>
      <c r="F376" s="17"/>
      <c r="G376" s="31" t="s">
        <v>31</v>
      </c>
      <c r="H376" s="41" t="s">
        <v>243</v>
      </c>
      <c r="I376" s="18">
        <v>42</v>
      </c>
      <c r="J376" s="53"/>
      <c r="K376" s="51">
        <v>28</v>
      </c>
    </row>
    <row r="377" spans="1:11" ht="30" hidden="1" outlineLevel="1" x14ac:dyDescent="0.25">
      <c r="A377" s="50">
        <f>Table14[[#This Row],[Scenario '#]]</f>
        <v>43</v>
      </c>
      <c r="B377" s="31" t="s">
        <v>143</v>
      </c>
      <c r="C377" s="51" t="s">
        <v>56</v>
      </c>
      <c r="D377" s="52"/>
      <c r="E377" s="29"/>
      <c r="F377" s="17" t="s">
        <v>173</v>
      </c>
      <c r="G377" s="31"/>
      <c r="H377" s="41"/>
      <c r="I377" s="18">
        <v>43</v>
      </c>
      <c r="J377" s="43" t="s">
        <v>318</v>
      </c>
      <c r="K377" s="51">
        <v>28</v>
      </c>
    </row>
    <row r="378" spans="1:11" ht="30" hidden="1" outlineLevel="2" x14ac:dyDescent="0.25">
      <c r="A378" s="50">
        <f>Table14[[#This Row],[Scenario '#]]</f>
        <v>43</v>
      </c>
      <c r="B378" s="31" t="s">
        <v>143</v>
      </c>
      <c r="C378" s="51" t="s">
        <v>56</v>
      </c>
      <c r="D378" s="52"/>
      <c r="E378" s="29"/>
      <c r="F378" s="17"/>
      <c r="G378" s="31" t="s">
        <v>29</v>
      </c>
      <c r="H378" s="41" t="s">
        <v>176</v>
      </c>
      <c r="I378" s="18">
        <v>43</v>
      </c>
      <c r="J378" s="53" t="s">
        <v>121</v>
      </c>
      <c r="K378" s="51">
        <v>28</v>
      </c>
    </row>
    <row r="379" spans="1:11" hidden="1" outlineLevel="2" x14ac:dyDescent="0.25">
      <c r="A379" s="50">
        <f>Table14[[#This Row],[Scenario '#]]</f>
        <v>43</v>
      </c>
      <c r="B379" s="31" t="s">
        <v>143</v>
      </c>
      <c r="C379" s="51" t="s">
        <v>56</v>
      </c>
      <c r="D379" s="52"/>
      <c r="E379" s="29"/>
      <c r="F379" s="17"/>
      <c r="G379" s="31" t="s">
        <v>29</v>
      </c>
      <c r="H379" s="41" t="s">
        <v>240</v>
      </c>
      <c r="I379" s="18">
        <v>43</v>
      </c>
      <c r="J379" s="53" t="s">
        <v>363</v>
      </c>
      <c r="K379" s="51">
        <v>28</v>
      </c>
    </row>
    <row r="380" spans="1:11" hidden="1" outlineLevel="2" x14ac:dyDescent="0.25">
      <c r="A380" s="50">
        <f>Table14[[#This Row],[Scenario '#]]</f>
        <v>43</v>
      </c>
      <c r="B380" s="31" t="s">
        <v>143</v>
      </c>
      <c r="C380" s="51" t="s">
        <v>56</v>
      </c>
      <c r="D380" s="52"/>
      <c r="E380" s="29"/>
      <c r="F380" s="17"/>
      <c r="G380" s="31" t="s">
        <v>29</v>
      </c>
      <c r="H380" s="41" t="s">
        <v>177</v>
      </c>
      <c r="I380" s="18">
        <v>43</v>
      </c>
      <c r="J380" s="53"/>
      <c r="K380" s="51">
        <v>28</v>
      </c>
    </row>
    <row r="381" spans="1:11" hidden="1" outlineLevel="2" x14ac:dyDescent="0.25">
      <c r="A381" s="50">
        <f>Table14[[#This Row],[Scenario '#]]</f>
        <v>43</v>
      </c>
      <c r="B381" s="31" t="s">
        <v>143</v>
      </c>
      <c r="C381" s="51" t="s">
        <v>56</v>
      </c>
      <c r="D381" s="52"/>
      <c r="E381" s="29"/>
      <c r="F381" s="17"/>
      <c r="G381" s="31" t="s">
        <v>30</v>
      </c>
      <c r="H381" s="41" t="s">
        <v>141</v>
      </c>
      <c r="I381" s="18">
        <v>43</v>
      </c>
      <c r="J381" s="53"/>
      <c r="K381" s="51">
        <v>28</v>
      </c>
    </row>
    <row r="382" spans="1:11" hidden="1" outlineLevel="2" x14ac:dyDescent="0.25">
      <c r="A382" s="50">
        <f>Table14[[#This Row],[Scenario '#]]</f>
        <v>43</v>
      </c>
      <c r="B382" s="31" t="s">
        <v>143</v>
      </c>
      <c r="C382" s="51" t="s">
        <v>56</v>
      </c>
      <c r="D382" s="52"/>
      <c r="E382" s="29"/>
      <c r="F382" s="17"/>
      <c r="G382" s="31" t="s">
        <v>31</v>
      </c>
      <c r="H382" s="41" t="s">
        <v>174</v>
      </c>
      <c r="I382" s="18">
        <v>43</v>
      </c>
      <c r="J382" s="53"/>
      <c r="K382" s="51">
        <v>28</v>
      </c>
    </row>
    <row r="383" spans="1:11" hidden="1" outlineLevel="1" x14ac:dyDescent="0.25">
      <c r="A383" s="50">
        <f>Table14[[#This Row],[Scenario '#]]</f>
        <v>92</v>
      </c>
      <c r="B383" s="31" t="s">
        <v>143</v>
      </c>
      <c r="C383" s="51" t="s">
        <v>56</v>
      </c>
      <c r="D383" s="52"/>
      <c r="E383" s="29"/>
      <c r="F383" s="6" t="s">
        <v>362</v>
      </c>
      <c r="G383" s="37"/>
      <c r="H383" s="41"/>
      <c r="I383" s="18">
        <v>92</v>
      </c>
      <c r="J383" s="53"/>
      <c r="K383" s="51">
        <v>28</v>
      </c>
    </row>
    <row r="384" spans="1:11" ht="30" hidden="1" outlineLevel="2" x14ac:dyDescent="0.25">
      <c r="A384" s="50">
        <f>Table14[[#This Row],[Scenario '#]]</f>
        <v>92</v>
      </c>
      <c r="B384" s="31" t="s">
        <v>143</v>
      </c>
      <c r="C384" s="51" t="s">
        <v>56</v>
      </c>
      <c r="D384" s="52"/>
      <c r="E384" s="29"/>
      <c r="F384" s="6"/>
      <c r="G384" s="37" t="s">
        <v>29</v>
      </c>
      <c r="H384" s="41" t="s">
        <v>373</v>
      </c>
      <c r="I384" s="18">
        <v>92</v>
      </c>
      <c r="J384" s="53"/>
      <c r="K384" s="51">
        <v>28</v>
      </c>
    </row>
    <row r="385" spans="1:11" ht="30" hidden="1" outlineLevel="2" x14ac:dyDescent="0.25">
      <c r="A385" s="50">
        <f>Table14[[#This Row],[Scenario '#]]</f>
        <v>92</v>
      </c>
      <c r="B385" s="31" t="s">
        <v>143</v>
      </c>
      <c r="C385" s="51" t="s">
        <v>56</v>
      </c>
      <c r="D385" s="52"/>
      <c r="E385" s="29"/>
      <c r="F385" s="6"/>
      <c r="G385" s="37" t="s">
        <v>30</v>
      </c>
      <c r="H385" s="41" t="s">
        <v>374</v>
      </c>
      <c r="I385" s="18">
        <v>92</v>
      </c>
      <c r="J385" s="53"/>
      <c r="K385" s="51">
        <v>28</v>
      </c>
    </row>
    <row r="386" spans="1:11" ht="30" hidden="1" outlineLevel="2" x14ac:dyDescent="0.25">
      <c r="A386" s="50">
        <f>Table14[[#This Row],[Scenario '#]]</f>
        <v>92</v>
      </c>
      <c r="B386" s="31" t="s">
        <v>143</v>
      </c>
      <c r="C386" s="51" t="s">
        <v>56</v>
      </c>
      <c r="D386" s="52"/>
      <c r="E386" s="29"/>
      <c r="F386" s="6"/>
      <c r="G386" s="31" t="s">
        <v>31</v>
      </c>
      <c r="H386" s="41" t="s">
        <v>122</v>
      </c>
      <c r="I386" s="18">
        <v>92</v>
      </c>
      <c r="J386" s="41" t="s">
        <v>367</v>
      </c>
      <c r="K386" s="51">
        <v>28</v>
      </c>
    </row>
    <row r="387" spans="1:11" ht="14.25" hidden="1" customHeight="1" outlineLevel="1" x14ac:dyDescent="0.25">
      <c r="A387" s="50">
        <f>Table14[[#This Row],[Scenario '#]]</f>
        <v>93</v>
      </c>
      <c r="B387" s="31" t="s">
        <v>143</v>
      </c>
      <c r="C387" s="51" t="s">
        <v>56</v>
      </c>
      <c r="D387" s="52"/>
      <c r="E387" s="29">
        <v>92</v>
      </c>
      <c r="F387" s="6" t="s">
        <v>369</v>
      </c>
      <c r="G387" s="31"/>
      <c r="H387" s="41"/>
      <c r="I387" s="18">
        <v>93</v>
      </c>
      <c r="J387" s="53"/>
      <c r="K387" s="51">
        <v>28</v>
      </c>
    </row>
    <row r="388" spans="1:11" hidden="1" outlineLevel="2" x14ac:dyDescent="0.25">
      <c r="A388" s="50">
        <f>Table14[[#This Row],[Scenario '#]]</f>
        <v>93</v>
      </c>
      <c r="B388" s="31" t="s">
        <v>143</v>
      </c>
      <c r="C388" s="51" t="s">
        <v>56</v>
      </c>
      <c r="D388" s="52"/>
      <c r="E388" s="29">
        <v>92</v>
      </c>
      <c r="F388" s="17"/>
      <c r="G388" s="31" t="s">
        <v>29</v>
      </c>
      <c r="H388" s="41" t="str">
        <f>_xlfn.CONCAT("Result from scenario ",Table14[[#This Row],[Dependency]])</f>
        <v>Result from scenario 92</v>
      </c>
      <c r="I388" s="18">
        <v>93</v>
      </c>
      <c r="J388" s="53"/>
      <c r="K388" s="51">
        <v>28</v>
      </c>
    </row>
    <row r="389" spans="1:11" hidden="1" outlineLevel="2" x14ac:dyDescent="0.25">
      <c r="A389" s="50">
        <f>Table14[[#This Row],[Scenario '#]]</f>
        <v>93</v>
      </c>
      <c r="B389" s="31" t="s">
        <v>143</v>
      </c>
      <c r="C389" s="51" t="s">
        <v>56</v>
      </c>
      <c r="D389" s="52"/>
      <c r="E389" s="29">
        <v>92</v>
      </c>
      <c r="F389" s="17"/>
      <c r="G389" s="31" t="s">
        <v>30</v>
      </c>
      <c r="H389" s="41" t="s">
        <v>124</v>
      </c>
      <c r="I389" s="18">
        <v>93</v>
      </c>
      <c r="J389" s="53"/>
      <c r="K389" s="51">
        <v>28</v>
      </c>
    </row>
    <row r="390" spans="1:11" ht="30" hidden="1" outlineLevel="2" x14ac:dyDescent="0.25">
      <c r="A390" s="50">
        <f>Table14[[#This Row],[Scenario '#]]</f>
        <v>93</v>
      </c>
      <c r="B390" s="31" t="s">
        <v>143</v>
      </c>
      <c r="C390" s="51" t="s">
        <v>56</v>
      </c>
      <c r="D390" s="52"/>
      <c r="E390" s="29">
        <v>92</v>
      </c>
      <c r="F390" s="17"/>
      <c r="G390" s="31" t="s">
        <v>31</v>
      </c>
      <c r="H390" s="41" t="s">
        <v>128</v>
      </c>
      <c r="I390" s="18">
        <v>93</v>
      </c>
      <c r="J390" s="53"/>
      <c r="K390" s="51">
        <v>28</v>
      </c>
    </row>
    <row r="391" spans="1:11" hidden="1" outlineLevel="1" x14ac:dyDescent="0.25">
      <c r="A391" s="50">
        <f>Table14[[#This Row],[Scenario '#]]</f>
        <v>94</v>
      </c>
      <c r="B391" s="31" t="s">
        <v>143</v>
      </c>
      <c r="C391" s="51" t="s">
        <v>56</v>
      </c>
      <c r="D391" s="52"/>
      <c r="E391" s="29">
        <v>93</v>
      </c>
      <c r="F391" s="6" t="s">
        <v>372</v>
      </c>
      <c r="G391" s="31"/>
      <c r="H391" s="41"/>
      <c r="I391" s="18">
        <v>94</v>
      </c>
      <c r="J391" s="53"/>
      <c r="K391" s="51">
        <v>28</v>
      </c>
    </row>
    <row r="392" spans="1:11" hidden="1" outlineLevel="1" x14ac:dyDescent="0.25">
      <c r="A392" s="50">
        <f>Table14[[#This Row],[Scenario '#]]</f>
        <v>94</v>
      </c>
      <c r="B392" s="31" t="s">
        <v>143</v>
      </c>
      <c r="C392" s="51" t="s">
        <v>56</v>
      </c>
      <c r="D392" s="52"/>
      <c r="E392" s="29">
        <v>93</v>
      </c>
      <c r="F392" s="17"/>
      <c r="G392" s="31" t="s">
        <v>29</v>
      </c>
      <c r="H392" s="41" t="str">
        <f>_xlfn.CONCAT("Result from scenario ",Table14[[#This Row],[Dependency]])</f>
        <v>Result from scenario 93</v>
      </c>
      <c r="I392" s="18">
        <v>94</v>
      </c>
      <c r="J392" s="53"/>
      <c r="K392" s="51">
        <v>28</v>
      </c>
    </row>
    <row r="393" spans="1:11" hidden="1" outlineLevel="1" x14ac:dyDescent="0.25">
      <c r="A393" s="50">
        <f>Table14[[#This Row],[Scenario '#]]</f>
        <v>94</v>
      </c>
      <c r="B393" s="31" t="s">
        <v>143</v>
      </c>
      <c r="C393" s="51" t="s">
        <v>56</v>
      </c>
      <c r="D393" s="52"/>
      <c r="E393" s="29">
        <v>93</v>
      </c>
      <c r="F393" s="17"/>
      <c r="G393" s="31" t="s">
        <v>30</v>
      </c>
      <c r="H393" s="41" t="s">
        <v>130</v>
      </c>
      <c r="I393" s="18">
        <v>94</v>
      </c>
      <c r="J393" s="53"/>
      <c r="K393" s="51">
        <v>28</v>
      </c>
    </row>
    <row r="394" spans="1:11" hidden="1" outlineLevel="1" x14ac:dyDescent="0.25">
      <c r="A394" s="50">
        <f>Table14[[#This Row],[Scenario '#]]</f>
        <v>94</v>
      </c>
      <c r="B394" s="31" t="s">
        <v>143</v>
      </c>
      <c r="C394" s="51" t="s">
        <v>56</v>
      </c>
      <c r="D394" s="52"/>
      <c r="E394" s="29">
        <v>93</v>
      </c>
      <c r="F394" s="17"/>
      <c r="G394" s="31" t="s">
        <v>31</v>
      </c>
      <c r="H394" s="41" t="s">
        <v>375</v>
      </c>
      <c r="I394" s="18">
        <v>94</v>
      </c>
      <c r="J394" s="53"/>
      <c r="K394" s="51">
        <v>28</v>
      </c>
    </row>
    <row r="395" spans="1:11" hidden="1" outlineLevel="1" x14ac:dyDescent="0.25">
      <c r="A395" s="50">
        <f>Table14[[#This Row],[Scenario '#]]</f>
        <v>94</v>
      </c>
      <c r="B395" s="31" t="s">
        <v>143</v>
      </c>
      <c r="C395" s="51" t="s">
        <v>56</v>
      </c>
      <c r="D395" s="52"/>
      <c r="E395" s="29">
        <v>93</v>
      </c>
      <c r="F395" s="17"/>
      <c r="G395" s="31" t="s">
        <v>31</v>
      </c>
      <c r="H395" s="41" t="s">
        <v>376</v>
      </c>
      <c r="I395" s="18">
        <v>94</v>
      </c>
      <c r="J395" s="53"/>
      <c r="K395" s="51">
        <v>28</v>
      </c>
    </row>
    <row r="396" spans="1:11" hidden="1" outlineLevel="1" x14ac:dyDescent="0.25">
      <c r="A396" s="50">
        <f>Table14[[#This Row],[Scenario '#]]</f>
        <v>94</v>
      </c>
      <c r="B396" s="31" t="s">
        <v>143</v>
      </c>
      <c r="C396" s="51" t="s">
        <v>56</v>
      </c>
      <c r="D396" s="52"/>
      <c r="E396" s="29">
        <v>93</v>
      </c>
      <c r="F396" s="17"/>
      <c r="G396" s="31" t="s">
        <v>31</v>
      </c>
      <c r="H396" s="41" t="s">
        <v>149</v>
      </c>
      <c r="I396" s="18">
        <v>94</v>
      </c>
      <c r="J396" s="53"/>
      <c r="K396" s="51">
        <v>28</v>
      </c>
    </row>
    <row r="397" spans="1:11" ht="30.75" hidden="1" outlineLevel="1" thickBot="1" x14ac:dyDescent="0.3">
      <c r="A397" s="50">
        <f>Table14[[#This Row],[Scenario '#]]</f>
        <v>94</v>
      </c>
      <c r="B397" s="31" t="s">
        <v>143</v>
      </c>
      <c r="C397" s="51" t="s">
        <v>56</v>
      </c>
      <c r="D397" s="52"/>
      <c r="E397" s="29">
        <v>93</v>
      </c>
      <c r="F397" s="17"/>
      <c r="G397" s="31" t="s">
        <v>31</v>
      </c>
      <c r="H397" s="41" t="s">
        <v>377</v>
      </c>
      <c r="I397" s="18">
        <v>94</v>
      </c>
      <c r="J397" s="53"/>
      <c r="K397" s="51">
        <v>28</v>
      </c>
    </row>
    <row r="398" spans="1:11" ht="16.5" collapsed="1" thickTop="1" thickBot="1" x14ac:dyDescent="0.3">
      <c r="A398" s="50">
        <f>Table14[[#This Row],[Scenario '#]]</f>
        <v>0</v>
      </c>
      <c r="B398" s="20" t="s">
        <v>142</v>
      </c>
      <c r="C398" s="21"/>
      <c r="D398" s="22"/>
      <c r="E398" s="30"/>
      <c r="F398" s="23"/>
      <c r="G398" s="20"/>
      <c r="H398" s="79" t="s">
        <v>42</v>
      </c>
      <c r="I398" s="24"/>
      <c r="J398" s="26" t="s">
        <v>161</v>
      </c>
      <c r="K398" s="51">
        <v>28</v>
      </c>
    </row>
    <row r="399" spans="1:11" s="65" customFormat="1" ht="16.5" thickTop="1" thickBot="1" x14ac:dyDescent="0.3">
      <c r="A399" s="64">
        <f>Table14[[#This Row],[Scenario '#]]</f>
        <v>0</v>
      </c>
      <c r="B399" s="76" t="s">
        <v>211</v>
      </c>
      <c r="C399" s="72"/>
      <c r="D399" s="73"/>
      <c r="E399" s="74"/>
      <c r="F399" s="75"/>
      <c r="G399" s="76"/>
      <c r="H399" s="79" t="s">
        <v>42</v>
      </c>
      <c r="I399" s="77"/>
      <c r="J399" s="78" t="s">
        <v>2</v>
      </c>
      <c r="K399" s="72">
        <v>38</v>
      </c>
    </row>
    <row r="400" spans="1:11" s="65" customFormat="1" hidden="1" outlineLevel="2" x14ac:dyDescent="0.25">
      <c r="A400" s="64">
        <f>Table14[[#This Row],[Scenario '#]]</f>
        <v>55</v>
      </c>
      <c r="B400" s="65" t="s">
        <v>211</v>
      </c>
      <c r="C400" s="66" t="s">
        <v>56</v>
      </c>
      <c r="D400" s="67"/>
      <c r="E400" s="68"/>
      <c r="F400" s="69" t="s">
        <v>256</v>
      </c>
      <c r="H400" s="41"/>
      <c r="I400" s="70">
        <v>55</v>
      </c>
      <c r="J400" s="43"/>
      <c r="K400" s="66">
        <v>38</v>
      </c>
    </row>
    <row r="401" spans="1:11" s="65" customFormat="1" ht="30" hidden="1" outlineLevel="2" x14ac:dyDescent="0.25">
      <c r="A401" s="64">
        <f>Table14[[#This Row],[Scenario '#]]</f>
        <v>55</v>
      </c>
      <c r="B401" s="65" t="s">
        <v>211</v>
      </c>
      <c r="C401" s="66" t="s">
        <v>56</v>
      </c>
      <c r="D401" s="67"/>
      <c r="E401" s="68"/>
      <c r="F401" s="69"/>
      <c r="G401" s="65" t="s">
        <v>29</v>
      </c>
      <c r="H401" s="41" t="s">
        <v>382</v>
      </c>
      <c r="I401" s="70">
        <v>55</v>
      </c>
      <c r="J401" s="43" t="s">
        <v>318</v>
      </c>
      <c r="K401" s="72">
        <v>38</v>
      </c>
    </row>
    <row r="402" spans="1:11" s="65" customFormat="1" ht="30" hidden="1" outlineLevel="2" x14ac:dyDescent="0.25">
      <c r="A402" s="64">
        <f>Table14[[#This Row],[Scenario '#]]</f>
        <v>55</v>
      </c>
      <c r="B402" s="65" t="s">
        <v>211</v>
      </c>
      <c r="C402" s="66" t="s">
        <v>56</v>
      </c>
      <c r="D402" s="67"/>
      <c r="E402" s="68"/>
      <c r="F402" s="69"/>
      <c r="G402" s="65" t="s">
        <v>29</v>
      </c>
      <c r="H402" s="41" t="s">
        <v>386</v>
      </c>
      <c r="I402" s="70">
        <v>55</v>
      </c>
      <c r="J402" s="71"/>
      <c r="K402" s="66">
        <v>38</v>
      </c>
    </row>
    <row r="403" spans="1:11" s="65" customFormat="1" hidden="1" outlineLevel="2" x14ac:dyDescent="0.25">
      <c r="A403" s="64">
        <f>Table14[[#This Row],[Scenario '#]]</f>
        <v>55</v>
      </c>
      <c r="B403" s="65" t="s">
        <v>211</v>
      </c>
      <c r="C403" s="66" t="s">
        <v>56</v>
      </c>
      <c r="D403" s="67"/>
      <c r="E403" s="68"/>
      <c r="F403" s="69"/>
      <c r="G403" s="65" t="s">
        <v>30</v>
      </c>
      <c r="H403" s="41" t="s">
        <v>213</v>
      </c>
      <c r="I403" s="70">
        <v>55</v>
      </c>
      <c r="J403" s="71" t="s">
        <v>212</v>
      </c>
      <c r="K403" s="72">
        <v>38</v>
      </c>
    </row>
    <row r="404" spans="1:11" s="65" customFormat="1" ht="45" hidden="1" outlineLevel="2" x14ac:dyDescent="0.25">
      <c r="A404" s="64">
        <f>Table14[[#This Row],[Scenario '#]]</f>
        <v>55</v>
      </c>
      <c r="B404" s="65" t="s">
        <v>211</v>
      </c>
      <c r="C404" s="66" t="s">
        <v>56</v>
      </c>
      <c r="D404" s="67"/>
      <c r="E404" s="68"/>
      <c r="F404" s="69"/>
      <c r="G404" s="65" t="s">
        <v>31</v>
      </c>
      <c r="H404" s="41" t="s">
        <v>293</v>
      </c>
      <c r="I404" s="70">
        <v>55</v>
      </c>
      <c r="J404" s="71" t="s">
        <v>214</v>
      </c>
      <c r="K404" s="66">
        <v>38</v>
      </c>
    </row>
    <row r="405" spans="1:11" s="65" customFormat="1" ht="30" hidden="1" outlineLevel="2" x14ac:dyDescent="0.25">
      <c r="A405" s="64">
        <f>Table14[[#This Row],[Scenario '#]]</f>
        <v>55</v>
      </c>
      <c r="B405" s="65" t="s">
        <v>211</v>
      </c>
      <c r="C405" s="66" t="s">
        <v>56</v>
      </c>
      <c r="D405" s="67"/>
      <c r="E405" s="68"/>
      <c r="F405" s="69"/>
      <c r="G405" s="65" t="s">
        <v>31</v>
      </c>
      <c r="H405" s="41" t="s">
        <v>294</v>
      </c>
      <c r="I405" s="70">
        <v>55</v>
      </c>
      <c r="J405" s="71"/>
      <c r="K405" s="66">
        <v>38</v>
      </c>
    </row>
    <row r="406" spans="1:11" s="65" customFormat="1" ht="270" hidden="1" outlineLevel="2" x14ac:dyDescent="0.25">
      <c r="A406" s="64">
        <f>Table14[[#This Row],[Scenario '#]]</f>
        <v>55</v>
      </c>
      <c r="B406" s="65" t="s">
        <v>211</v>
      </c>
      <c r="C406" s="66" t="s">
        <v>56</v>
      </c>
      <c r="D406" s="67"/>
      <c r="E406" s="68"/>
      <c r="F406" s="69"/>
      <c r="G406" s="65" t="s">
        <v>31</v>
      </c>
      <c r="H406" s="41" t="s">
        <v>255</v>
      </c>
      <c r="I406" s="70">
        <v>55</v>
      </c>
      <c r="J406" s="71" t="s">
        <v>295</v>
      </c>
      <c r="K406" s="66">
        <v>38</v>
      </c>
    </row>
    <row r="407" spans="1:11" s="65" customFormat="1" hidden="1" outlineLevel="1" x14ac:dyDescent="0.25">
      <c r="A407" s="64">
        <f>Table14[[#This Row],[Scenario '#]]</f>
        <v>73</v>
      </c>
      <c r="B407" s="65" t="s">
        <v>211</v>
      </c>
      <c r="C407" s="66" t="s">
        <v>56</v>
      </c>
      <c r="D407" s="67"/>
      <c r="E407" s="68">
        <v>55</v>
      </c>
      <c r="F407" s="69" t="s">
        <v>299</v>
      </c>
      <c r="H407" s="41"/>
      <c r="I407" s="70">
        <v>73</v>
      </c>
      <c r="J407" s="43"/>
      <c r="K407" s="66">
        <v>38</v>
      </c>
    </row>
    <row r="408" spans="1:11" s="65" customFormat="1" hidden="1" outlineLevel="2" x14ac:dyDescent="0.25">
      <c r="A408" s="64">
        <f>Table14[[#This Row],[Scenario '#]]</f>
        <v>73</v>
      </c>
      <c r="B408" s="65" t="s">
        <v>211</v>
      </c>
      <c r="C408" s="66" t="s">
        <v>56</v>
      </c>
      <c r="D408" s="67"/>
      <c r="E408" s="68">
        <v>55</v>
      </c>
      <c r="F408" s="69"/>
      <c r="G408" s="65" t="s">
        <v>29</v>
      </c>
      <c r="H408" s="41" t="str">
        <f>_xlfn.CONCAT("Result from scenario ",Table14[[#This Row],[Dependency]])</f>
        <v>Result from scenario 55</v>
      </c>
      <c r="I408" s="70">
        <v>73</v>
      </c>
      <c r="J408" s="43"/>
      <c r="K408" s="66">
        <v>38</v>
      </c>
    </row>
    <row r="409" spans="1:11" s="65" customFormat="1" ht="30" hidden="1" outlineLevel="2" x14ac:dyDescent="0.25">
      <c r="A409" s="64">
        <f>Table14[[#This Row],[Scenario '#]]</f>
        <v>73</v>
      </c>
      <c r="B409" s="65" t="s">
        <v>211</v>
      </c>
      <c r="C409" s="66" t="s">
        <v>56</v>
      </c>
      <c r="D409" s="67"/>
      <c r="E409" s="68">
        <v>55</v>
      </c>
      <c r="F409" s="69"/>
      <c r="G409" s="65" t="s">
        <v>29</v>
      </c>
      <c r="H409" s="41" t="s">
        <v>386</v>
      </c>
      <c r="I409" s="70">
        <v>73</v>
      </c>
      <c r="J409" s="71"/>
      <c r="K409" s="66">
        <v>38</v>
      </c>
    </row>
    <row r="410" spans="1:11" s="65" customFormat="1" hidden="1" outlineLevel="2" x14ac:dyDescent="0.25">
      <c r="A410" s="64">
        <f>Table14[[#This Row],[Scenario '#]]</f>
        <v>73</v>
      </c>
      <c r="B410" s="65" t="s">
        <v>211</v>
      </c>
      <c r="C410" s="66" t="s">
        <v>56</v>
      </c>
      <c r="D410" s="67"/>
      <c r="E410" s="68">
        <v>55</v>
      </c>
      <c r="F410" s="69"/>
      <c r="G410" s="65" t="s">
        <v>30</v>
      </c>
      <c r="H410" s="41" t="s">
        <v>213</v>
      </c>
      <c r="I410" s="70">
        <v>73</v>
      </c>
      <c r="J410" s="71" t="s">
        <v>212</v>
      </c>
      <c r="K410" s="66">
        <v>38</v>
      </c>
    </row>
    <row r="411" spans="1:11" s="65" customFormat="1" ht="45" hidden="1" outlineLevel="2" x14ac:dyDescent="0.25">
      <c r="A411" s="64">
        <f>Table14[[#This Row],[Scenario '#]]</f>
        <v>73</v>
      </c>
      <c r="B411" s="65" t="s">
        <v>211</v>
      </c>
      <c r="C411" s="66" t="s">
        <v>56</v>
      </c>
      <c r="D411" s="67"/>
      <c r="E411" s="68">
        <v>55</v>
      </c>
      <c r="F411" s="69"/>
      <c r="G411" s="65" t="s">
        <v>31</v>
      </c>
      <c r="H411" s="41" t="s">
        <v>296</v>
      </c>
      <c r="I411" s="70">
        <v>73</v>
      </c>
      <c r="J411" s="71" t="s">
        <v>214</v>
      </c>
      <c r="K411" s="66">
        <v>38</v>
      </c>
    </row>
    <row r="412" spans="1:11" s="65" customFormat="1" ht="30" hidden="1" outlineLevel="2" x14ac:dyDescent="0.25">
      <c r="A412" s="64">
        <f>Table14[[#This Row],[Scenario '#]]</f>
        <v>73</v>
      </c>
      <c r="B412" s="65" t="s">
        <v>211</v>
      </c>
      <c r="C412" s="66" t="s">
        <v>56</v>
      </c>
      <c r="D412" s="67"/>
      <c r="E412" s="68">
        <v>55</v>
      </c>
      <c r="F412" s="69"/>
      <c r="G412" s="65" t="s">
        <v>31</v>
      </c>
      <c r="H412" s="41" t="s">
        <v>297</v>
      </c>
      <c r="I412" s="70">
        <v>73</v>
      </c>
      <c r="J412" s="71"/>
      <c r="K412" s="66">
        <v>38</v>
      </c>
    </row>
    <row r="413" spans="1:11" s="65" customFormat="1" ht="30" hidden="1" outlineLevel="2" x14ac:dyDescent="0.25">
      <c r="A413" s="64">
        <f>Table14[[#This Row],[Scenario '#]]</f>
        <v>73</v>
      </c>
      <c r="B413" s="65" t="s">
        <v>211</v>
      </c>
      <c r="C413" s="66" t="s">
        <v>56</v>
      </c>
      <c r="D413" s="67"/>
      <c r="E413" s="68">
        <v>55</v>
      </c>
      <c r="F413" s="69"/>
      <c r="G413" s="65" t="s">
        <v>31</v>
      </c>
      <c r="H413" s="41" t="s">
        <v>298</v>
      </c>
      <c r="I413" s="70">
        <v>73</v>
      </c>
      <c r="J413" s="71"/>
      <c r="K413" s="66">
        <v>38</v>
      </c>
    </row>
    <row r="414" spans="1:11" s="65" customFormat="1" hidden="1" outlineLevel="1" x14ac:dyDescent="0.25">
      <c r="A414" s="64">
        <f>Table14[[#This Row],[Scenario '#]]</f>
        <v>78</v>
      </c>
      <c r="B414" s="65" t="s">
        <v>211</v>
      </c>
      <c r="C414" s="66" t="s">
        <v>56</v>
      </c>
      <c r="D414" s="67"/>
      <c r="E414" s="68"/>
      <c r="F414" s="69" t="s">
        <v>301</v>
      </c>
      <c r="H414" s="41"/>
      <c r="I414" s="70">
        <v>78</v>
      </c>
      <c r="J414" s="71"/>
      <c r="K414" s="66">
        <v>38</v>
      </c>
    </row>
    <row r="415" spans="1:11" s="65" customFormat="1" ht="30" hidden="1" outlineLevel="2" x14ac:dyDescent="0.25">
      <c r="A415" s="64">
        <f>Table14[[#This Row],[Scenario '#]]</f>
        <v>78</v>
      </c>
      <c r="B415" s="65" t="s">
        <v>211</v>
      </c>
      <c r="C415" s="66" t="s">
        <v>56</v>
      </c>
      <c r="D415" s="67"/>
      <c r="E415" s="68"/>
      <c r="F415" s="69"/>
      <c r="G415" s="65" t="s">
        <v>29</v>
      </c>
      <c r="H415" s="41" t="s">
        <v>382</v>
      </c>
      <c r="I415" s="70">
        <v>78</v>
      </c>
      <c r="J415" s="71"/>
      <c r="K415" s="66">
        <v>38</v>
      </c>
    </row>
    <row r="416" spans="1:11" s="65" customFormat="1" ht="30" hidden="1" outlineLevel="2" x14ac:dyDescent="0.25">
      <c r="A416" s="64">
        <f>Table14[[#This Row],[Scenario '#]]</f>
        <v>78</v>
      </c>
      <c r="B416" s="65" t="s">
        <v>211</v>
      </c>
      <c r="C416" s="66" t="s">
        <v>56</v>
      </c>
      <c r="D416" s="67"/>
      <c r="E416" s="68"/>
      <c r="F416" s="69"/>
      <c r="G416" s="65" t="s">
        <v>29</v>
      </c>
      <c r="H416" s="41" t="s">
        <v>386</v>
      </c>
      <c r="I416" s="70">
        <v>78</v>
      </c>
      <c r="J416" s="71"/>
      <c r="K416" s="66">
        <v>38</v>
      </c>
    </row>
    <row r="417" spans="1:11" s="65" customFormat="1" hidden="1" outlineLevel="2" x14ac:dyDescent="0.25">
      <c r="A417" s="64">
        <f>Table14[[#This Row],[Scenario '#]]</f>
        <v>78</v>
      </c>
      <c r="B417" s="65" t="s">
        <v>211</v>
      </c>
      <c r="C417" s="66" t="s">
        <v>56</v>
      </c>
      <c r="D417" s="67"/>
      <c r="E417" s="68"/>
      <c r="F417" s="69"/>
      <c r="G417" s="65" t="s">
        <v>29</v>
      </c>
      <c r="H417" s="41" t="s">
        <v>387</v>
      </c>
      <c r="I417" s="70">
        <v>78</v>
      </c>
      <c r="J417" s="41" t="s">
        <v>302</v>
      </c>
      <c r="K417" s="66">
        <v>38</v>
      </c>
    </row>
    <row r="418" spans="1:11" s="65" customFormat="1" hidden="1" outlineLevel="2" x14ac:dyDescent="0.25">
      <c r="A418" s="64">
        <f>Table14[[#This Row],[Scenario '#]]</f>
        <v>78</v>
      </c>
      <c r="B418" s="65" t="s">
        <v>211</v>
      </c>
      <c r="C418" s="66" t="s">
        <v>56</v>
      </c>
      <c r="D418" s="67"/>
      <c r="E418" s="68"/>
      <c r="F418" s="69"/>
      <c r="G418" s="65" t="s">
        <v>30</v>
      </c>
      <c r="H418" s="41" t="s">
        <v>303</v>
      </c>
      <c r="I418" s="70">
        <v>78</v>
      </c>
      <c r="J418" s="71" t="s">
        <v>311</v>
      </c>
      <c r="K418" s="66"/>
    </row>
    <row r="419" spans="1:11" s="65" customFormat="1" ht="30" hidden="1" outlineLevel="2" x14ac:dyDescent="0.25">
      <c r="A419" s="64">
        <f>Table14[[#This Row],[Scenario '#]]</f>
        <v>78</v>
      </c>
      <c r="B419" s="65" t="s">
        <v>211</v>
      </c>
      <c r="C419" s="66" t="s">
        <v>56</v>
      </c>
      <c r="D419" s="67"/>
      <c r="E419" s="68"/>
      <c r="F419" s="69"/>
      <c r="G419" s="65" t="s">
        <v>31</v>
      </c>
      <c r="H419" s="41" t="s">
        <v>304</v>
      </c>
      <c r="I419" s="70">
        <v>78</v>
      </c>
      <c r="J419" s="71" t="s">
        <v>305</v>
      </c>
      <c r="K419" s="66">
        <v>38</v>
      </c>
    </row>
    <row r="420" spans="1:11" s="65" customFormat="1" ht="30" hidden="1" outlineLevel="2" x14ac:dyDescent="0.25">
      <c r="A420" s="64">
        <f>Table14[[#This Row],[Scenario '#]]</f>
        <v>78</v>
      </c>
      <c r="B420" s="65" t="s">
        <v>211</v>
      </c>
      <c r="C420" s="66" t="s">
        <v>56</v>
      </c>
      <c r="D420" s="67"/>
      <c r="E420" s="68"/>
      <c r="F420" s="69"/>
      <c r="G420" s="65" t="s">
        <v>31</v>
      </c>
      <c r="H420" s="41" t="s">
        <v>308</v>
      </c>
      <c r="I420" s="70">
        <v>78</v>
      </c>
      <c r="J420" s="71" t="s">
        <v>306</v>
      </c>
      <c r="K420" s="66">
        <v>38</v>
      </c>
    </row>
    <row r="421" spans="1:11" s="65" customFormat="1" ht="30" hidden="1" outlineLevel="2" x14ac:dyDescent="0.25">
      <c r="A421" s="64">
        <f>Table14[[#This Row],[Scenario '#]]</f>
        <v>78</v>
      </c>
      <c r="B421" s="65" t="s">
        <v>211</v>
      </c>
      <c r="C421" s="66" t="s">
        <v>56</v>
      </c>
      <c r="D421" s="67"/>
      <c r="E421" s="68"/>
      <c r="F421" s="69"/>
      <c r="G421" s="65" t="s">
        <v>31</v>
      </c>
      <c r="H421" s="41" t="s">
        <v>309</v>
      </c>
      <c r="I421" s="70">
        <v>78</v>
      </c>
      <c r="J421" s="71" t="s">
        <v>307</v>
      </c>
      <c r="K421" s="66">
        <v>38</v>
      </c>
    </row>
    <row r="422" spans="1:11" s="65" customFormat="1" hidden="1" outlineLevel="1" x14ac:dyDescent="0.25">
      <c r="A422" s="64">
        <f>Table14[[#This Row],[Scenario '#]]</f>
        <v>79</v>
      </c>
      <c r="B422" s="65" t="s">
        <v>211</v>
      </c>
      <c r="C422" s="66" t="s">
        <v>56</v>
      </c>
      <c r="D422" s="67"/>
      <c r="E422" s="68">
        <v>78</v>
      </c>
      <c r="F422" s="69" t="s">
        <v>310</v>
      </c>
      <c r="H422" s="41"/>
      <c r="I422" s="70">
        <v>79</v>
      </c>
      <c r="J422" s="71"/>
      <c r="K422" s="66">
        <v>38</v>
      </c>
    </row>
    <row r="423" spans="1:11" s="65" customFormat="1" hidden="1" outlineLevel="1" x14ac:dyDescent="0.25">
      <c r="A423" s="64">
        <f>Table14[[#This Row],[Scenario '#]]</f>
        <v>79</v>
      </c>
      <c r="B423" s="65" t="s">
        <v>211</v>
      </c>
      <c r="C423" s="66" t="s">
        <v>56</v>
      </c>
      <c r="D423" s="67"/>
      <c r="E423" s="68">
        <v>78</v>
      </c>
      <c r="F423" s="69"/>
      <c r="G423" s="65" t="s">
        <v>29</v>
      </c>
      <c r="H423" s="41" t="str">
        <f>_xlfn.CONCAT("Result from scenario ",Table14[[#This Row],[Dependency]])</f>
        <v>Result from scenario 78</v>
      </c>
      <c r="I423" s="70">
        <v>79</v>
      </c>
      <c r="J423" s="71"/>
      <c r="K423" s="66">
        <v>38</v>
      </c>
    </row>
    <row r="424" spans="1:11" s="65" customFormat="1" ht="30" hidden="1" outlineLevel="1" x14ac:dyDescent="0.25">
      <c r="A424" s="64">
        <f>Table14[[#This Row],[Scenario '#]]</f>
        <v>79</v>
      </c>
      <c r="B424" s="65" t="s">
        <v>211</v>
      </c>
      <c r="C424" s="66" t="s">
        <v>56</v>
      </c>
      <c r="D424" s="67"/>
      <c r="E424" s="68">
        <v>78</v>
      </c>
      <c r="F424" s="69"/>
      <c r="G424" s="65" t="s">
        <v>29</v>
      </c>
      <c r="H424" s="41" t="s">
        <v>386</v>
      </c>
      <c r="I424" s="70">
        <v>79</v>
      </c>
      <c r="J424" s="71"/>
      <c r="K424" s="66">
        <v>38</v>
      </c>
    </row>
    <row r="425" spans="1:11" s="65" customFormat="1" hidden="1" outlineLevel="1" x14ac:dyDescent="0.25">
      <c r="A425" s="64">
        <f>Table14[[#This Row],[Scenario '#]]</f>
        <v>79</v>
      </c>
      <c r="B425" s="65" t="s">
        <v>211</v>
      </c>
      <c r="C425" s="66" t="s">
        <v>56</v>
      </c>
      <c r="D425" s="67"/>
      <c r="E425" s="68">
        <v>78</v>
      </c>
      <c r="F425" s="69"/>
      <c r="G425" s="65" t="s">
        <v>29</v>
      </c>
      <c r="H425" s="41" t="s">
        <v>388</v>
      </c>
      <c r="I425" s="70">
        <v>79</v>
      </c>
      <c r="J425" s="71"/>
      <c r="K425" s="66">
        <v>38</v>
      </c>
    </row>
    <row r="426" spans="1:11" s="65" customFormat="1" hidden="1" outlineLevel="1" x14ac:dyDescent="0.25">
      <c r="A426" s="64">
        <f>Table14[[#This Row],[Scenario '#]]</f>
        <v>79</v>
      </c>
      <c r="B426" s="65" t="s">
        <v>211</v>
      </c>
      <c r="C426" s="66" t="s">
        <v>56</v>
      </c>
      <c r="D426" s="67"/>
      <c r="E426" s="68">
        <v>78</v>
      </c>
      <c r="F426" s="69"/>
      <c r="G426" s="65" t="s">
        <v>30</v>
      </c>
      <c r="H426" s="41" t="s">
        <v>303</v>
      </c>
      <c r="I426" s="70">
        <v>79</v>
      </c>
      <c r="J426" s="71" t="s">
        <v>311</v>
      </c>
      <c r="K426" s="66">
        <v>38</v>
      </c>
    </row>
    <row r="427" spans="1:11" s="65" customFormat="1" ht="30" hidden="1" outlineLevel="1" x14ac:dyDescent="0.25">
      <c r="A427" s="64">
        <f>Table14[[#This Row],[Scenario '#]]</f>
        <v>79</v>
      </c>
      <c r="B427" s="65" t="s">
        <v>211</v>
      </c>
      <c r="C427" s="66" t="s">
        <v>56</v>
      </c>
      <c r="D427" s="67"/>
      <c r="E427" s="68">
        <v>78</v>
      </c>
      <c r="F427" s="69"/>
      <c r="G427" s="65" t="s">
        <v>31</v>
      </c>
      <c r="H427" s="41" t="s">
        <v>304</v>
      </c>
      <c r="I427" s="70">
        <v>79</v>
      </c>
      <c r="J427" s="71" t="s">
        <v>389</v>
      </c>
      <c r="K427" s="66">
        <v>38</v>
      </c>
    </row>
    <row r="428" spans="1:11" s="65" customFormat="1" ht="30" hidden="1" outlineLevel="1" x14ac:dyDescent="0.25">
      <c r="A428" s="64">
        <f>Table14[[#This Row],[Scenario '#]]</f>
        <v>79</v>
      </c>
      <c r="B428" s="65" t="s">
        <v>211</v>
      </c>
      <c r="C428" s="66" t="s">
        <v>56</v>
      </c>
      <c r="D428" s="67"/>
      <c r="E428" s="68">
        <v>78</v>
      </c>
      <c r="F428" s="69"/>
      <c r="G428" s="65" t="s">
        <v>31</v>
      </c>
      <c r="H428" s="41" t="s">
        <v>308</v>
      </c>
      <c r="I428" s="70">
        <v>79</v>
      </c>
      <c r="J428" s="71" t="s">
        <v>390</v>
      </c>
      <c r="K428" s="66">
        <v>38</v>
      </c>
    </row>
    <row r="429" spans="1:11" s="65" customFormat="1" ht="30.75" hidden="1" outlineLevel="1" thickBot="1" x14ac:dyDescent="0.3">
      <c r="A429" s="64">
        <f>Table14[[#This Row],[Scenario '#]]</f>
        <v>79</v>
      </c>
      <c r="B429" s="65" t="s">
        <v>211</v>
      </c>
      <c r="C429" s="66" t="s">
        <v>56</v>
      </c>
      <c r="D429" s="67"/>
      <c r="E429" s="68">
        <v>78</v>
      </c>
      <c r="F429" s="69"/>
      <c r="G429" s="65" t="s">
        <v>31</v>
      </c>
      <c r="H429" s="41" t="s">
        <v>309</v>
      </c>
      <c r="I429" s="70">
        <v>79</v>
      </c>
      <c r="J429" s="71" t="s">
        <v>391</v>
      </c>
      <c r="K429" s="66">
        <v>38</v>
      </c>
    </row>
    <row r="430" spans="1:11" s="65" customFormat="1" ht="16.5" collapsed="1" thickTop="1" thickBot="1" x14ac:dyDescent="0.3">
      <c r="A430" s="64">
        <f>Table14[[#This Row],[Scenario '#]]</f>
        <v>0</v>
      </c>
      <c r="B430" s="80" t="s">
        <v>312</v>
      </c>
      <c r="C430" s="81"/>
      <c r="D430" s="82"/>
      <c r="E430" s="83"/>
      <c r="F430" s="84"/>
      <c r="G430" s="80"/>
      <c r="H430" s="79" t="s">
        <v>42</v>
      </c>
      <c r="I430" s="85"/>
      <c r="J430" s="86" t="s">
        <v>2</v>
      </c>
      <c r="K430" s="81">
        <v>60</v>
      </c>
    </row>
    <row r="431" spans="1:11" s="113" customFormat="1" ht="16.5" hidden="1" outlineLevel="1" thickTop="1" thickBot="1" x14ac:dyDescent="0.3">
      <c r="A431" s="64">
        <f>Table14[[#This Row],[Scenario '#]]</f>
        <v>80</v>
      </c>
      <c r="B431" s="65" t="s">
        <v>312</v>
      </c>
      <c r="C431" s="66" t="s">
        <v>56</v>
      </c>
      <c r="D431" s="67"/>
      <c r="E431" s="68"/>
      <c r="F431" s="6" t="s">
        <v>358</v>
      </c>
      <c r="G431" s="37"/>
      <c r="H431" s="40"/>
      <c r="I431" s="70">
        <v>80</v>
      </c>
      <c r="J431" s="71"/>
      <c r="K431" s="66">
        <v>60</v>
      </c>
    </row>
    <row r="432" spans="1:11" s="113" customFormat="1" ht="30.75" hidden="1" outlineLevel="2" thickTop="1" x14ac:dyDescent="0.25">
      <c r="A432" s="64">
        <f>Table14[[#This Row],[Scenario '#]]</f>
        <v>80</v>
      </c>
      <c r="B432" s="65" t="s">
        <v>312</v>
      </c>
      <c r="C432" s="66" t="s">
        <v>56</v>
      </c>
      <c r="D432" s="67"/>
      <c r="E432" s="68"/>
      <c r="F432" s="6"/>
      <c r="G432" s="37" t="s">
        <v>29</v>
      </c>
      <c r="H432" s="41" t="s">
        <v>382</v>
      </c>
      <c r="I432" s="70">
        <v>80</v>
      </c>
      <c r="J432" s="43" t="s">
        <v>318</v>
      </c>
      <c r="K432" s="66">
        <v>60</v>
      </c>
    </row>
    <row r="433" spans="1:11" s="113" customFormat="1" ht="45" hidden="1" outlineLevel="2" x14ac:dyDescent="0.25">
      <c r="A433" s="64">
        <f>Table14[[#This Row],[Scenario '#]]</f>
        <v>80</v>
      </c>
      <c r="B433" s="65" t="s">
        <v>312</v>
      </c>
      <c r="C433" s="66" t="s">
        <v>56</v>
      </c>
      <c r="D433" s="67"/>
      <c r="E433" s="68"/>
      <c r="F433" s="6"/>
      <c r="G433" s="37" t="s">
        <v>30</v>
      </c>
      <c r="H433" s="41" t="s">
        <v>383</v>
      </c>
      <c r="I433" s="70">
        <v>80</v>
      </c>
      <c r="J433" s="71"/>
      <c r="K433" s="66">
        <v>60</v>
      </c>
    </row>
    <row r="434" spans="1:11" s="113" customFormat="1" hidden="1" outlineLevel="2" x14ac:dyDescent="0.25">
      <c r="A434" s="64">
        <f>Table14[[#This Row],[Scenario '#]]</f>
        <v>80</v>
      </c>
      <c r="B434" s="65" t="s">
        <v>312</v>
      </c>
      <c r="C434" s="66" t="s">
        <v>56</v>
      </c>
      <c r="D434" s="67"/>
      <c r="E434" s="68"/>
      <c r="F434" s="6"/>
      <c r="G434" s="37" t="s">
        <v>31</v>
      </c>
      <c r="H434" s="41" t="s">
        <v>87</v>
      </c>
      <c r="I434" s="70">
        <v>80</v>
      </c>
      <c r="J434" s="71"/>
      <c r="K434" s="66">
        <v>60</v>
      </c>
    </row>
    <row r="435" spans="1:11" s="113" customFormat="1" hidden="1" outlineLevel="1" x14ac:dyDescent="0.25">
      <c r="A435" s="64">
        <f>Table14[[#This Row],[Scenario '#]]</f>
        <v>81</v>
      </c>
      <c r="B435" s="65" t="s">
        <v>312</v>
      </c>
      <c r="C435" s="66" t="s">
        <v>56</v>
      </c>
      <c r="D435" s="67"/>
      <c r="E435" s="68">
        <v>80</v>
      </c>
      <c r="F435" s="6" t="s">
        <v>357</v>
      </c>
      <c r="G435" s="37"/>
      <c r="H435" s="41"/>
      <c r="I435" s="70">
        <v>81</v>
      </c>
      <c r="J435" s="71"/>
      <c r="K435" s="66">
        <v>60</v>
      </c>
    </row>
    <row r="436" spans="1:11" s="113" customFormat="1" hidden="1" outlineLevel="2" x14ac:dyDescent="0.25">
      <c r="A436" s="64">
        <f>Table14[[#This Row],[Scenario '#]]</f>
        <v>81</v>
      </c>
      <c r="B436" s="65" t="s">
        <v>312</v>
      </c>
      <c r="C436" s="66" t="s">
        <v>56</v>
      </c>
      <c r="D436" s="67"/>
      <c r="E436" s="68">
        <v>80</v>
      </c>
      <c r="F436" s="6"/>
      <c r="G436" s="37" t="s">
        <v>29</v>
      </c>
      <c r="H436" s="41" t="str">
        <f>_xlfn.CONCAT("Result from scenario ",Table14[[#This Row],[Dependency]])</f>
        <v>Result from scenario 80</v>
      </c>
      <c r="I436" s="70">
        <v>81</v>
      </c>
      <c r="J436" s="71"/>
      <c r="K436" s="66">
        <v>60</v>
      </c>
    </row>
    <row r="437" spans="1:11" s="113" customFormat="1" hidden="1" outlineLevel="2" x14ac:dyDescent="0.25">
      <c r="A437" s="64">
        <f>Table14[[#This Row],[Scenario '#]]</f>
        <v>81</v>
      </c>
      <c r="B437" s="65" t="s">
        <v>312</v>
      </c>
      <c r="C437" s="66" t="s">
        <v>56</v>
      </c>
      <c r="D437" s="67"/>
      <c r="E437" s="68">
        <v>80</v>
      </c>
      <c r="F437" s="6"/>
      <c r="G437" s="37" t="s">
        <v>30</v>
      </c>
      <c r="H437" s="41" t="s">
        <v>89</v>
      </c>
      <c r="I437" s="70">
        <v>81</v>
      </c>
      <c r="J437" s="71"/>
      <c r="K437" s="66">
        <v>60</v>
      </c>
    </row>
    <row r="438" spans="1:11" s="113" customFormat="1" ht="60" hidden="1" outlineLevel="2" x14ac:dyDescent="0.25">
      <c r="A438" s="64">
        <f>Table14[[#This Row],[Scenario '#]]</f>
        <v>81</v>
      </c>
      <c r="B438" s="65" t="s">
        <v>312</v>
      </c>
      <c r="C438" s="66" t="s">
        <v>56</v>
      </c>
      <c r="D438" s="67"/>
      <c r="E438" s="68">
        <v>80</v>
      </c>
      <c r="F438" s="6"/>
      <c r="G438" s="37" t="s">
        <v>31</v>
      </c>
      <c r="H438" s="41" t="s">
        <v>384</v>
      </c>
      <c r="I438" s="70">
        <v>81</v>
      </c>
      <c r="J438" s="71"/>
      <c r="K438" s="66">
        <v>60</v>
      </c>
    </row>
    <row r="439" spans="1:11" s="113" customFormat="1" ht="30" hidden="1" outlineLevel="2" x14ac:dyDescent="0.25">
      <c r="A439" s="64">
        <f>Table14[[#This Row],[Scenario '#]]</f>
        <v>81</v>
      </c>
      <c r="B439" s="65" t="s">
        <v>312</v>
      </c>
      <c r="C439" s="66" t="s">
        <v>56</v>
      </c>
      <c r="D439" s="67"/>
      <c r="E439" s="68">
        <v>80</v>
      </c>
      <c r="F439" s="6"/>
      <c r="G439" s="37" t="s">
        <v>31</v>
      </c>
      <c r="H439" s="41" t="s">
        <v>313</v>
      </c>
      <c r="I439" s="70">
        <v>81</v>
      </c>
      <c r="J439" s="71"/>
      <c r="K439" s="66">
        <v>60</v>
      </c>
    </row>
    <row r="440" spans="1:11" s="113" customFormat="1" hidden="1" outlineLevel="1" x14ac:dyDescent="0.25">
      <c r="A440" s="64">
        <f>Table14[[#This Row],[Scenario '#]]</f>
        <v>82</v>
      </c>
      <c r="B440" s="65" t="s">
        <v>312</v>
      </c>
      <c r="C440" s="66" t="s">
        <v>56</v>
      </c>
      <c r="D440" s="67"/>
      <c r="E440" s="68">
        <v>80</v>
      </c>
      <c r="F440" s="6" t="s">
        <v>356</v>
      </c>
      <c r="G440" s="37"/>
      <c r="H440" s="41"/>
      <c r="I440" s="70">
        <v>82</v>
      </c>
      <c r="J440" s="71"/>
      <c r="K440" s="66">
        <v>60</v>
      </c>
    </row>
    <row r="441" spans="1:11" s="113" customFormat="1" hidden="1" outlineLevel="2" x14ac:dyDescent="0.25">
      <c r="A441" s="64">
        <f>Table14[[#This Row],[Scenario '#]]</f>
        <v>82</v>
      </c>
      <c r="B441" s="65" t="s">
        <v>312</v>
      </c>
      <c r="C441" s="66" t="s">
        <v>56</v>
      </c>
      <c r="D441" s="67"/>
      <c r="E441" s="68">
        <v>80</v>
      </c>
      <c r="F441" s="6"/>
      <c r="G441" s="37" t="s">
        <v>29</v>
      </c>
      <c r="H441" s="41" t="str">
        <f>_xlfn.CONCAT("Result from scenario ",Table14[[#This Row],[Dependency]])</f>
        <v>Result from scenario 80</v>
      </c>
      <c r="I441" s="70">
        <v>82</v>
      </c>
      <c r="J441" s="71"/>
      <c r="K441" s="66">
        <v>60</v>
      </c>
    </row>
    <row r="442" spans="1:11" s="113" customFormat="1" hidden="1" outlineLevel="2" x14ac:dyDescent="0.25">
      <c r="A442" s="64">
        <f>Table14[[#This Row],[Scenario '#]]</f>
        <v>82</v>
      </c>
      <c r="B442" s="65" t="s">
        <v>312</v>
      </c>
      <c r="C442" s="66" t="s">
        <v>56</v>
      </c>
      <c r="D442" s="67"/>
      <c r="E442" s="68">
        <v>80</v>
      </c>
      <c r="F442" s="6"/>
      <c r="G442" s="37" t="s">
        <v>30</v>
      </c>
      <c r="H442" s="41" t="s">
        <v>314</v>
      </c>
      <c r="I442" s="70">
        <v>82</v>
      </c>
      <c r="J442" s="71"/>
      <c r="K442" s="66">
        <v>60</v>
      </c>
    </row>
    <row r="443" spans="1:11" s="113" customFormat="1" hidden="1" outlineLevel="2" x14ac:dyDescent="0.25">
      <c r="A443" s="64">
        <f>Table14[[#This Row],[Scenario '#]]</f>
        <v>82</v>
      </c>
      <c r="B443" s="65" t="s">
        <v>312</v>
      </c>
      <c r="C443" s="66" t="s">
        <v>56</v>
      </c>
      <c r="D443" s="67"/>
      <c r="E443" s="68">
        <v>80</v>
      </c>
      <c r="F443" s="6"/>
      <c r="G443" s="37" t="s">
        <v>31</v>
      </c>
      <c r="H443" s="41" t="s">
        <v>315</v>
      </c>
      <c r="I443" s="70">
        <v>82</v>
      </c>
      <c r="J443" s="41"/>
      <c r="K443" s="66">
        <v>60</v>
      </c>
    </row>
    <row r="444" spans="1:11" s="113" customFormat="1" hidden="1" outlineLevel="2" x14ac:dyDescent="0.25">
      <c r="A444" s="64">
        <f>Table14[[#This Row],[Scenario '#]]</f>
        <v>82</v>
      </c>
      <c r="B444" s="65" t="s">
        <v>312</v>
      </c>
      <c r="C444" s="66" t="s">
        <v>56</v>
      </c>
      <c r="D444" s="67"/>
      <c r="E444" s="68">
        <v>80</v>
      </c>
      <c r="F444" s="6"/>
      <c r="G444" s="37" t="s">
        <v>31</v>
      </c>
      <c r="H444" s="41" t="s">
        <v>316</v>
      </c>
      <c r="I444" s="70">
        <v>82</v>
      </c>
      <c r="J444" s="71"/>
      <c r="K444" s="66">
        <v>60</v>
      </c>
    </row>
    <row r="445" spans="1:11" s="113" customFormat="1" hidden="1" outlineLevel="1" x14ac:dyDescent="0.25">
      <c r="A445" s="64">
        <f>Table14[[#This Row],[Scenario '#]]</f>
        <v>83</v>
      </c>
      <c r="B445" s="65" t="s">
        <v>312</v>
      </c>
      <c r="C445" s="66" t="s">
        <v>56</v>
      </c>
      <c r="D445" s="67" t="s">
        <v>56</v>
      </c>
      <c r="E445" s="68"/>
      <c r="F445" s="6" t="s">
        <v>321</v>
      </c>
      <c r="G445" s="37"/>
      <c r="H445" s="41"/>
      <c r="I445" s="70">
        <v>83</v>
      </c>
      <c r="J445" s="43"/>
      <c r="K445" s="66">
        <v>60</v>
      </c>
    </row>
    <row r="446" spans="1:11" s="113" customFormat="1" ht="45" hidden="1" outlineLevel="1" x14ac:dyDescent="0.25">
      <c r="A446" s="64">
        <f>Table14[[#This Row],[Scenario '#]]</f>
        <v>83</v>
      </c>
      <c r="B446" s="65" t="s">
        <v>312</v>
      </c>
      <c r="C446" s="66" t="s">
        <v>56</v>
      </c>
      <c r="D446" s="67" t="s">
        <v>56</v>
      </c>
      <c r="E446" s="68"/>
      <c r="F446" s="6"/>
      <c r="G446" s="37" t="s">
        <v>29</v>
      </c>
      <c r="H446" s="41" t="s">
        <v>323</v>
      </c>
      <c r="I446" s="70">
        <v>83</v>
      </c>
      <c r="J446" s="43" t="s">
        <v>319</v>
      </c>
      <c r="K446" s="66">
        <v>60</v>
      </c>
    </row>
    <row r="447" spans="1:11" s="113" customFormat="1" ht="45" hidden="1" outlineLevel="1" x14ac:dyDescent="0.25">
      <c r="A447" s="64">
        <f>Table14[[#This Row],[Scenario '#]]</f>
        <v>83</v>
      </c>
      <c r="B447" s="65" t="s">
        <v>312</v>
      </c>
      <c r="C447" s="66" t="s">
        <v>56</v>
      </c>
      <c r="D447" s="67" t="s">
        <v>56</v>
      </c>
      <c r="E447" s="68"/>
      <c r="F447" s="6"/>
      <c r="G447" s="37" t="s">
        <v>29</v>
      </c>
      <c r="H447" s="41" t="s">
        <v>324</v>
      </c>
      <c r="I447" s="70">
        <v>83</v>
      </c>
      <c r="J447" s="43" t="s">
        <v>320</v>
      </c>
      <c r="K447" s="66">
        <v>60</v>
      </c>
    </row>
    <row r="448" spans="1:11" s="113" customFormat="1" ht="75" hidden="1" outlineLevel="1" x14ac:dyDescent="0.25">
      <c r="A448" s="64">
        <f>Table14[[#This Row],[Scenario '#]]</f>
        <v>83</v>
      </c>
      <c r="B448" s="65" t="s">
        <v>312</v>
      </c>
      <c r="C448" s="66" t="s">
        <v>56</v>
      </c>
      <c r="D448" s="67" t="s">
        <v>56</v>
      </c>
      <c r="E448" s="68"/>
      <c r="F448" s="6"/>
      <c r="G448" s="37" t="s">
        <v>30</v>
      </c>
      <c r="H448" s="41" t="s">
        <v>385</v>
      </c>
      <c r="I448" s="70">
        <v>83</v>
      </c>
      <c r="J448" s="71"/>
      <c r="K448" s="66">
        <v>60</v>
      </c>
    </row>
    <row r="449" spans="1:11" s="113" customFormat="1" ht="30" hidden="1" outlineLevel="1" x14ac:dyDescent="0.25">
      <c r="A449" s="64">
        <f>Table14[[#This Row],[Scenario '#]]</f>
        <v>83</v>
      </c>
      <c r="B449" s="65" t="s">
        <v>312</v>
      </c>
      <c r="C449" s="66" t="s">
        <v>56</v>
      </c>
      <c r="D449" s="67" t="s">
        <v>56</v>
      </c>
      <c r="E449" s="68"/>
      <c r="F449" s="6"/>
      <c r="G449" s="37" t="s">
        <v>31</v>
      </c>
      <c r="H449" s="41" t="s">
        <v>322</v>
      </c>
      <c r="I449" s="70">
        <v>83</v>
      </c>
      <c r="J449" s="71"/>
      <c r="K449" s="66">
        <v>60</v>
      </c>
    </row>
    <row r="450" spans="1:11" s="113" customFormat="1" ht="15.75" hidden="1" outlineLevel="1" thickBot="1" x14ac:dyDescent="0.3">
      <c r="A450" s="64">
        <f>Table14[[#This Row],[Scenario '#]]</f>
        <v>83</v>
      </c>
      <c r="B450" s="65" t="s">
        <v>312</v>
      </c>
      <c r="C450" s="66" t="s">
        <v>56</v>
      </c>
      <c r="D450" s="67" t="s">
        <v>56</v>
      </c>
      <c r="E450" s="68"/>
      <c r="F450" s="6"/>
      <c r="G450" s="37" t="s">
        <v>31</v>
      </c>
      <c r="H450" s="41" t="s">
        <v>417</v>
      </c>
      <c r="I450" s="70">
        <v>83</v>
      </c>
      <c r="J450" s="71"/>
      <c r="K450" s="66">
        <v>60</v>
      </c>
    </row>
    <row r="451" spans="1:11" s="65" customFormat="1" ht="16.5" collapsed="1" thickTop="1" thickBot="1" x14ac:dyDescent="0.3">
      <c r="A451" s="105">
        <f>Table14[[#This Row],[Scenario '#]]</f>
        <v>0</v>
      </c>
      <c r="B451" s="106" t="s">
        <v>215</v>
      </c>
      <c r="C451" s="107"/>
      <c r="D451" s="108"/>
      <c r="E451" s="109"/>
      <c r="F451" s="110"/>
      <c r="G451" s="106"/>
      <c r="H451" s="79" t="s">
        <v>42</v>
      </c>
      <c r="I451" s="111"/>
      <c r="J451" s="112" t="s">
        <v>2</v>
      </c>
      <c r="K451" s="66">
        <v>39</v>
      </c>
    </row>
    <row r="452" spans="1:11" s="65" customFormat="1" hidden="1" outlineLevel="1" x14ac:dyDescent="0.25">
      <c r="A452" s="64">
        <f>Table14[[#This Row],[Scenario '#]]</f>
        <v>56</v>
      </c>
      <c r="B452" s="65" t="s">
        <v>215</v>
      </c>
      <c r="C452" s="66" t="s">
        <v>56</v>
      </c>
      <c r="D452" s="67"/>
      <c r="E452" s="68"/>
      <c r="F452" s="69" t="s">
        <v>215</v>
      </c>
      <c r="H452" s="2"/>
      <c r="I452" s="70">
        <v>56</v>
      </c>
      <c r="J452" s="71"/>
      <c r="K452" s="66">
        <v>39</v>
      </c>
    </row>
    <row r="453" spans="1:11" s="65" customFormat="1" ht="30" hidden="1" outlineLevel="2" x14ac:dyDescent="0.25">
      <c r="A453" s="64">
        <f>Table14[[#This Row],[Scenario '#]]</f>
        <v>56</v>
      </c>
      <c r="B453" s="65" t="s">
        <v>215</v>
      </c>
      <c r="C453" s="66" t="s">
        <v>56</v>
      </c>
      <c r="D453" s="67"/>
      <c r="E453" s="68"/>
      <c r="F453" s="69"/>
      <c r="G453" s="65" t="s">
        <v>29</v>
      </c>
      <c r="H453" s="2" t="s">
        <v>382</v>
      </c>
      <c r="I453" s="70">
        <v>56</v>
      </c>
      <c r="J453" s="43" t="s">
        <v>318</v>
      </c>
      <c r="K453" s="66">
        <v>39</v>
      </c>
    </row>
    <row r="454" spans="1:11" s="65" customFormat="1" ht="30" hidden="1" outlineLevel="2" x14ac:dyDescent="0.25">
      <c r="A454" s="64">
        <f>Table14[[#This Row],[Scenario '#]]</f>
        <v>56</v>
      </c>
      <c r="B454" s="65" t="s">
        <v>215</v>
      </c>
      <c r="C454" s="66" t="s">
        <v>56</v>
      </c>
      <c r="D454" s="67"/>
      <c r="E454" s="68"/>
      <c r="F454" s="69"/>
      <c r="G454" s="65" t="s">
        <v>29</v>
      </c>
      <c r="H454" s="2" t="s">
        <v>386</v>
      </c>
      <c r="I454" s="70">
        <v>56</v>
      </c>
      <c r="J454" s="71"/>
      <c r="K454" s="66">
        <v>39</v>
      </c>
    </row>
    <row r="455" spans="1:11" s="65" customFormat="1" hidden="1" outlineLevel="2" x14ac:dyDescent="0.25">
      <c r="A455" s="64">
        <f>Table14[[#This Row],[Scenario '#]]</f>
        <v>56</v>
      </c>
      <c r="B455" s="65" t="s">
        <v>215</v>
      </c>
      <c r="C455" s="66" t="s">
        <v>56</v>
      </c>
      <c r="D455" s="67"/>
      <c r="E455" s="68"/>
      <c r="F455" s="69"/>
      <c r="G455" s="65" t="s">
        <v>30</v>
      </c>
      <c r="H455" s="2" t="s">
        <v>392</v>
      </c>
      <c r="I455" s="70">
        <v>56</v>
      </c>
      <c r="J455" s="71" t="s">
        <v>216</v>
      </c>
      <c r="K455" s="66">
        <v>39</v>
      </c>
    </row>
    <row r="456" spans="1:11" s="65" customFormat="1" hidden="1" outlineLevel="2" x14ac:dyDescent="0.25">
      <c r="A456" s="64">
        <f>Table14[[#This Row],[Scenario '#]]</f>
        <v>56</v>
      </c>
      <c r="B456" s="65" t="s">
        <v>215</v>
      </c>
      <c r="C456" s="66" t="s">
        <v>56</v>
      </c>
      <c r="D456" s="67"/>
      <c r="E456" s="68"/>
      <c r="F456" s="69"/>
      <c r="G456" s="65" t="s">
        <v>31</v>
      </c>
      <c r="H456" s="2" t="s">
        <v>122</v>
      </c>
      <c r="I456" s="70">
        <v>56</v>
      </c>
      <c r="J456" s="71"/>
      <c r="K456" s="66">
        <v>39</v>
      </c>
    </row>
    <row r="457" spans="1:11" s="65" customFormat="1" hidden="1" outlineLevel="1" x14ac:dyDescent="0.25">
      <c r="A457" s="64">
        <f>Table14[[#This Row],[Scenario '#]]</f>
        <v>57</v>
      </c>
      <c r="B457" s="65" t="s">
        <v>215</v>
      </c>
      <c r="C457" s="66" t="s">
        <v>56</v>
      </c>
      <c r="D457" s="67"/>
      <c r="E457" s="68">
        <v>56</v>
      </c>
      <c r="F457" s="69" t="s">
        <v>218</v>
      </c>
      <c r="H457" s="2"/>
      <c r="I457" s="70">
        <v>57</v>
      </c>
      <c r="J457" s="71"/>
      <c r="K457" s="66">
        <v>39</v>
      </c>
    </row>
    <row r="458" spans="1:11" s="65" customFormat="1" hidden="1" outlineLevel="2" x14ac:dyDescent="0.25">
      <c r="A458" s="64">
        <f>Table14[[#This Row],[Scenario '#]]</f>
        <v>57</v>
      </c>
      <c r="B458" s="65" t="s">
        <v>215</v>
      </c>
      <c r="C458" s="66" t="s">
        <v>56</v>
      </c>
      <c r="D458" s="67"/>
      <c r="E458" s="68">
        <v>56</v>
      </c>
      <c r="F458" s="69"/>
      <c r="G458" s="65" t="s">
        <v>29</v>
      </c>
      <c r="H458" s="2" t="e">
        <f>_xlfn.CONCAT("Result from scenario ",[1]!Table14[[#This Row],[Dependency]])</f>
        <v>#REF!</v>
      </c>
      <c r="I458" s="70">
        <v>57</v>
      </c>
      <c r="J458" s="71"/>
      <c r="K458" s="66">
        <v>39</v>
      </c>
    </row>
    <row r="459" spans="1:11" s="65" customFormat="1" hidden="1" outlineLevel="2" x14ac:dyDescent="0.25">
      <c r="A459" s="64">
        <f>Table14[[#This Row],[Scenario '#]]</f>
        <v>57</v>
      </c>
      <c r="B459" s="65" t="s">
        <v>215</v>
      </c>
      <c r="C459" s="66" t="s">
        <v>56</v>
      </c>
      <c r="D459" s="67"/>
      <c r="E459" s="68">
        <v>56</v>
      </c>
      <c r="F459" s="69"/>
      <c r="G459" s="65" t="s">
        <v>30</v>
      </c>
      <c r="H459" s="2" t="s">
        <v>124</v>
      </c>
      <c r="I459" s="70">
        <v>57</v>
      </c>
      <c r="J459" s="71"/>
      <c r="K459" s="66">
        <v>39</v>
      </c>
    </row>
    <row r="460" spans="1:11" s="65" customFormat="1" ht="30" hidden="1" outlineLevel="2" x14ac:dyDescent="0.25">
      <c r="A460" s="64">
        <f>Table14[[#This Row],[Scenario '#]]</f>
        <v>57</v>
      </c>
      <c r="B460" s="65" t="s">
        <v>215</v>
      </c>
      <c r="C460" s="66" t="s">
        <v>56</v>
      </c>
      <c r="D460" s="67"/>
      <c r="E460" s="68">
        <v>56</v>
      </c>
      <c r="F460" s="69"/>
      <c r="G460" s="65" t="s">
        <v>31</v>
      </c>
      <c r="H460" s="2" t="s">
        <v>393</v>
      </c>
      <c r="I460" s="70">
        <v>57</v>
      </c>
      <c r="J460" s="71"/>
      <c r="K460" s="66">
        <v>39</v>
      </c>
    </row>
    <row r="461" spans="1:11" s="65" customFormat="1" hidden="1" outlineLevel="1" x14ac:dyDescent="0.25">
      <c r="A461" s="64">
        <f>Table14[[#This Row],[Scenario '#]]</f>
        <v>58</v>
      </c>
      <c r="B461" s="65" t="s">
        <v>215</v>
      </c>
      <c r="C461" s="66" t="s">
        <v>56</v>
      </c>
      <c r="D461" s="67"/>
      <c r="E461" s="68">
        <v>57</v>
      </c>
      <c r="F461" s="69" t="s">
        <v>217</v>
      </c>
      <c r="H461" s="2"/>
      <c r="I461" s="70">
        <v>58</v>
      </c>
      <c r="J461" s="71"/>
      <c r="K461" s="66">
        <v>39</v>
      </c>
    </row>
    <row r="462" spans="1:11" s="65" customFormat="1" hidden="1" outlineLevel="2" x14ac:dyDescent="0.25">
      <c r="A462" s="64">
        <f>Table14[[#This Row],[Scenario '#]]</f>
        <v>58</v>
      </c>
      <c r="B462" s="65" t="s">
        <v>215</v>
      </c>
      <c r="C462" s="66" t="s">
        <v>56</v>
      </c>
      <c r="D462" s="67"/>
      <c r="E462" s="68">
        <v>57</v>
      </c>
      <c r="F462" s="69"/>
      <c r="G462" s="65" t="s">
        <v>29</v>
      </c>
      <c r="H462" s="2" t="e">
        <f>_xlfn.CONCAT("Result from scenario ",[1]!Table14[[#This Row],[Dependency]])</f>
        <v>#REF!</v>
      </c>
      <c r="I462" s="70">
        <v>58</v>
      </c>
      <c r="J462" s="71"/>
      <c r="K462" s="66">
        <v>39</v>
      </c>
    </row>
    <row r="463" spans="1:11" s="65" customFormat="1" hidden="1" outlineLevel="2" x14ac:dyDescent="0.25">
      <c r="A463" s="64">
        <f>Table14[[#This Row],[Scenario '#]]</f>
        <v>58</v>
      </c>
      <c r="B463" s="65" t="s">
        <v>215</v>
      </c>
      <c r="C463" s="66" t="s">
        <v>56</v>
      </c>
      <c r="D463" s="67"/>
      <c r="E463" s="68">
        <v>57</v>
      </c>
      <c r="F463" s="69"/>
      <c r="G463" s="65" t="s">
        <v>30</v>
      </c>
      <c r="H463" s="2" t="s">
        <v>394</v>
      </c>
      <c r="I463" s="70">
        <v>58</v>
      </c>
      <c r="J463" s="71"/>
      <c r="K463" s="66">
        <v>39</v>
      </c>
    </row>
    <row r="464" spans="1:11" s="65" customFormat="1" hidden="1" outlineLevel="2" x14ac:dyDescent="0.25">
      <c r="A464" s="64">
        <f>Table14[[#This Row],[Scenario '#]]</f>
        <v>58</v>
      </c>
      <c r="B464" s="65" t="s">
        <v>215</v>
      </c>
      <c r="C464" s="66" t="s">
        <v>56</v>
      </c>
      <c r="D464" s="67"/>
      <c r="E464" s="68">
        <v>57</v>
      </c>
      <c r="F464" s="69"/>
      <c r="G464" s="65" t="s">
        <v>31</v>
      </c>
      <c r="H464" s="2" t="s">
        <v>395</v>
      </c>
      <c r="I464" s="70">
        <v>58</v>
      </c>
      <c r="J464" s="71"/>
      <c r="K464" s="66">
        <v>39</v>
      </c>
    </row>
    <row r="465" spans="1:11" s="65" customFormat="1" hidden="1" outlineLevel="2" x14ac:dyDescent="0.25">
      <c r="A465" s="64">
        <f>Table14[[#This Row],[Scenario '#]]</f>
        <v>58</v>
      </c>
      <c r="B465" s="65" t="s">
        <v>215</v>
      </c>
      <c r="C465" s="66" t="s">
        <v>56</v>
      </c>
      <c r="D465" s="67"/>
      <c r="E465" s="68">
        <v>57</v>
      </c>
      <c r="F465" s="69"/>
      <c r="G465" s="65" t="s">
        <v>31</v>
      </c>
      <c r="H465" s="2" t="s">
        <v>396</v>
      </c>
      <c r="I465" s="70">
        <v>58</v>
      </c>
      <c r="J465" s="71"/>
      <c r="K465" s="66">
        <v>39</v>
      </c>
    </row>
    <row r="466" spans="1:11" s="65" customFormat="1" ht="30" hidden="1" outlineLevel="2" x14ac:dyDescent="0.25">
      <c r="A466" s="64">
        <f>Table14[[#This Row],[Scenario '#]]</f>
        <v>58</v>
      </c>
      <c r="B466" s="65" t="s">
        <v>215</v>
      </c>
      <c r="C466" s="66" t="s">
        <v>56</v>
      </c>
      <c r="D466" s="67"/>
      <c r="E466" s="68">
        <v>57</v>
      </c>
      <c r="F466" s="69"/>
      <c r="G466" s="65" t="s">
        <v>31</v>
      </c>
      <c r="H466" s="2" t="s">
        <v>397</v>
      </c>
      <c r="I466" s="70">
        <v>58</v>
      </c>
      <c r="J466" s="71"/>
      <c r="K466" s="66">
        <v>39</v>
      </c>
    </row>
    <row r="467" spans="1:11" s="65" customFormat="1" hidden="1" outlineLevel="1" x14ac:dyDescent="0.25">
      <c r="A467" s="64">
        <f>Table14[[#This Row],[Scenario '#]]</f>
        <v>59</v>
      </c>
      <c r="B467" s="65" t="s">
        <v>215</v>
      </c>
      <c r="C467" s="66" t="s">
        <v>56</v>
      </c>
      <c r="D467" s="67"/>
      <c r="E467" s="68">
        <v>56</v>
      </c>
      <c r="F467" s="69" t="s">
        <v>219</v>
      </c>
      <c r="H467" s="2"/>
      <c r="I467" s="70">
        <v>59</v>
      </c>
      <c r="J467" s="71"/>
      <c r="K467" s="66">
        <v>39</v>
      </c>
    </row>
    <row r="468" spans="1:11" s="65" customFormat="1" hidden="1" outlineLevel="2" x14ac:dyDescent="0.25">
      <c r="A468" s="64">
        <f>Table14[[#This Row],[Scenario '#]]</f>
        <v>59</v>
      </c>
      <c r="B468" s="65" t="s">
        <v>215</v>
      </c>
      <c r="C468" s="66" t="s">
        <v>56</v>
      </c>
      <c r="D468" s="67"/>
      <c r="E468" s="68">
        <v>56</v>
      </c>
      <c r="F468" s="69"/>
      <c r="G468" s="65" t="s">
        <v>29</v>
      </c>
      <c r="H468" s="2" t="e">
        <f>_xlfn.CONCAT("Result from scenario ",[1]!Table14[[#This Row],[Dependency]])</f>
        <v>#REF!</v>
      </c>
      <c r="I468" s="70">
        <v>59</v>
      </c>
      <c r="J468" s="71"/>
      <c r="K468" s="66">
        <v>39</v>
      </c>
    </row>
    <row r="469" spans="1:11" s="65" customFormat="1" hidden="1" outlineLevel="2" x14ac:dyDescent="0.25">
      <c r="A469" s="64">
        <f>Table14[[#This Row],[Scenario '#]]</f>
        <v>59</v>
      </c>
      <c r="B469" s="65" t="s">
        <v>215</v>
      </c>
      <c r="C469" s="66" t="s">
        <v>56</v>
      </c>
      <c r="D469" s="67"/>
      <c r="E469" s="68">
        <v>56</v>
      </c>
      <c r="F469" s="69"/>
      <c r="G469" s="65" t="s">
        <v>123</v>
      </c>
      <c r="H469" s="2" t="s">
        <v>135</v>
      </c>
      <c r="I469" s="70">
        <v>59</v>
      </c>
      <c r="J469" s="71"/>
      <c r="K469" s="66">
        <v>39</v>
      </c>
    </row>
    <row r="470" spans="1:11" s="65" customFormat="1" hidden="1" outlineLevel="2" x14ac:dyDescent="0.25">
      <c r="A470" s="64">
        <f>Table14[[#This Row],[Scenario '#]]</f>
        <v>59</v>
      </c>
      <c r="B470" s="65" t="s">
        <v>215</v>
      </c>
      <c r="C470" s="66" t="s">
        <v>56</v>
      </c>
      <c r="D470" s="67"/>
      <c r="E470" s="68">
        <v>56</v>
      </c>
      <c r="F470" s="69"/>
      <c r="G470" s="65" t="s">
        <v>31</v>
      </c>
      <c r="H470" s="2" t="s">
        <v>174</v>
      </c>
      <c r="I470" s="70">
        <v>59</v>
      </c>
      <c r="J470" s="71"/>
      <c r="K470" s="66">
        <v>39</v>
      </c>
    </row>
    <row r="471" spans="1:11" s="65" customFormat="1" hidden="1" outlineLevel="1" x14ac:dyDescent="0.25">
      <c r="A471" s="64">
        <f>Table14[[#This Row],[Scenario '#]]</f>
        <v>60</v>
      </c>
      <c r="B471" s="65" t="s">
        <v>215</v>
      </c>
      <c r="C471" s="66" t="s">
        <v>160</v>
      </c>
      <c r="D471" s="67"/>
      <c r="E471" s="68">
        <v>57</v>
      </c>
      <c r="F471" s="69" t="s">
        <v>221</v>
      </c>
      <c r="H471" s="2"/>
      <c r="I471" s="70">
        <v>60</v>
      </c>
      <c r="J471" s="71"/>
      <c r="K471" s="66">
        <v>39</v>
      </c>
    </row>
    <row r="472" spans="1:11" s="65" customFormat="1" hidden="1" outlineLevel="2" x14ac:dyDescent="0.25">
      <c r="A472" s="64">
        <f>Table14[[#This Row],[Scenario '#]]</f>
        <v>60</v>
      </c>
      <c r="B472" s="65" t="s">
        <v>215</v>
      </c>
      <c r="C472" s="66" t="s">
        <v>56</v>
      </c>
      <c r="D472" s="67"/>
      <c r="E472" s="68">
        <v>57</v>
      </c>
      <c r="F472" s="69"/>
      <c r="G472" s="65" t="s">
        <v>29</v>
      </c>
      <c r="H472" s="2" t="e">
        <f>_xlfn.CONCAT("Result from scenario ",[1]!Table14[[#This Row],[Dependency]])</f>
        <v>#REF!</v>
      </c>
      <c r="I472" s="70">
        <v>60</v>
      </c>
      <c r="J472" s="71"/>
      <c r="K472" s="66">
        <v>39</v>
      </c>
    </row>
    <row r="473" spans="1:11" s="65" customFormat="1" ht="30" hidden="1" outlineLevel="2" x14ac:dyDescent="0.25">
      <c r="A473" s="64">
        <f>Table14[[#This Row],[Scenario '#]]</f>
        <v>60</v>
      </c>
      <c r="B473" s="65" t="s">
        <v>215</v>
      </c>
      <c r="C473" s="66" t="s">
        <v>56</v>
      </c>
      <c r="D473" s="67"/>
      <c r="E473" s="68">
        <v>57</v>
      </c>
      <c r="F473" s="69"/>
      <c r="G473" s="65" t="s">
        <v>30</v>
      </c>
      <c r="H473" s="2" t="s">
        <v>398</v>
      </c>
      <c r="I473" s="70">
        <v>60</v>
      </c>
      <c r="J473" s="71"/>
      <c r="K473" s="66">
        <v>39</v>
      </c>
    </row>
    <row r="474" spans="1:11" s="65" customFormat="1" hidden="1" outlineLevel="2" x14ac:dyDescent="0.25">
      <c r="A474" s="64">
        <f>Table14[[#This Row],[Scenario '#]]</f>
        <v>60</v>
      </c>
      <c r="B474" s="65" t="s">
        <v>215</v>
      </c>
      <c r="C474" s="66" t="s">
        <v>56</v>
      </c>
      <c r="D474" s="67"/>
      <c r="E474" s="68">
        <v>57</v>
      </c>
      <c r="F474" s="69"/>
      <c r="G474" s="65" t="s">
        <v>31</v>
      </c>
      <c r="H474" s="2" t="s">
        <v>395</v>
      </c>
      <c r="I474" s="70">
        <v>60</v>
      </c>
      <c r="J474" s="71"/>
      <c r="K474" s="66">
        <v>39</v>
      </c>
    </row>
    <row r="475" spans="1:11" s="65" customFormat="1" hidden="1" outlineLevel="2" x14ac:dyDescent="0.25">
      <c r="A475" s="64">
        <f>Table14[[#This Row],[Scenario '#]]</f>
        <v>60</v>
      </c>
      <c r="B475" s="65" t="s">
        <v>215</v>
      </c>
      <c r="C475" s="66" t="s">
        <v>56</v>
      </c>
      <c r="D475" s="67"/>
      <c r="E475" s="68">
        <v>57</v>
      </c>
      <c r="F475" s="69"/>
      <c r="G475" s="65" t="s">
        <v>31</v>
      </c>
      <c r="H475" s="2" t="s">
        <v>396</v>
      </c>
      <c r="I475" s="70">
        <v>60</v>
      </c>
      <c r="J475" s="71"/>
      <c r="K475" s="66">
        <v>39</v>
      </c>
    </row>
    <row r="476" spans="1:11" s="65" customFormat="1" ht="30" hidden="1" outlineLevel="2" x14ac:dyDescent="0.25">
      <c r="A476" s="64">
        <f>Table14[[#This Row],[Scenario '#]]</f>
        <v>60</v>
      </c>
      <c r="B476" s="65" t="s">
        <v>215</v>
      </c>
      <c r="C476" s="66" t="s">
        <v>56</v>
      </c>
      <c r="D476" s="67"/>
      <c r="E476" s="68">
        <v>57</v>
      </c>
      <c r="F476" s="69"/>
      <c r="G476" s="65" t="s">
        <v>31</v>
      </c>
      <c r="H476" s="2" t="s">
        <v>399</v>
      </c>
      <c r="I476" s="70">
        <v>60</v>
      </c>
      <c r="J476" s="71"/>
      <c r="K476" s="66">
        <v>39</v>
      </c>
    </row>
    <row r="477" spans="1:11" s="65" customFormat="1" hidden="1" outlineLevel="1" x14ac:dyDescent="0.25">
      <c r="A477" s="64">
        <f>Table14[[#This Row],[Scenario '#]]</f>
        <v>68</v>
      </c>
      <c r="B477" s="65" t="s">
        <v>215</v>
      </c>
      <c r="C477" s="66" t="s">
        <v>56</v>
      </c>
      <c r="D477" s="67"/>
      <c r="E477" s="68"/>
      <c r="F477" s="69" t="s">
        <v>280</v>
      </c>
      <c r="H477" s="2"/>
      <c r="I477" s="70">
        <v>68</v>
      </c>
      <c r="J477" s="71"/>
      <c r="K477" s="66">
        <v>39</v>
      </c>
    </row>
    <row r="478" spans="1:11" s="65" customFormat="1" ht="45" hidden="1" outlineLevel="2" x14ac:dyDescent="0.25">
      <c r="A478" s="64">
        <f>Table14[[#This Row],[Scenario '#]]</f>
        <v>68</v>
      </c>
      <c r="B478" s="65" t="s">
        <v>215</v>
      </c>
      <c r="C478" s="66" t="s">
        <v>56</v>
      </c>
      <c r="D478" s="67"/>
      <c r="E478" s="68"/>
      <c r="F478" s="69"/>
      <c r="G478" s="65" t="s">
        <v>29</v>
      </c>
      <c r="H478" s="2" t="s">
        <v>400</v>
      </c>
      <c r="I478" s="70">
        <v>68</v>
      </c>
      <c r="J478" s="71" t="s">
        <v>257</v>
      </c>
      <c r="K478" s="66">
        <v>39</v>
      </c>
    </row>
    <row r="479" spans="1:11" s="65" customFormat="1" ht="30" hidden="1" outlineLevel="2" x14ac:dyDescent="0.25">
      <c r="A479" s="64">
        <f>Table14[[#This Row],[Scenario '#]]</f>
        <v>68</v>
      </c>
      <c r="B479" s="65" t="s">
        <v>215</v>
      </c>
      <c r="C479" s="66" t="s">
        <v>56</v>
      </c>
      <c r="D479" s="67"/>
      <c r="E479" s="68"/>
      <c r="F479" s="69"/>
      <c r="G479" s="65" t="s">
        <v>29</v>
      </c>
      <c r="H479" s="2" t="s">
        <v>401</v>
      </c>
      <c r="I479" s="70">
        <v>68</v>
      </c>
      <c r="J479" s="71"/>
      <c r="K479" s="66">
        <v>39</v>
      </c>
    </row>
    <row r="480" spans="1:11" s="65" customFormat="1" hidden="1" outlineLevel="2" x14ac:dyDescent="0.25">
      <c r="A480" s="64">
        <f>Table14[[#This Row],[Scenario '#]]</f>
        <v>68</v>
      </c>
      <c r="B480" s="65" t="s">
        <v>215</v>
      </c>
      <c r="C480" s="66" t="s">
        <v>56</v>
      </c>
      <c r="D480" s="67"/>
      <c r="E480" s="68"/>
      <c r="F480" s="69"/>
      <c r="G480" s="65" t="s">
        <v>29</v>
      </c>
      <c r="H480" s="2" t="s">
        <v>392</v>
      </c>
      <c r="I480" s="70">
        <v>68</v>
      </c>
      <c r="J480" s="71"/>
      <c r="K480" s="66">
        <v>39</v>
      </c>
    </row>
    <row r="481" spans="1:11" s="65" customFormat="1" hidden="1" outlineLevel="2" x14ac:dyDescent="0.25">
      <c r="A481" s="64">
        <f>Table14[[#This Row],[Scenario '#]]</f>
        <v>68</v>
      </c>
      <c r="B481" s="65" t="s">
        <v>215</v>
      </c>
      <c r="C481" s="66" t="s">
        <v>56</v>
      </c>
      <c r="D481" s="67"/>
      <c r="E481" s="68"/>
      <c r="F481" s="69"/>
      <c r="G481" s="65" t="s">
        <v>29</v>
      </c>
      <c r="H481" s="2" t="s">
        <v>124</v>
      </c>
      <c r="I481" s="70">
        <v>68</v>
      </c>
      <c r="J481" s="71"/>
      <c r="K481" s="66">
        <v>39</v>
      </c>
    </row>
    <row r="482" spans="1:11" s="65" customFormat="1" hidden="1" outlineLevel="2" x14ac:dyDescent="0.25">
      <c r="A482" s="64">
        <f>Table14[[#This Row],[Scenario '#]]</f>
        <v>68</v>
      </c>
      <c r="B482" s="65" t="s">
        <v>215</v>
      </c>
      <c r="C482" s="66" t="s">
        <v>56</v>
      </c>
      <c r="D482" s="67"/>
      <c r="E482" s="68"/>
      <c r="F482" s="69"/>
      <c r="G482" s="65" t="s">
        <v>30</v>
      </c>
      <c r="H482" s="2" t="s">
        <v>394</v>
      </c>
      <c r="I482" s="70">
        <v>68</v>
      </c>
      <c r="J482" s="71"/>
      <c r="K482" s="66">
        <v>39</v>
      </c>
    </row>
    <row r="483" spans="1:11" s="65" customFormat="1" hidden="1" outlineLevel="2" x14ac:dyDescent="0.25">
      <c r="A483" s="64">
        <f>Table14[[#This Row],[Scenario '#]]</f>
        <v>68</v>
      </c>
      <c r="B483" s="65" t="s">
        <v>215</v>
      </c>
      <c r="C483" s="66" t="s">
        <v>56</v>
      </c>
      <c r="D483" s="67"/>
      <c r="E483" s="68"/>
      <c r="F483" s="69"/>
      <c r="G483" s="65" t="s">
        <v>31</v>
      </c>
      <c r="H483" s="2" t="s">
        <v>396</v>
      </c>
      <c r="I483" s="70">
        <v>68</v>
      </c>
      <c r="J483" s="71"/>
      <c r="K483" s="66">
        <v>39</v>
      </c>
    </row>
    <row r="484" spans="1:11" s="65" customFormat="1" hidden="1" outlineLevel="2" x14ac:dyDescent="0.25">
      <c r="A484" s="64">
        <f>Table14[[#This Row],[Scenario '#]]</f>
        <v>68</v>
      </c>
      <c r="B484" s="65" t="s">
        <v>215</v>
      </c>
      <c r="C484" s="66" t="s">
        <v>56</v>
      </c>
      <c r="D484" s="67"/>
      <c r="E484" s="68"/>
      <c r="F484" s="69"/>
      <c r="G484" s="65" t="s">
        <v>31</v>
      </c>
      <c r="H484" s="2" t="s">
        <v>395</v>
      </c>
      <c r="I484" s="70">
        <v>68</v>
      </c>
      <c r="J484" s="71"/>
      <c r="K484" s="66">
        <v>39</v>
      </c>
    </row>
    <row r="485" spans="1:11" s="65" customFormat="1" ht="30" hidden="1" outlineLevel="2" x14ac:dyDescent="0.25">
      <c r="A485" s="64">
        <f>Table14[[#This Row],[Scenario '#]]</f>
        <v>68</v>
      </c>
      <c r="B485" s="65" t="s">
        <v>215</v>
      </c>
      <c r="C485" s="66" t="s">
        <v>56</v>
      </c>
      <c r="D485" s="67"/>
      <c r="E485" s="68"/>
      <c r="F485" s="69"/>
      <c r="G485" s="65" t="s">
        <v>31</v>
      </c>
      <c r="H485" s="2" t="s">
        <v>402</v>
      </c>
      <c r="I485" s="70">
        <v>68</v>
      </c>
      <c r="J485" s="71"/>
      <c r="K485" s="66">
        <v>39</v>
      </c>
    </row>
    <row r="486" spans="1:11" s="65" customFormat="1" hidden="1" outlineLevel="2" x14ac:dyDescent="0.25">
      <c r="A486" s="64">
        <f>Table14[[#This Row],[Scenario '#]]</f>
        <v>68</v>
      </c>
      <c r="B486" s="65" t="s">
        <v>215</v>
      </c>
      <c r="C486" s="66" t="s">
        <v>56</v>
      </c>
      <c r="D486" s="67"/>
      <c r="E486" s="68"/>
      <c r="F486" s="69"/>
      <c r="G486" s="65" t="s">
        <v>31</v>
      </c>
      <c r="H486" s="2" t="s">
        <v>403</v>
      </c>
      <c r="I486" s="70">
        <v>68</v>
      </c>
      <c r="J486" s="71"/>
      <c r="K486" s="66">
        <v>39</v>
      </c>
    </row>
    <row r="487" spans="1:11" s="65" customFormat="1" hidden="1" outlineLevel="1" x14ac:dyDescent="0.25">
      <c r="A487" s="64">
        <f>Table14[[#This Row],[Scenario '#]]</f>
        <v>69</v>
      </c>
      <c r="B487" s="65" t="s">
        <v>215</v>
      </c>
      <c r="C487" s="66" t="s">
        <v>56</v>
      </c>
      <c r="D487" s="67"/>
      <c r="E487" s="68"/>
      <c r="F487" s="69" t="s">
        <v>276</v>
      </c>
      <c r="H487" s="2"/>
      <c r="I487" s="70">
        <v>69</v>
      </c>
      <c r="J487" s="71" t="s">
        <v>275</v>
      </c>
      <c r="K487" s="66">
        <v>39</v>
      </c>
    </row>
    <row r="488" spans="1:11" s="65" customFormat="1" ht="45" hidden="1" outlineLevel="2" x14ac:dyDescent="0.25">
      <c r="A488" s="64">
        <f>Table14[[#This Row],[Scenario '#]]</f>
        <v>69</v>
      </c>
      <c r="B488" s="65" t="s">
        <v>215</v>
      </c>
      <c r="C488" s="66" t="s">
        <v>56</v>
      </c>
      <c r="D488" s="67"/>
      <c r="E488" s="68"/>
      <c r="F488" s="69"/>
      <c r="G488" s="65" t="s">
        <v>29</v>
      </c>
      <c r="H488" s="2" t="s">
        <v>404</v>
      </c>
      <c r="I488" s="70">
        <v>69</v>
      </c>
      <c r="J488" s="71"/>
      <c r="K488" s="66">
        <v>39</v>
      </c>
    </row>
    <row r="489" spans="1:11" s="65" customFormat="1" ht="30" hidden="1" outlineLevel="2" x14ac:dyDescent="0.25">
      <c r="A489" s="64">
        <f>Table14[[#This Row],[Scenario '#]]</f>
        <v>69</v>
      </c>
      <c r="B489" s="65" t="s">
        <v>215</v>
      </c>
      <c r="C489" s="66" t="s">
        <v>56</v>
      </c>
      <c r="D489" s="67"/>
      <c r="E489" s="68"/>
      <c r="F489" s="69"/>
      <c r="G489" s="65" t="s">
        <v>29</v>
      </c>
      <c r="H489" s="2" t="s">
        <v>401</v>
      </c>
      <c r="I489" s="70">
        <v>69</v>
      </c>
      <c r="J489" s="71"/>
      <c r="K489" s="66">
        <v>39</v>
      </c>
    </row>
    <row r="490" spans="1:11" s="65" customFormat="1" hidden="1" outlineLevel="2" x14ac:dyDescent="0.25">
      <c r="A490" s="64">
        <f>Table14[[#This Row],[Scenario '#]]</f>
        <v>69</v>
      </c>
      <c r="B490" s="65" t="s">
        <v>215</v>
      </c>
      <c r="C490" s="66" t="s">
        <v>56</v>
      </c>
      <c r="D490" s="67"/>
      <c r="E490" s="68"/>
      <c r="F490" s="69"/>
      <c r="G490" s="65" t="s">
        <v>29</v>
      </c>
      <c r="H490" s="2" t="s">
        <v>392</v>
      </c>
      <c r="I490" s="70">
        <v>69</v>
      </c>
      <c r="J490" s="71"/>
      <c r="K490" s="66">
        <v>39</v>
      </c>
    </row>
    <row r="491" spans="1:11" s="65" customFormat="1" hidden="1" outlineLevel="2" x14ac:dyDescent="0.25">
      <c r="A491" s="64">
        <f>Table14[[#This Row],[Scenario '#]]</f>
        <v>69</v>
      </c>
      <c r="B491" s="65" t="s">
        <v>215</v>
      </c>
      <c r="C491" s="66" t="s">
        <v>56</v>
      </c>
      <c r="D491" s="67"/>
      <c r="E491" s="68"/>
      <c r="F491" s="69"/>
      <c r="G491" s="65" t="s">
        <v>29</v>
      </c>
      <c r="H491" s="2" t="s">
        <v>124</v>
      </c>
      <c r="I491" s="70">
        <v>69</v>
      </c>
      <c r="J491" s="71"/>
      <c r="K491" s="66">
        <v>39</v>
      </c>
    </row>
    <row r="492" spans="1:11" s="65" customFormat="1" hidden="1" outlineLevel="2" x14ac:dyDescent="0.25">
      <c r="A492" s="64">
        <f>Table14[[#This Row],[Scenario '#]]</f>
        <v>69</v>
      </c>
      <c r="B492" s="65" t="s">
        <v>215</v>
      </c>
      <c r="C492" s="66" t="s">
        <v>56</v>
      </c>
      <c r="D492" s="67"/>
      <c r="E492" s="68"/>
      <c r="F492" s="69"/>
      <c r="G492" s="65" t="s">
        <v>29</v>
      </c>
      <c r="H492" s="2" t="s">
        <v>394</v>
      </c>
      <c r="I492" s="70">
        <v>69</v>
      </c>
      <c r="J492" s="71"/>
      <c r="K492" s="66">
        <v>39</v>
      </c>
    </row>
    <row r="493" spans="1:11" s="65" customFormat="1" hidden="1" outlineLevel="2" x14ac:dyDescent="0.25">
      <c r="A493" s="64">
        <f>Table14[[#This Row],[Scenario '#]]</f>
        <v>69</v>
      </c>
      <c r="B493" s="65" t="s">
        <v>215</v>
      </c>
      <c r="C493" s="66" t="s">
        <v>56</v>
      </c>
      <c r="D493" s="67"/>
      <c r="E493" s="68"/>
      <c r="F493" s="69"/>
      <c r="G493" s="65" t="s">
        <v>123</v>
      </c>
      <c r="H493" s="2" t="s">
        <v>405</v>
      </c>
      <c r="I493" s="70">
        <v>69</v>
      </c>
      <c r="J493" s="71"/>
      <c r="K493" s="66">
        <v>39</v>
      </c>
    </row>
    <row r="494" spans="1:11" s="65" customFormat="1" hidden="1" outlineLevel="2" x14ac:dyDescent="0.25">
      <c r="A494" s="64">
        <f>Table14[[#This Row],[Scenario '#]]</f>
        <v>69</v>
      </c>
      <c r="B494" s="65" t="s">
        <v>215</v>
      </c>
      <c r="C494" s="66" t="s">
        <v>56</v>
      </c>
      <c r="D494" s="67"/>
      <c r="E494" s="68"/>
      <c r="F494" s="69"/>
      <c r="G494" s="65" t="s">
        <v>31</v>
      </c>
      <c r="H494" s="2" t="s">
        <v>396</v>
      </c>
      <c r="I494" s="70">
        <v>69</v>
      </c>
      <c r="J494" s="71"/>
      <c r="K494" s="66">
        <v>39</v>
      </c>
    </row>
    <row r="495" spans="1:11" s="65" customFormat="1" hidden="1" outlineLevel="2" x14ac:dyDescent="0.25">
      <c r="A495" s="64">
        <f>Table14[[#This Row],[Scenario '#]]</f>
        <v>69</v>
      </c>
      <c r="B495" s="65" t="s">
        <v>215</v>
      </c>
      <c r="C495" s="66" t="s">
        <v>56</v>
      </c>
      <c r="D495" s="67"/>
      <c r="E495" s="68"/>
      <c r="F495" s="69"/>
      <c r="G495" s="65" t="s">
        <v>31</v>
      </c>
      <c r="H495" s="2" t="s">
        <v>395</v>
      </c>
      <c r="I495" s="70">
        <v>69</v>
      </c>
      <c r="J495" s="71"/>
      <c r="K495" s="66">
        <v>39</v>
      </c>
    </row>
    <row r="496" spans="1:11" s="65" customFormat="1" ht="30" hidden="1" outlineLevel="2" x14ac:dyDescent="0.25">
      <c r="A496" s="64">
        <f>Table14[[#This Row],[Scenario '#]]</f>
        <v>69</v>
      </c>
      <c r="B496" s="65" t="s">
        <v>215</v>
      </c>
      <c r="C496" s="66" t="s">
        <v>56</v>
      </c>
      <c r="D496" s="67"/>
      <c r="E496" s="68"/>
      <c r="F496" s="69"/>
      <c r="G496" s="65" t="s">
        <v>31</v>
      </c>
      <c r="H496" s="2" t="s">
        <v>402</v>
      </c>
      <c r="I496" s="70">
        <v>69</v>
      </c>
      <c r="J496" s="71"/>
      <c r="K496" s="66">
        <v>39</v>
      </c>
    </row>
    <row r="497" spans="1:11" s="65" customFormat="1" hidden="1" outlineLevel="2" x14ac:dyDescent="0.25">
      <c r="A497" s="64">
        <f>Table14[[#This Row],[Scenario '#]]</f>
        <v>69</v>
      </c>
      <c r="B497" s="65" t="s">
        <v>215</v>
      </c>
      <c r="C497" s="66" t="s">
        <v>56</v>
      </c>
      <c r="D497" s="67"/>
      <c r="E497" s="68"/>
      <c r="F497" s="69"/>
      <c r="G497" s="65" t="s">
        <v>31</v>
      </c>
      <c r="H497" s="2" t="s">
        <v>406</v>
      </c>
      <c r="I497" s="70">
        <v>69</v>
      </c>
      <c r="J497" s="71"/>
      <c r="K497" s="66">
        <v>39</v>
      </c>
    </row>
    <row r="498" spans="1:11" s="65" customFormat="1" hidden="1" outlineLevel="2" x14ac:dyDescent="0.25">
      <c r="A498" s="64">
        <f>Table14[[#This Row],[Scenario '#]]</f>
        <v>69</v>
      </c>
      <c r="B498" s="65" t="s">
        <v>215</v>
      </c>
      <c r="C498" s="66" t="s">
        <v>56</v>
      </c>
      <c r="D498" s="67"/>
      <c r="E498" s="68"/>
      <c r="F498" s="69"/>
      <c r="G498" s="65" t="s">
        <v>31</v>
      </c>
      <c r="H498" s="2" t="s">
        <v>407</v>
      </c>
      <c r="I498" s="70">
        <v>69</v>
      </c>
      <c r="J498" s="71"/>
      <c r="K498" s="66">
        <v>39</v>
      </c>
    </row>
    <row r="499" spans="1:11" s="65" customFormat="1" hidden="1" outlineLevel="1" x14ac:dyDescent="0.25">
      <c r="A499" s="64">
        <f>Table14[[#This Row],[Scenario '#]]</f>
        <v>70</v>
      </c>
      <c r="B499" s="65" t="s">
        <v>215</v>
      </c>
      <c r="C499" s="66" t="s">
        <v>56</v>
      </c>
      <c r="D499" s="67"/>
      <c r="E499" s="68"/>
      <c r="F499" s="69" t="s">
        <v>277</v>
      </c>
      <c r="H499" s="2"/>
      <c r="I499" s="70">
        <v>70</v>
      </c>
      <c r="J499" s="71" t="s">
        <v>275</v>
      </c>
      <c r="K499" s="66">
        <v>39</v>
      </c>
    </row>
    <row r="500" spans="1:11" s="65" customFormat="1" ht="45" hidden="1" outlineLevel="2" x14ac:dyDescent="0.25">
      <c r="A500" s="64">
        <f>Table14[[#This Row],[Scenario '#]]</f>
        <v>70</v>
      </c>
      <c r="B500" s="65" t="s">
        <v>215</v>
      </c>
      <c r="C500" s="66" t="s">
        <v>56</v>
      </c>
      <c r="D500" s="67"/>
      <c r="E500" s="68"/>
      <c r="F500" s="69"/>
      <c r="G500" s="65" t="s">
        <v>29</v>
      </c>
      <c r="H500" s="2" t="s">
        <v>404</v>
      </c>
      <c r="I500" s="70">
        <v>70</v>
      </c>
      <c r="J500" s="71"/>
      <c r="K500" s="66">
        <v>39</v>
      </c>
    </row>
    <row r="501" spans="1:11" s="65" customFormat="1" ht="30" hidden="1" outlineLevel="2" x14ac:dyDescent="0.25">
      <c r="A501" s="64">
        <f>Table14[[#This Row],[Scenario '#]]</f>
        <v>70</v>
      </c>
      <c r="B501" s="65" t="s">
        <v>215</v>
      </c>
      <c r="C501" s="66" t="s">
        <v>56</v>
      </c>
      <c r="D501" s="67"/>
      <c r="E501" s="68"/>
      <c r="F501" s="69"/>
      <c r="G501" s="65" t="s">
        <v>29</v>
      </c>
      <c r="H501" s="2" t="s">
        <v>401</v>
      </c>
      <c r="I501" s="70">
        <v>70</v>
      </c>
      <c r="J501" s="71"/>
      <c r="K501" s="66">
        <v>39</v>
      </c>
    </row>
    <row r="502" spans="1:11" s="65" customFormat="1" hidden="1" outlineLevel="2" x14ac:dyDescent="0.25">
      <c r="A502" s="64">
        <f>Table14[[#This Row],[Scenario '#]]</f>
        <v>70</v>
      </c>
      <c r="B502" s="65" t="s">
        <v>215</v>
      </c>
      <c r="C502" s="66" t="s">
        <v>56</v>
      </c>
      <c r="D502" s="67"/>
      <c r="E502" s="68"/>
      <c r="F502" s="69"/>
      <c r="G502" s="65" t="s">
        <v>29</v>
      </c>
      <c r="H502" s="2" t="s">
        <v>392</v>
      </c>
      <c r="I502" s="70">
        <v>70</v>
      </c>
      <c r="J502" s="71"/>
      <c r="K502" s="66">
        <v>39</v>
      </c>
    </row>
    <row r="503" spans="1:11" s="65" customFormat="1" hidden="1" outlineLevel="2" x14ac:dyDescent="0.25">
      <c r="A503" s="64">
        <f>Table14[[#This Row],[Scenario '#]]</f>
        <v>70</v>
      </c>
      <c r="B503" s="65" t="s">
        <v>215</v>
      </c>
      <c r="C503" s="66" t="s">
        <v>56</v>
      </c>
      <c r="D503" s="67"/>
      <c r="E503" s="68"/>
      <c r="F503" s="69"/>
      <c r="G503" s="65" t="s">
        <v>29</v>
      </c>
      <c r="H503" s="2" t="s">
        <v>124</v>
      </c>
      <c r="I503" s="70">
        <v>70</v>
      </c>
      <c r="J503" s="71"/>
      <c r="K503" s="66">
        <v>39</v>
      </c>
    </row>
    <row r="504" spans="1:11" s="65" customFormat="1" hidden="1" outlineLevel="2" x14ac:dyDescent="0.25">
      <c r="A504" s="64">
        <f>Table14[[#This Row],[Scenario '#]]</f>
        <v>70</v>
      </c>
      <c r="B504" s="65" t="s">
        <v>215</v>
      </c>
      <c r="C504" s="66" t="s">
        <v>56</v>
      </c>
      <c r="D504" s="67"/>
      <c r="E504" s="68"/>
      <c r="F504" s="69"/>
      <c r="G504" s="65" t="s">
        <v>29</v>
      </c>
      <c r="H504" s="2" t="s">
        <v>394</v>
      </c>
      <c r="I504" s="70">
        <v>70</v>
      </c>
      <c r="J504" s="71"/>
      <c r="K504" s="66">
        <v>39</v>
      </c>
    </row>
    <row r="505" spans="1:11" s="65" customFormat="1" hidden="1" outlineLevel="2" x14ac:dyDescent="0.25">
      <c r="A505" s="64">
        <f>Table14[[#This Row],[Scenario '#]]</f>
        <v>70</v>
      </c>
      <c r="B505" s="65" t="s">
        <v>215</v>
      </c>
      <c r="C505" s="66" t="s">
        <v>56</v>
      </c>
      <c r="D505" s="67"/>
      <c r="E505" s="68"/>
      <c r="F505" s="69"/>
      <c r="G505" s="65" t="s">
        <v>123</v>
      </c>
      <c r="H505" s="2" t="s">
        <v>408</v>
      </c>
      <c r="I505" s="70">
        <v>70</v>
      </c>
      <c r="J505" s="71"/>
      <c r="K505" s="66">
        <v>39</v>
      </c>
    </row>
    <row r="506" spans="1:11" s="65" customFormat="1" hidden="1" outlineLevel="2" x14ac:dyDescent="0.25">
      <c r="A506" s="64">
        <f>Table14[[#This Row],[Scenario '#]]</f>
        <v>70</v>
      </c>
      <c r="B506" s="65" t="s">
        <v>215</v>
      </c>
      <c r="C506" s="66" t="s">
        <v>56</v>
      </c>
      <c r="D506" s="67"/>
      <c r="E506" s="68"/>
      <c r="F506" s="69"/>
      <c r="G506" s="65" t="s">
        <v>31</v>
      </c>
      <c r="H506" s="2" t="s">
        <v>396</v>
      </c>
      <c r="I506" s="70">
        <v>70</v>
      </c>
      <c r="J506" s="71"/>
      <c r="K506" s="66">
        <v>39</v>
      </c>
    </row>
    <row r="507" spans="1:11" s="65" customFormat="1" hidden="1" outlineLevel="2" x14ac:dyDescent="0.25">
      <c r="A507" s="64">
        <f>Table14[[#This Row],[Scenario '#]]</f>
        <v>70</v>
      </c>
      <c r="B507" s="65" t="s">
        <v>215</v>
      </c>
      <c r="C507" s="66" t="s">
        <v>56</v>
      </c>
      <c r="D507" s="67"/>
      <c r="E507" s="68"/>
      <c r="F507" s="69"/>
      <c r="G507" s="65" t="s">
        <v>31</v>
      </c>
      <c r="H507" s="2" t="s">
        <v>395</v>
      </c>
      <c r="I507" s="70">
        <v>70</v>
      </c>
      <c r="J507" s="71"/>
      <c r="K507" s="66">
        <v>39</v>
      </c>
    </row>
    <row r="508" spans="1:11" s="65" customFormat="1" ht="30" hidden="1" outlineLevel="2" x14ac:dyDescent="0.25">
      <c r="A508" s="64">
        <f>Table14[[#This Row],[Scenario '#]]</f>
        <v>70</v>
      </c>
      <c r="B508" s="65" t="s">
        <v>215</v>
      </c>
      <c r="C508" s="66" t="s">
        <v>56</v>
      </c>
      <c r="D508" s="67"/>
      <c r="E508" s="68"/>
      <c r="F508" s="69"/>
      <c r="G508" s="65" t="s">
        <v>31</v>
      </c>
      <c r="H508" s="2" t="s">
        <v>402</v>
      </c>
      <c r="I508" s="70">
        <v>70</v>
      </c>
      <c r="J508" s="71"/>
      <c r="K508" s="66">
        <v>39</v>
      </c>
    </row>
    <row r="509" spans="1:11" s="65" customFormat="1" hidden="1" outlineLevel="2" x14ac:dyDescent="0.25">
      <c r="A509" s="64">
        <f>Table14[[#This Row],[Scenario '#]]</f>
        <v>70</v>
      </c>
      <c r="B509" s="65" t="s">
        <v>215</v>
      </c>
      <c r="C509" s="66" t="s">
        <v>56</v>
      </c>
      <c r="D509" s="67"/>
      <c r="E509" s="68"/>
      <c r="F509" s="69"/>
      <c r="G509" s="65" t="s">
        <v>31</v>
      </c>
      <c r="H509" s="2" t="s">
        <v>406</v>
      </c>
      <c r="I509" s="70">
        <v>70</v>
      </c>
      <c r="J509" s="71"/>
      <c r="K509" s="66">
        <v>39</v>
      </c>
    </row>
    <row r="510" spans="1:11" s="65" customFormat="1" hidden="1" outlineLevel="2" x14ac:dyDescent="0.25">
      <c r="A510" s="64">
        <f>Table14[[#This Row],[Scenario '#]]</f>
        <v>70</v>
      </c>
      <c r="B510" s="65" t="s">
        <v>215</v>
      </c>
      <c r="C510" s="66" t="s">
        <v>56</v>
      </c>
      <c r="D510" s="67"/>
      <c r="E510" s="68"/>
      <c r="F510" s="69"/>
      <c r="G510" s="65" t="s">
        <v>31</v>
      </c>
      <c r="H510" s="2" t="s">
        <v>409</v>
      </c>
      <c r="I510" s="70">
        <v>70</v>
      </c>
      <c r="J510" s="71"/>
      <c r="K510" s="66">
        <v>39</v>
      </c>
    </row>
    <row r="511" spans="1:11" s="65" customFormat="1" hidden="1" outlineLevel="1" x14ac:dyDescent="0.25">
      <c r="A511" s="64">
        <f>Table14[[#This Row],[Scenario '#]]</f>
        <v>71</v>
      </c>
      <c r="B511" s="65" t="s">
        <v>215</v>
      </c>
      <c r="C511" s="66" t="s">
        <v>56</v>
      </c>
      <c r="D511" s="67"/>
      <c r="E511" s="68"/>
      <c r="F511" s="69" t="s">
        <v>278</v>
      </c>
      <c r="H511" s="2"/>
      <c r="I511" s="70">
        <v>71</v>
      </c>
      <c r="J511" s="71" t="s">
        <v>257</v>
      </c>
      <c r="K511" s="66">
        <v>39</v>
      </c>
    </row>
    <row r="512" spans="1:11" s="65" customFormat="1" ht="45" hidden="1" outlineLevel="2" x14ac:dyDescent="0.25">
      <c r="A512" s="64">
        <f>Table14[[#This Row],[Scenario '#]]</f>
        <v>71</v>
      </c>
      <c r="B512" s="65" t="s">
        <v>215</v>
      </c>
      <c r="C512" s="66" t="s">
        <v>56</v>
      </c>
      <c r="D512" s="67"/>
      <c r="E512" s="68"/>
      <c r="F512" s="69"/>
      <c r="G512" s="65" t="s">
        <v>29</v>
      </c>
      <c r="H512" s="2" t="s">
        <v>400</v>
      </c>
      <c r="I512" s="70">
        <v>71</v>
      </c>
      <c r="J512" s="71"/>
      <c r="K512" s="66">
        <v>39</v>
      </c>
    </row>
    <row r="513" spans="1:11" s="65" customFormat="1" ht="30" hidden="1" outlineLevel="2" x14ac:dyDescent="0.25">
      <c r="A513" s="64">
        <f>Table14[[#This Row],[Scenario '#]]</f>
        <v>71</v>
      </c>
      <c r="B513" s="65" t="s">
        <v>215</v>
      </c>
      <c r="C513" s="66" t="s">
        <v>56</v>
      </c>
      <c r="D513" s="67"/>
      <c r="E513" s="68"/>
      <c r="F513" s="69"/>
      <c r="G513" s="65" t="s">
        <v>29</v>
      </c>
      <c r="H513" s="2" t="s">
        <v>410</v>
      </c>
      <c r="I513" s="70">
        <v>71</v>
      </c>
      <c r="J513" s="71"/>
      <c r="K513" s="66">
        <v>39</v>
      </c>
    </row>
    <row r="514" spans="1:11" s="65" customFormat="1" ht="30" hidden="1" outlineLevel="2" x14ac:dyDescent="0.25">
      <c r="A514" s="64">
        <f>Table14[[#This Row],[Scenario '#]]</f>
        <v>71</v>
      </c>
      <c r="B514" s="65" t="s">
        <v>215</v>
      </c>
      <c r="C514" s="66" t="s">
        <v>56</v>
      </c>
      <c r="D514" s="67"/>
      <c r="E514" s="68"/>
      <c r="F514" s="69"/>
      <c r="G514" s="65" t="s">
        <v>29</v>
      </c>
      <c r="H514" s="2" t="s">
        <v>401</v>
      </c>
      <c r="I514" s="70">
        <v>71</v>
      </c>
      <c r="J514" s="71"/>
      <c r="K514" s="66">
        <v>39</v>
      </c>
    </row>
    <row r="515" spans="1:11" s="65" customFormat="1" hidden="1" outlineLevel="2" x14ac:dyDescent="0.25">
      <c r="A515" s="64">
        <f>Table14[[#This Row],[Scenario '#]]</f>
        <v>71</v>
      </c>
      <c r="B515" s="65" t="s">
        <v>215</v>
      </c>
      <c r="C515" s="66" t="s">
        <v>56</v>
      </c>
      <c r="D515" s="67"/>
      <c r="E515" s="68"/>
      <c r="F515" s="69"/>
      <c r="G515" s="65" t="s">
        <v>29</v>
      </c>
      <c r="H515" s="2" t="s">
        <v>392</v>
      </c>
      <c r="I515" s="70">
        <v>71</v>
      </c>
      <c r="J515" s="71"/>
      <c r="K515" s="66">
        <v>39</v>
      </c>
    </row>
    <row r="516" spans="1:11" s="65" customFormat="1" hidden="1" outlineLevel="2" x14ac:dyDescent="0.25">
      <c r="A516" s="64">
        <f>Table14[[#This Row],[Scenario '#]]</f>
        <v>71</v>
      </c>
      <c r="B516" s="65" t="s">
        <v>215</v>
      </c>
      <c r="C516" s="66" t="s">
        <v>56</v>
      </c>
      <c r="D516" s="67"/>
      <c r="E516" s="68"/>
      <c r="F516" s="69"/>
      <c r="G516" s="65" t="s">
        <v>30</v>
      </c>
      <c r="H516" s="2" t="s">
        <v>124</v>
      </c>
      <c r="I516" s="70">
        <v>71</v>
      </c>
      <c r="J516" s="71"/>
      <c r="K516" s="66">
        <v>39</v>
      </c>
    </row>
    <row r="517" spans="1:11" s="65" customFormat="1" hidden="1" outlineLevel="2" x14ac:dyDescent="0.25">
      <c r="A517" s="64">
        <f>Table14[[#This Row],[Scenario '#]]</f>
        <v>71</v>
      </c>
      <c r="B517" s="65" t="s">
        <v>215</v>
      </c>
      <c r="C517" s="66" t="s">
        <v>56</v>
      </c>
      <c r="D517" s="67"/>
      <c r="E517" s="68"/>
      <c r="F517" s="69"/>
      <c r="G517" s="65" t="s">
        <v>31</v>
      </c>
      <c r="H517" s="2" t="s">
        <v>396</v>
      </c>
      <c r="I517" s="70">
        <v>71</v>
      </c>
      <c r="J517" s="71"/>
      <c r="K517" s="66">
        <v>39</v>
      </c>
    </row>
    <row r="518" spans="1:11" s="65" customFormat="1" hidden="1" outlineLevel="2" x14ac:dyDescent="0.25">
      <c r="A518" s="64">
        <f>Table14[[#This Row],[Scenario '#]]</f>
        <v>71</v>
      </c>
      <c r="B518" s="65" t="s">
        <v>215</v>
      </c>
      <c r="C518" s="66" t="s">
        <v>56</v>
      </c>
      <c r="D518" s="67"/>
      <c r="E518" s="68"/>
      <c r="F518" s="69"/>
      <c r="H518" s="2" t="s">
        <v>395</v>
      </c>
      <c r="I518" s="70">
        <v>71</v>
      </c>
      <c r="J518" s="71"/>
      <c r="K518" s="66">
        <v>39</v>
      </c>
    </row>
    <row r="519" spans="1:11" s="65" customFormat="1" ht="30" hidden="1" outlineLevel="2" x14ac:dyDescent="0.25">
      <c r="A519" s="64">
        <f>Table14[[#This Row],[Scenario '#]]</f>
        <v>71</v>
      </c>
      <c r="B519" s="65" t="s">
        <v>215</v>
      </c>
      <c r="C519" s="66" t="s">
        <v>56</v>
      </c>
      <c r="D519" s="67"/>
      <c r="E519" s="68"/>
      <c r="F519" s="69"/>
      <c r="G519" s="65" t="s">
        <v>31</v>
      </c>
      <c r="H519" s="2" t="s">
        <v>402</v>
      </c>
      <c r="I519" s="70">
        <v>71</v>
      </c>
      <c r="J519" s="71"/>
      <c r="K519" s="66">
        <v>39</v>
      </c>
    </row>
    <row r="520" spans="1:11" s="65" customFormat="1" hidden="1" outlineLevel="2" x14ac:dyDescent="0.25">
      <c r="A520" s="64">
        <f>Table14[[#This Row],[Scenario '#]]</f>
        <v>71</v>
      </c>
      <c r="B520" s="65" t="s">
        <v>215</v>
      </c>
      <c r="C520" s="66" t="s">
        <v>56</v>
      </c>
      <c r="D520" s="67"/>
      <c r="E520" s="68"/>
      <c r="F520" s="69"/>
      <c r="G520" s="65" t="s">
        <v>31</v>
      </c>
      <c r="H520" s="2" t="s">
        <v>403</v>
      </c>
      <c r="I520" s="70">
        <v>71</v>
      </c>
      <c r="J520" s="71"/>
      <c r="K520" s="66">
        <v>39</v>
      </c>
    </row>
    <row r="521" spans="1:11" s="65" customFormat="1" hidden="1" outlineLevel="1" x14ac:dyDescent="0.25">
      <c r="A521" s="64">
        <f>Table14[[#This Row],[Scenario '#]]</f>
        <v>72</v>
      </c>
      <c r="B521" s="65" t="s">
        <v>215</v>
      </c>
      <c r="C521" s="66" t="s">
        <v>56</v>
      </c>
      <c r="D521" s="67"/>
      <c r="E521" s="68"/>
      <c r="F521" s="69" t="s">
        <v>279</v>
      </c>
      <c r="H521" s="2"/>
      <c r="I521" s="70">
        <v>72</v>
      </c>
      <c r="J521" s="71"/>
      <c r="K521" s="66">
        <v>39</v>
      </c>
    </row>
    <row r="522" spans="1:11" s="65" customFormat="1" ht="45" hidden="1" outlineLevel="1" x14ac:dyDescent="0.25">
      <c r="A522" s="64">
        <f>Table14[[#This Row],[Scenario '#]]</f>
        <v>72</v>
      </c>
      <c r="B522" s="65" t="s">
        <v>215</v>
      </c>
      <c r="C522" s="66" t="s">
        <v>56</v>
      </c>
      <c r="D522" s="67"/>
      <c r="E522" s="68"/>
      <c r="F522" s="69"/>
      <c r="G522" s="65" t="s">
        <v>29</v>
      </c>
      <c r="H522" s="2" t="s">
        <v>400</v>
      </c>
      <c r="I522" s="70">
        <v>72</v>
      </c>
      <c r="J522" s="71"/>
      <c r="K522" s="66">
        <v>39</v>
      </c>
    </row>
    <row r="523" spans="1:11" s="65" customFormat="1" ht="30" hidden="1" outlineLevel="1" x14ac:dyDescent="0.25">
      <c r="A523" s="64">
        <f>Table14[[#This Row],[Scenario '#]]</f>
        <v>72</v>
      </c>
      <c r="B523" s="65" t="s">
        <v>215</v>
      </c>
      <c r="C523" s="66" t="s">
        <v>56</v>
      </c>
      <c r="D523" s="67"/>
      <c r="E523" s="68"/>
      <c r="F523" s="69"/>
      <c r="G523" s="65" t="s">
        <v>29</v>
      </c>
      <c r="H523" s="2" t="s">
        <v>411</v>
      </c>
      <c r="I523" s="70">
        <v>72</v>
      </c>
      <c r="J523" s="71"/>
      <c r="K523" s="66">
        <v>39</v>
      </c>
    </row>
    <row r="524" spans="1:11" s="65" customFormat="1" ht="30" hidden="1" outlineLevel="1" x14ac:dyDescent="0.25">
      <c r="A524" s="64">
        <f>Table14[[#This Row],[Scenario '#]]</f>
        <v>72</v>
      </c>
      <c r="B524" s="65" t="s">
        <v>215</v>
      </c>
      <c r="C524" s="66" t="s">
        <v>56</v>
      </c>
      <c r="D524" s="67"/>
      <c r="E524" s="68"/>
      <c r="F524" s="69"/>
      <c r="G524" s="65" t="s">
        <v>29</v>
      </c>
      <c r="H524" s="2" t="s">
        <v>401</v>
      </c>
      <c r="I524" s="70">
        <v>72</v>
      </c>
      <c r="J524" s="71"/>
      <c r="K524" s="66">
        <v>39</v>
      </c>
    </row>
    <row r="525" spans="1:11" s="65" customFormat="1" hidden="1" outlineLevel="1" x14ac:dyDescent="0.25">
      <c r="A525" s="64">
        <f>Table14[[#This Row],[Scenario '#]]</f>
        <v>72</v>
      </c>
      <c r="B525" s="65" t="s">
        <v>215</v>
      </c>
      <c r="C525" s="66" t="s">
        <v>56</v>
      </c>
      <c r="D525" s="67"/>
      <c r="E525" s="68"/>
      <c r="F525" s="69"/>
      <c r="G525" s="65" t="s">
        <v>29</v>
      </c>
      <c r="H525" s="2" t="s">
        <v>392</v>
      </c>
      <c r="I525" s="70">
        <v>72</v>
      </c>
      <c r="J525" s="71"/>
      <c r="K525" s="66">
        <v>39</v>
      </c>
    </row>
    <row r="526" spans="1:11" s="65" customFormat="1" hidden="1" outlineLevel="1" x14ac:dyDescent="0.25">
      <c r="A526" s="64">
        <f>Table14[[#This Row],[Scenario '#]]</f>
        <v>72</v>
      </c>
      <c r="B526" s="65" t="s">
        <v>215</v>
      </c>
      <c r="C526" s="66" t="s">
        <v>56</v>
      </c>
      <c r="D526" s="67"/>
      <c r="E526" s="68"/>
      <c r="F526" s="69"/>
      <c r="G526" s="65" t="s">
        <v>30</v>
      </c>
      <c r="H526" s="2" t="s">
        <v>124</v>
      </c>
      <c r="I526" s="70">
        <v>72</v>
      </c>
      <c r="J526" s="71"/>
      <c r="K526" s="66">
        <v>39</v>
      </c>
    </row>
    <row r="527" spans="1:11" s="65" customFormat="1" hidden="1" outlineLevel="1" x14ac:dyDescent="0.25">
      <c r="A527" s="64">
        <f>Table14[[#This Row],[Scenario '#]]</f>
        <v>72</v>
      </c>
      <c r="B527" s="65" t="s">
        <v>215</v>
      </c>
      <c r="C527" s="66" t="s">
        <v>56</v>
      </c>
      <c r="D527" s="67"/>
      <c r="E527" s="68"/>
      <c r="F527" s="69"/>
      <c r="G527" s="65" t="s">
        <v>31</v>
      </c>
      <c r="H527" s="2" t="s">
        <v>396</v>
      </c>
      <c r="I527" s="70">
        <v>72</v>
      </c>
      <c r="J527" s="71"/>
      <c r="K527" s="66">
        <v>39</v>
      </c>
    </row>
    <row r="528" spans="1:11" s="65" customFormat="1" hidden="1" outlineLevel="1" x14ac:dyDescent="0.25">
      <c r="A528" s="64">
        <f>Table14[[#This Row],[Scenario '#]]</f>
        <v>72</v>
      </c>
      <c r="B528" s="65" t="s">
        <v>215</v>
      </c>
      <c r="C528" s="66" t="s">
        <v>56</v>
      </c>
      <c r="D528" s="67"/>
      <c r="E528" s="68"/>
      <c r="F528" s="69"/>
      <c r="G528" s="65" t="s">
        <v>31</v>
      </c>
      <c r="H528" s="2" t="s">
        <v>395</v>
      </c>
      <c r="I528" s="70">
        <v>72</v>
      </c>
      <c r="J528" s="71"/>
      <c r="K528" s="66">
        <v>39</v>
      </c>
    </row>
    <row r="529" spans="1:11" s="65" customFormat="1" ht="30" hidden="1" outlineLevel="1" x14ac:dyDescent="0.25">
      <c r="A529" s="64">
        <f>Table14[[#This Row],[Scenario '#]]</f>
        <v>72</v>
      </c>
      <c r="B529" s="65" t="s">
        <v>215</v>
      </c>
      <c r="C529" s="66" t="s">
        <v>56</v>
      </c>
      <c r="D529" s="67"/>
      <c r="E529" s="68"/>
      <c r="F529" s="69"/>
      <c r="G529" s="65" t="s">
        <v>31</v>
      </c>
      <c r="H529" s="2" t="s">
        <v>412</v>
      </c>
      <c r="I529" s="70">
        <v>72</v>
      </c>
      <c r="J529" s="71"/>
      <c r="K529" s="66">
        <v>39</v>
      </c>
    </row>
    <row r="530" spans="1:11" s="65" customFormat="1" ht="15.75" hidden="1" outlineLevel="1" thickBot="1" x14ac:dyDescent="0.3">
      <c r="A530" s="64">
        <f>Table14[[#This Row],[Scenario '#]]</f>
        <v>72</v>
      </c>
      <c r="B530" s="65" t="s">
        <v>215</v>
      </c>
      <c r="C530" s="66" t="s">
        <v>56</v>
      </c>
      <c r="D530" s="67"/>
      <c r="E530" s="68"/>
      <c r="F530" s="69"/>
      <c r="G530" s="65" t="s">
        <v>31</v>
      </c>
      <c r="H530" s="2" t="s">
        <v>403</v>
      </c>
      <c r="I530" s="70">
        <v>72</v>
      </c>
      <c r="J530" s="71"/>
      <c r="K530" s="66">
        <v>39</v>
      </c>
    </row>
    <row r="531" spans="1:11" s="16" customFormat="1" ht="15.75" collapsed="1" thickTop="1" x14ac:dyDescent="0.25">
      <c r="A531" s="64">
        <f>Table14[[#This Row],[Scenario '#]]</f>
        <v>0</v>
      </c>
      <c r="B531" s="114" t="s">
        <v>325</v>
      </c>
      <c r="C531" s="115"/>
      <c r="D531" s="116"/>
      <c r="E531" s="117"/>
      <c r="F531" s="118"/>
      <c r="G531" s="114"/>
      <c r="H531" s="79" t="s">
        <v>42</v>
      </c>
      <c r="I531" s="119"/>
      <c r="J531" s="120" t="s">
        <v>2</v>
      </c>
      <c r="K531" s="115">
        <v>61</v>
      </c>
    </row>
    <row r="532" spans="1:11" hidden="1" outlineLevel="1" x14ac:dyDescent="0.25">
      <c r="A532" s="64">
        <f>Table14[[#This Row],[Scenario '#]]</f>
        <v>85</v>
      </c>
      <c r="B532" s="65" t="s">
        <v>325</v>
      </c>
      <c r="C532" s="66" t="s">
        <v>56</v>
      </c>
      <c r="D532" s="67"/>
      <c r="E532" s="68"/>
      <c r="F532" s="69" t="s">
        <v>325</v>
      </c>
      <c r="G532" s="65"/>
      <c r="H532" s="41"/>
      <c r="I532" s="70">
        <v>85</v>
      </c>
      <c r="J532" s="71"/>
      <c r="K532" s="66">
        <v>61</v>
      </c>
    </row>
    <row r="533" spans="1:11" ht="30" hidden="1" outlineLevel="2" x14ac:dyDescent="0.25">
      <c r="A533" s="64">
        <f>Table14[[#This Row],[Scenario '#]]</f>
        <v>85</v>
      </c>
      <c r="B533" s="65" t="s">
        <v>325</v>
      </c>
      <c r="C533" s="66" t="s">
        <v>56</v>
      </c>
      <c r="D533" s="67"/>
      <c r="E533" s="68"/>
      <c r="F533" s="69"/>
      <c r="G533" s="65" t="s">
        <v>29</v>
      </c>
      <c r="H533" s="41" t="s">
        <v>326</v>
      </c>
      <c r="I533" s="70">
        <v>85</v>
      </c>
      <c r="J533" s="71"/>
      <c r="K533" s="66">
        <v>61</v>
      </c>
    </row>
    <row r="534" spans="1:11" hidden="1" outlineLevel="2" x14ac:dyDescent="0.25">
      <c r="A534" s="64">
        <f>Table14[[#This Row],[Scenario '#]]</f>
        <v>85</v>
      </c>
      <c r="B534" s="65" t="s">
        <v>325</v>
      </c>
      <c r="C534" s="66" t="s">
        <v>56</v>
      </c>
      <c r="D534" s="67"/>
      <c r="E534" s="68"/>
      <c r="F534" s="69"/>
      <c r="G534" s="65" t="s">
        <v>30</v>
      </c>
      <c r="H534" s="41" t="s">
        <v>328</v>
      </c>
      <c r="I534" s="70">
        <v>85</v>
      </c>
      <c r="J534" s="71" t="s">
        <v>327</v>
      </c>
      <c r="K534" s="66">
        <v>61</v>
      </c>
    </row>
    <row r="535" spans="1:11" hidden="1" outlineLevel="2" x14ac:dyDescent="0.25">
      <c r="A535" s="64">
        <f>Table14[[#This Row],[Scenario '#]]</f>
        <v>85</v>
      </c>
      <c r="B535" s="65" t="s">
        <v>325</v>
      </c>
      <c r="C535" s="66" t="s">
        <v>56</v>
      </c>
      <c r="D535" s="67"/>
      <c r="E535" s="68"/>
      <c r="F535" s="69"/>
      <c r="G535" s="65" t="s">
        <v>31</v>
      </c>
      <c r="H535" s="41" t="s">
        <v>329</v>
      </c>
      <c r="I535" s="70">
        <v>85</v>
      </c>
      <c r="J535" s="71"/>
      <c r="K535" s="66">
        <v>61</v>
      </c>
    </row>
    <row r="536" spans="1:11" hidden="1" outlineLevel="1" x14ac:dyDescent="0.25">
      <c r="A536" s="64">
        <f>Table14[[#This Row],[Scenario '#]]</f>
        <v>86</v>
      </c>
      <c r="B536" s="65" t="s">
        <v>325</v>
      </c>
      <c r="C536" s="66" t="s">
        <v>56</v>
      </c>
      <c r="D536" s="67"/>
      <c r="E536" s="68">
        <v>85</v>
      </c>
      <c r="F536" s="69" t="s">
        <v>330</v>
      </c>
      <c r="G536" s="65"/>
      <c r="H536" s="41"/>
      <c r="I536" s="70">
        <v>86</v>
      </c>
      <c r="J536" s="71"/>
      <c r="K536" s="66">
        <v>61</v>
      </c>
    </row>
    <row r="537" spans="1:11" hidden="1" outlineLevel="2" x14ac:dyDescent="0.25">
      <c r="A537" s="64">
        <f>Table14[[#This Row],[Scenario '#]]</f>
        <v>86</v>
      </c>
      <c r="B537" s="65" t="s">
        <v>325</v>
      </c>
      <c r="C537" s="66" t="s">
        <v>56</v>
      </c>
      <c r="D537" s="67"/>
      <c r="E537" s="68">
        <v>85</v>
      </c>
      <c r="F537" s="69"/>
      <c r="G537" s="65" t="s">
        <v>29</v>
      </c>
      <c r="H537" s="41" t="str">
        <f>_xlfn.CONCAT("Result from scenario ",Table14[[#This Row],[Dependency]])</f>
        <v>Result from scenario 85</v>
      </c>
      <c r="I537" s="70">
        <v>86</v>
      </c>
      <c r="J537" s="71"/>
      <c r="K537" s="66">
        <v>61</v>
      </c>
    </row>
    <row r="538" spans="1:11" hidden="1" outlineLevel="2" x14ac:dyDescent="0.25">
      <c r="A538" s="64">
        <f>Table14[[#This Row],[Scenario '#]]</f>
        <v>86</v>
      </c>
      <c r="B538" s="65" t="s">
        <v>325</v>
      </c>
      <c r="C538" s="66" t="s">
        <v>56</v>
      </c>
      <c r="D538" s="67"/>
      <c r="E538" s="68">
        <v>85</v>
      </c>
      <c r="F538" s="69"/>
      <c r="G538" s="65" t="s">
        <v>30</v>
      </c>
      <c r="H538" s="41" t="s">
        <v>422</v>
      </c>
      <c r="I538" s="70">
        <v>86</v>
      </c>
      <c r="J538" s="71"/>
      <c r="K538" s="66">
        <v>61</v>
      </c>
    </row>
    <row r="539" spans="1:11" ht="45" hidden="1" outlineLevel="2" x14ac:dyDescent="0.25">
      <c r="A539" s="64">
        <f>Table14[[#This Row],[Scenario '#]]</f>
        <v>86</v>
      </c>
      <c r="B539" s="65" t="s">
        <v>325</v>
      </c>
      <c r="C539" s="66" t="s">
        <v>56</v>
      </c>
      <c r="D539" s="67"/>
      <c r="E539" s="68">
        <v>85</v>
      </c>
      <c r="F539" s="69"/>
      <c r="G539" s="65" t="s">
        <v>31</v>
      </c>
      <c r="H539" s="41" t="s">
        <v>416</v>
      </c>
      <c r="I539" s="70">
        <v>86</v>
      </c>
      <c r="J539" s="71"/>
      <c r="K539" s="66">
        <v>61</v>
      </c>
    </row>
    <row r="540" spans="1:11" ht="47.25" hidden="1" customHeight="1" outlineLevel="2" x14ac:dyDescent="0.25">
      <c r="A540" s="64">
        <f>Table14[[#This Row],[Scenario '#]]</f>
        <v>86</v>
      </c>
      <c r="B540" s="65" t="s">
        <v>325</v>
      </c>
      <c r="C540" s="66" t="s">
        <v>56</v>
      </c>
      <c r="D540" s="67"/>
      <c r="E540" s="68">
        <v>85</v>
      </c>
      <c r="F540" s="69"/>
      <c r="G540" s="65" t="s">
        <v>31</v>
      </c>
      <c r="H540" s="41" t="s">
        <v>413</v>
      </c>
      <c r="I540" s="70">
        <v>86</v>
      </c>
      <c r="J540" s="71"/>
      <c r="K540" s="66">
        <v>61</v>
      </c>
    </row>
    <row r="541" spans="1:11" hidden="1" outlineLevel="1" x14ac:dyDescent="0.25">
      <c r="A541" s="64">
        <f>Table14[[#This Row],[Scenario '#]]</f>
        <v>95</v>
      </c>
      <c r="B541" s="65" t="s">
        <v>325</v>
      </c>
      <c r="C541" s="66" t="s">
        <v>56</v>
      </c>
      <c r="D541" s="67"/>
      <c r="E541" s="68">
        <v>86</v>
      </c>
      <c r="F541" s="6" t="s">
        <v>414</v>
      </c>
      <c r="G541" s="37"/>
      <c r="H541" s="41"/>
      <c r="I541" s="70">
        <v>95</v>
      </c>
      <c r="J541" s="71"/>
      <c r="K541" s="66">
        <v>61</v>
      </c>
    </row>
    <row r="542" spans="1:11" hidden="1" outlineLevel="2" x14ac:dyDescent="0.25">
      <c r="A542" s="64">
        <f>Table14[[#This Row],[Scenario '#]]</f>
        <v>95</v>
      </c>
      <c r="B542" s="65" t="s">
        <v>325</v>
      </c>
      <c r="C542" s="66" t="s">
        <v>56</v>
      </c>
      <c r="D542" s="67"/>
      <c r="E542" s="68">
        <v>86</v>
      </c>
      <c r="F542" s="6"/>
      <c r="G542" s="37" t="s">
        <v>29</v>
      </c>
      <c r="H542" s="41" t="str">
        <f>_xlfn.CONCAT("Result from scenario ",Table14[[#This Row],[Dependency]])</f>
        <v>Result from scenario 86</v>
      </c>
      <c r="I542" s="70">
        <v>95</v>
      </c>
      <c r="J542" s="43"/>
      <c r="K542" s="66">
        <v>61</v>
      </c>
    </row>
    <row r="543" spans="1:11" hidden="1" outlineLevel="2" x14ac:dyDescent="0.25">
      <c r="A543" s="64">
        <f>Table14[[#This Row],[Scenario '#]]</f>
        <v>95</v>
      </c>
      <c r="B543" s="65" t="s">
        <v>325</v>
      </c>
      <c r="C543" s="66" t="s">
        <v>56</v>
      </c>
      <c r="D543" s="67"/>
      <c r="E543" s="68">
        <v>86</v>
      </c>
      <c r="F543" s="6"/>
      <c r="G543" s="37" t="s">
        <v>30</v>
      </c>
      <c r="H543" s="41" t="s">
        <v>415</v>
      </c>
      <c r="I543" s="70">
        <v>95</v>
      </c>
      <c r="J543" s="71" t="s">
        <v>327</v>
      </c>
      <c r="K543" s="66">
        <v>61</v>
      </c>
    </row>
    <row r="544" spans="1:11" ht="30" hidden="1" outlineLevel="2" x14ac:dyDescent="0.25">
      <c r="A544" s="64">
        <f>Table14[[#This Row],[Scenario '#]]</f>
        <v>95</v>
      </c>
      <c r="B544" s="65" t="s">
        <v>325</v>
      </c>
      <c r="C544" s="66" t="s">
        <v>56</v>
      </c>
      <c r="D544" s="67"/>
      <c r="E544" s="68">
        <v>86</v>
      </c>
      <c r="F544" s="6"/>
      <c r="G544" s="37" t="s">
        <v>31</v>
      </c>
      <c r="H544" s="41" t="s">
        <v>419</v>
      </c>
      <c r="I544" s="70">
        <v>95</v>
      </c>
      <c r="J544" s="71"/>
      <c r="K544" s="66">
        <v>61</v>
      </c>
    </row>
    <row r="545" spans="1:11" hidden="1" outlineLevel="2" x14ac:dyDescent="0.25">
      <c r="A545" s="64">
        <f>Table14[[#This Row],[Scenario '#]]</f>
        <v>95</v>
      </c>
      <c r="B545" s="65" t="s">
        <v>325</v>
      </c>
      <c r="C545" s="66" t="s">
        <v>56</v>
      </c>
      <c r="D545" s="67"/>
      <c r="E545" s="68">
        <v>86</v>
      </c>
      <c r="F545" s="6"/>
      <c r="G545" s="37" t="s">
        <v>31</v>
      </c>
      <c r="H545" s="41" t="s">
        <v>418</v>
      </c>
      <c r="I545" s="70">
        <v>95</v>
      </c>
      <c r="J545" s="71"/>
      <c r="K545" s="66">
        <v>61</v>
      </c>
    </row>
    <row r="546" spans="1:11" hidden="1" outlineLevel="1" x14ac:dyDescent="0.25">
      <c r="A546" s="64">
        <f>Table14[[#This Row],[Scenario '#]]</f>
        <v>96</v>
      </c>
      <c r="B546" s="65" t="s">
        <v>325</v>
      </c>
      <c r="C546" s="66" t="s">
        <v>56</v>
      </c>
      <c r="D546" s="67"/>
      <c r="E546" s="68"/>
      <c r="F546" s="6" t="s">
        <v>420</v>
      </c>
      <c r="G546" s="37"/>
      <c r="H546" s="41"/>
      <c r="I546" s="70">
        <v>96</v>
      </c>
      <c r="J546" s="71"/>
      <c r="K546" s="66">
        <v>61</v>
      </c>
    </row>
    <row r="547" spans="1:11" ht="30" hidden="1" outlineLevel="2" x14ac:dyDescent="0.25">
      <c r="A547" s="64">
        <f>Table14[[#This Row],[Scenario '#]]</f>
        <v>96</v>
      </c>
      <c r="B547" s="65" t="s">
        <v>325</v>
      </c>
      <c r="C547" s="66" t="s">
        <v>56</v>
      </c>
      <c r="D547" s="67"/>
      <c r="E547" s="68"/>
      <c r="F547" s="6"/>
      <c r="G547" s="37" t="s">
        <v>29</v>
      </c>
      <c r="H547" s="41" t="s">
        <v>326</v>
      </c>
      <c r="I547" s="70">
        <v>96</v>
      </c>
      <c r="J547" s="71"/>
      <c r="K547" s="66">
        <v>61</v>
      </c>
    </row>
    <row r="548" spans="1:11" hidden="1" outlineLevel="2" x14ac:dyDescent="0.25">
      <c r="A548" s="64">
        <f>Table14[[#This Row],[Scenario '#]]</f>
        <v>96</v>
      </c>
      <c r="B548" s="65" t="s">
        <v>325</v>
      </c>
      <c r="C548" s="66" t="s">
        <v>56</v>
      </c>
      <c r="D548" s="67"/>
      <c r="E548" s="68"/>
      <c r="F548" s="6"/>
      <c r="G548" s="37" t="s">
        <v>29</v>
      </c>
      <c r="H548" s="41" t="s">
        <v>328</v>
      </c>
      <c r="I548" s="70">
        <v>96</v>
      </c>
      <c r="J548" s="71" t="s">
        <v>327</v>
      </c>
      <c r="K548" s="66">
        <v>61</v>
      </c>
    </row>
    <row r="549" spans="1:11" ht="30" hidden="1" outlineLevel="2" x14ac:dyDescent="0.25">
      <c r="A549" s="64">
        <f>Table14[[#This Row],[Scenario '#]]</f>
        <v>96</v>
      </c>
      <c r="B549" s="65" t="s">
        <v>325</v>
      </c>
      <c r="C549" s="66" t="s">
        <v>56</v>
      </c>
      <c r="D549" s="67"/>
      <c r="E549" s="68"/>
      <c r="F549" s="6"/>
      <c r="G549" s="37" t="s">
        <v>30</v>
      </c>
      <c r="H549" s="41" t="s">
        <v>423</v>
      </c>
      <c r="I549" s="70">
        <v>96</v>
      </c>
      <c r="J549" s="71"/>
      <c r="K549" s="66">
        <v>61</v>
      </c>
    </row>
    <row r="550" spans="1:11" ht="45" hidden="1" outlineLevel="2" x14ac:dyDescent="0.25">
      <c r="A550" s="64">
        <f>Table14[[#This Row],[Scenario '#]]</f>
        <v>96</v>
      </c>
      <c r="B550" s="65" t="s">
        <v>325</v>
      </c>
      <c r="C550" s="66" t="s">
        <v>56</v>
      </c>
      <c r="D550" s="67"/>
      <c r="E550" s="68"/>
      <c r="F550" s="6"/>
      <c r="G550" s="37" t="s">
        <v>31</v>
      </c>
      <c r="H550" s="41" t="s">
        <v>424</v>
      </c>
      <c r="I550" s="70">
        <v>96</v>
      </c>
      <c r="J550" s="71"/>
      <c r="K550" s="66">
        <v>61</v>
      </c>
    </row>
    <row r="551" spans="1:11" ht="46.5" hidden="1" customHeight="1" outlineLevel="2" x14ac:dyDescent="0.25">
      <c r="A551" s="64">
        <f>Table14[[#This Row],[Scenario '#]]</f>
        <v>96</v>
      </c>
      <c r="B551" s="65" t="s">
        <v>325</v>
      </c>
      <c r="C551" s="66" t="s">
        <v>56</v>
      </c>
      <c r="D551" s="67"/>
      <c r="E551" s="68"/>
      <c r="F551" s="6"/>
      <c r="G551" s="37" t="s">
        <v>31</v>
      </c>
      <c r="H551" s="41" t="s">
        <v>413</v>
      </c>
      <c r="I551" s="70">
        <v>96</v>
      </c>
      <c r="J551" s="71"/>
      <c r="K551" s="66">
        <v>61</v>
      </c>
    </row>
    <row r="552" spans="1:11" hidden="1" outlineLevel="1" x14ac:dyDescent="0.25">
      <c r="A552" s="64">
        <f>Table14[[#This Row],[Scenario '#]]</f>
        <v>97</v>
      </c>
      <c r="B552" s="65" t="s">
        <v>325</v>
      </c>
      <c r="C552" s="66" t="s">
        <v>56</v>
      </c>
      <c r="D552" s="67"/>
      <c r="E552" s="68">
        <v>96</v>
      </c>
      <c r="F552" s="6" t="s">
        <v>421</v>
      </c>
      <c r="G552" s="37"/>
      <c r="H552" s="41"/>
      <c r="I552" s="70">
        <v>97</v>
      </c>
      <c r="J552" s="71"/>
      <c r="K552" s="66">
        <v>61</v>
      </c>
    </row>
    <row r="553" spans="1:11" ht="30" hidden="1" outlineLevel="1" x14ac:dyDescent="0.25">
      <c r="A553" s="64">
        <f>Table14[[#This Row],[Scenario '#]]</f>
        <v>97</v>
      </c>
      <c r="B553" s="65" t="s">
        <v>325</v>
      </c>
      <c r="C553" s="66" t="s">
        <v>56</v>
      </c>
      <c r="D553" s="67"/>
      <c r="E553" s="68">
        <v>96</v>
      </c>
      <c r="F553" s="6"/>
      <c r="G553" s="37" t="s">
        <v>29</v>
      </c>
      <c r="H553" s="41" t="s">
        <v>326</v>
      </c>
      <c r="I553" s="70">
        <v>97</v>
      </c>
      <c r="J553" s="71"/>
      <c r="K553" s="66">
        <v>61</v>
      </c>
    </row>
    <row r="554" spans="1:11" hidden="1" outlineLevel="1" x14ac:dyDescent="0.25">
      <c r="A554" s="64">
        <f>Table14[[#This Row],[Scenario '#]]</f>
        <v>97</v>
      </c>
      <c r="B554" s="65" t="s">
        <v>325</v>
      </c>
      <c r="C554" s="66" t="s">
        <v>56</v>
      </c>
      <c r="D554" s="67"/>
      <c r="E554" s="68"/>
      <c r="F554" s="6"/>
      <c r="G554" s="37" t="s">
        <v>29</v>
      </c>
      <c r="H554" s="41" t="s">
        <v>328</v>
      </c>
      <c r="I554" s="70">
        <v>97</v>
      </c>
      <c r="J554" s="71" t="s">
        <v>327</v>
      </c>
      <c r="K554" s="66">
        <v>61</v>
      </c>
    </row>
    <row r="555" spans="1:11" hidden="1" outlineLevel="1" x14ac:dyDescent="0.25">
      <c r="A555" s="64">
        <f>Table14[[#This Row],[Scenario '#]]</f>
        <v>97</v>
      </c>
      <c r="B555" s="65" t="s">
        <v>325</v>
      </c>
      <c r="C555" s="66" t="s">
        <v>56</v>
      </c>
      <c r="D555" s="67"/>
      <c r="E555" s="68">
        <v>96</v>
      </c>
      <c r="F555" s="6"/>
      <c r="G555" s="37" t="s">
        <v>30</v>
      </c>
      <c r="H555" s="41" t="s">
        <v>425</v>
      </c>
      <c r="I555" s="70">
        <v>97</v>
      </c>
      <c r="J555" s="71"/>
      <c r="K555" s="66">
        <v>61</v>
      </c>
    </row>
    <row r="556" spans="1:11" ht="45" hidden="1" outlineLevel="1" x14ac:dyDescent="0.25">
      <c r="A556" s="64">
        <f>Table14[[#This Row],[Scenario '#]]</f>
        <v>97</v>
      </c>
      <c r="B556" s="65" t="s">
        <v>325</v>
      </c>
      <c r="C556" s="66" t="s">
        <v>56</v>
      </c>
      <c r="D556" s="67"/>
      <c r="E556" s="68">
        <v>96</v>
      </c>
      <c r="F556" s="6"/>
      <c r="G556" s="37" t="s">
        <v>31</v>
      </c>
      <c r="H556" s="41" t="s">
        <v>426</v>
      </c>
      <c r="I556" s="70">
        <v>97</v>
      </c>
      <c r="J556" s="71"/>
      <c r="K556" s="66">
        <v>61</v>
      </c>
    </row>
    <row r="557" spans="1:11" ht="60" hidden="1" outlineLevel="1" x14ac:dyDescent="0.25">
      <c r="A557" s="64">
        <f>Table14[[#This Row],[Scenario '#]]</f>
        <v>97</v>
      </c>
      <c r="B557" s="65" t="s">
        <v>325</v>
      </c>
      <c r="C557" s="66" t="s">
        <v>56</v>
      </c>
      <c r="D557" s="67"/>
      <c r="E557" s="68">
        <v>96</v>
      </c>
      <c r="F557" s="6"/>
      <c r="G557" s="37" t="s">
        <v>31</v>
      </c>
      <c r="H557" s="41" t="s">
        <v>427</v>
      </c>
      <c r="I557" s="70">
        <v>97</v>
      </c>
      <c r="J557" s="71"/>
      <c r="K557" s="66">
        <v>61</v>
      </c>
    </row>
    <row r="558" spans="1:11" collapsed="1" x14ac:dyDescent="0.25">
      <c r="A558" s="61"/>
      <c r="B558" s="1" t="s">
        <v>59</v>
      </c>
      <c r="C558" s="3"/>
      <c r="E558" s="10">
        <f>Table14[[#Totals],[Scenario '#]]</f>
        <v>63</v>
      </c>
      <c r="F558" s="6"/>
      <c r="H558" s="2"/>
      <c r="I558" s="12">
        <f>SUBTOTAL(104,Table14[Scenario '#])</f>
        <v>63</v>
      </c>
    </row>
  </sheetData>
  <conditionalFormatting sqref="D1:D1048576">
    <cfRule type="cellIs" dxfId="75" priority="102" operator="equal">
      <formula>"X"</formula>
    </cfRule>
  </conditionalFormatting>
  <conditionalFormatting sqref="C1:C1048576">
    <cfRule type="cellIs" dxfId="74" priority="101" operator="equal">
      <formula>"X"</formula>
    </cfRule>
  </conditionalFormatting>
  <conditionalFormatting sqref="I1:I1048576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9">
      <colorScale>
        <cfvo type="min"/>
        <cfvo type="max"/>
        <color rgb="FFFFEF9C"/>
        <color rgb="FF63BE7B"/>
      </colorScale>
    </cfRule>
  </conditionalFormatting>
  <conditionalFormatting sqref="G1:G1048576">
    <cfRule type="cellIs" dxfId="73" priority="9" operator="equal">
      <formula>"When"</formula>
    </cfRule>
    <cfRule type="cellIs" dxfId="72" priority="10" operator="equal">
      <formula>"Given"</formula>
    </cfRule>
    <cfRule type="cellIs" dxfId="71" priority="11" operator="equal">
      <formula>"Then"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2CF9-DDCF-499B-9B19-D410AC01CA9D}">
  <dimension ref="A1:H3"/>
  <sheetViews>
    <sheetView zoomScale="85" zoomScaleNormal="85" workbookViewId="0">
      <selection activeCell="B2" sqref="B2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ht="30" x14ac:dyDescent="0.25">
      <c r="A2" s="1">
        <v>30</v>
      </c>
      <c r="B2" s="8">
        <v>51</v>
      </c>
      <c r="C2" s="63" t="str">
        <f>VLOOKUP(Table15610[[#This Row],['#]],Table14[],2,FALSE)</f>
        <v>Updating Given</v>
      </c>
      <c r="D2" s="1" t="str">
        <f>VLOOKUP(Table15610[[#This Row],['#]],Table14[],6,FALSE)</f>
        <v>Rename duplicate Given</v>
      </c>
      <c r="E2" s="1" t="s">
        <v>11</v>
      </c>
      <c r="F2" s="2" t="s">
        <v>207</v>
      </c>
      <c r="G2" s="87">
        <v>56</v>
      </c>
    </row>
    <row r="3" spans="1:8" ht="30" x14ac:dyDescent="0.25">
      <c r="A3" s="1">
        <v>30</v>
      </c>
      <c r="B3" s="8">
        <v>53</v>
      </c>
      <c r="C3" s="63" t="str">
        <f>VLOOKUP(Table15610[[#This Row],['#]],Table14[],2,FALSE)</f>
        <v>Updating Then</v>
      </c>
      <c r="D3" s="1" t="str">
        <f>VLOOKUP(Table15610[[#This Row],['#]],Table14[],6,FALSE)</f>
        <v>Rename duplicate Then</v>
      </c>
      <c r="E3" s="1" t="s">
        <v>11</v>
      </c>
      <c r="F3" s="2" t="s">
        <v>210</v>
      </c>
      <c r="G3" s="87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3" priority="2" operator="equal">
      <formula>"N/A"</formula>
    </cfRule>
    <cfRule type="cellIs" dxfId="42" priority="3" operator="equal">
      <formula>"Fail"</formula>
    </cfRule>
    <cfRule type="cellIs" dxfId="41" priority="4" operator="equal">
      <formula>"Pass"</formula>
    </cfRule>
  </conditionalFormatting>
  <hyperlinks>
    <hyperlink ref="G2" r:id="rId1" display="https://github.com/fluxxus-nl/ATDD.TestScriptor.VSCodeExtension/issues/56" xr:uid="{0B25DBB5-4165-4658-9F41-0AF0E2C3C015}"/>
    <hyperlink ref="G3" r:id="rId2" display="https://github.com/fluxxus-nl/ATDD.TestScriptor.VSCodeExtension/issues/56" xr:uid="{EF6D8FED-5349-45EF-B379-05A327AE4E4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797F-1E57-4894-ADD8-19C88CE67490}">
  <dimension ref="A1:H7"/>
  <sheetViews>
    <sheetView zoomScale="85" zoomScaleNormal="85" workbookViewId="0">
      <selection activeCell="F6" sqref="F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x14ac:dyDescent="0.25">
      <c r="A2" s="1">
        <v>39</v>
      </c>
      <c r="B2" s="8">
        <v>56</v>
      </c>
      <c r="C2" s="63" t="str">
        <f>VLOOKUP(Table1569[[#This Row],['#]],Table14[],2,FALSE)</f>
        <v>Removing Scenario</v>
      </c>
      <c r="D2" s="1" t="str">
        <f>VLOOKUP(Table1569[[#This Row],['#]],Table14[],6,FALSE)</f>
        <v>Removing Scenario</v>
      </c>
      <c r="E2" s="1" t="s">
        <v>4</v>
      </c>
      <c r="F2" s="2"/>
    </row>
    <row r="3" spans="1:8" x14ac:dyDescent="0.25">
      <c r="A3" s="1">
        <v>39</v>
      </c>
      <c r="B3" s="8">
        <v>57</v>
      </c>
      <c r="C3" s="63" t="str">
        <f>VLOOKUP(Table1569[[#This Row],['#]],Table14[],2,FALSE)</f>
        <v>Removing Scenario</v>
      </c>
      <c r="D3" s="1" t="str">
        <f>VLOOKUP(Table1569[[#This Row],['#]],Table14[],6,FALSE)</f>
        <v>Removing Scenario step 2a</v>
      </c>
      <c r="E3" s="1" t="s">
        <v>4</v>
      </c>
      <c r="F3" s="2"/>
    </row>
    <row r="4" spans="1:8" x14ac:dyDescent="0.25">
      <c r="A4" s="1">
        <v>39</v>
      </c>
      <c r="B4" s="8">
        <v>58</v>
      </c>
      <c r="C4" s="63" t="str">
        <f>VLOOKUP(Table1569[[#This Row],['#]],Table14[],2,FALSE)</f>
        <v>Removing Scenario</v>
      </c>
      <c r="D4" s="1" t="str">
        <f>VLOOKUP(Table1569[[#This Row],['#]],Table14[],6,FALSE)</f>
        <v>Removing Scenario step 3a</v>
      </c>
      <c r="E4" s="1" t="s">
        <v>4</v>
      </c>
      <c r="F4" s="2"/>
    </row>
    <row r="5" spans="1:8" x14ac:dyDescent="0.25">
      <c r="A5" s="1">
        <v>39</v>
      </c>
      <c r="B5" s="8">
        <v>59</v>
      </c>
      <c r="C5" s="63" t="str">
        <f>VLOOKUP(Table1569[[#This Row],['#]],Table14[],2,FALSE)</f>
        <v>Removing Scenario</v>
      </c>
      <c r="D5" s="1" t="str">
        <f>VLOOKUP(Table1569[[#This Row],['#]],Table14[],6,FALSE)</f>
        <v>Removing Scenario step 2b</v>
      </c>
      <c r="E5" s="1" t="s">
        <v>4</v>
      </c>
      <c r="F5" s="2" t="s">
        <v>220</v>
      </c>
    </row>
    <row r="6" spans="1:8" x14ac:dyDescent="0.25">
      <c r="A6" s="1">
        <v>39</v>
      </c>
      <c r="B6" s="8">
        <v>60</v>
      </c>
      <c r="C6" s="63" t="str">
        <f>VLOOKUP(Table1569[[#This Row],['#]],Table14[],2,FALSE)</f>
        <v>Removing Scenario</v>
      </c>
      <c r="D6" s="1" t="str">
        <f>VLOOKUP(Table1569[[#This Row],['#]],Table14[],6,FALSE)</f>
        <v>Removing Scenario step 3b</v>
      </c>
      <c r="E6" s="1" t="s">
        <v>4</v>
      </c>
      <c r="F6" s="2"/>
    </row>
    <row r="7" spans="1:8" x14ac:dyDescent="0.25">
      <c r="A7" s="1">
        <v>39</v>
      </c>
      <c r="B7" s="8">
        <v>64</v>
      </c>
      <c r="C7" s="63" t="str">
        <f>VLOOKUP(Table1569[[#This Row],['#]],Table14[],2,FALSE)</f>
        <v>Adding Given</v>
      </c>
      <c r="D7" s="1" t="str">
        <f>VLOOKUP(Table1569[[#This Row],['#]],Table14[],6,FALSE)</f>
        <v>Max length of Given description by copying</v>
      </c>
      <c r="E7" s="1" t="s">
        <v>4</v>
      </c>
      <c r="F7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0" priority="2" operator="equal">
      <formula>"N/A"</formula>
    </cfRule>
    <cfRule type="cellIs" dxfId="39" priority="3" operator="equal">
      <formula>"Fail"</formula>
    </cfRule>
    <cfRule type="cellIs" dxfId="38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8" x14ac:dyDescent="0.25">
      <c r="A2" s="1">
        <v>28</v>
      </c>
      <c r="B2" s="8">
        <v>40</v>
      </c>
      <c r="C2" s="63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7">
        <v>55</v>
      </c>
    </row>
    <row r="3" spans="1:8" x14ac:dyDescent="0.25">
      <c r="A3" s="1">
        <v>28</v>
      </c>
      <c r="B3" s="8">
        <v>41</v>
      </c>
      <c r="C3" s="63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7">
        <v>55</v>
      </c>
    </row>
    <row r="4" spans="1:8" x14ac:dyDescent="0.25">
      <c r="A4" s="1">
        <v>28</v>
      </c>
      <c r="B4" s="8">
        <v>42</v>
      </c>
      <c r="C4" s="63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7">
        <v>55</v>
      </c>
    </row>
    <row r="5" spans="1:8" x14ac:dyDescent="0.25">
      <c r="A5" s="1">
        <v>28</v>
      </c>
      <c r="B5" s="8">
        <v>43</v>
      </c>
      <c r="C5" s="63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7">
        <v>55</v>
      </c>
    </row>
    <row r="6" spans="1:8" ht="30" x14ac:dyDescent="0.25">
      <c r="A6" s="95">
        <v>28</v>
      </c>
      <c r="B6" s="96">
        <v>30</v>
      </c>
      <c r="C6" s="63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97" t="s">
        <v>4</v>
      </c>
      <c r="F6" s="98" t="s">
        <v>250</v>
      </c>
      <c r="G6" s="99">
        <v>54</v>
      </c>
      <c r="H6"/>
    </row>
    <row r="7" spans="1:8" ht="30" x14ac:dyDescent="0.25">
      <c r="A7" s="100">
        <v>28</v>
      </c>
      <c r="B7" s="8">
        <v>32</v>
      </c>
      <c r="C7" s="63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250</v>
      </c>
      <c r="G7" s="87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7" priority="6" operator="equal">
      <formula>"N/A"</formula>
    </cfRule>
    <cfRule type="cellIs" dxfId="36" priority="7" operator="equal">
      <formula>"Fail"</formula>
    </cfRule>
    <cfRule type="cellIs" dxfId="35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8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8">
        <v>62</v>
      </c>
      <c r="C3" s="63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4" priority="2" operator="equal">
      <formula>"N/A"</formula>
    </cfRule>
    <cfRule type="cellIs" dxfId="33" priority="3" operator="equal">
      <formula>"Fail"</formula>
    </cfRule>
    <cfRule type="cellIs" dxfId="32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56"/>
  <sheetViews>
    <sheetView topLeftCell="A22" zoomScale="85" zoomScaleNormal="85" workbookViewId="0">
      <selection activeCell="G44" sqref="G44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x14ac:dyDescent="0.25">
      <c r="A2" s="2">
        <v>27</v>
      </c>
      <c r="B2" s="8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8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8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8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8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8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8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 by typing</v>
      </c>
      <c r="E8" s="1" t="s">
        <v>11</v>
      </c>
      <c r="F8" s="2" t="s">
        <v>167</v>
      </c>
      <c r="G8" s="87">
        <v>52</v>
      </c>
    </row>
    <row r="9" spans="1:8" x14ac:dyDescent="0.25">
      <c r="A9" s="2">
        <v>27</v>
      </c>
      <c r="B9" s="8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 by typing</v>
      </c>
      <c r="E9" s="1" t="s">
        <v>11</v>
      </c>
      <c r="F9" s="2" t="s">
        <v>167</v>
      </c>
      <c r="G9" s="87">
        <v>52</v>
      </c>
    </row>
    <row r="10" spans="1:8" x14ac:dyDescent="0.25">
      <c r="A10" s="2">
        <v>27</v>
      </c>
      <c r="B10" s="8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8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8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8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8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8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8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8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8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191</v>
      </c>
      <c r="G18" s="87">
        <v>53</v>
      </c>
      <c r="H18" s="87">
        <v>54</v>
      </c>
    </row>
    <row r="19" spans="1:8" x14ac:dyDescent="0.25">
      <c r="A19" s="1">
        <v>28</v>
      </c>
      <c r="B19" s="8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8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191</v>
      </c>
      <c r="G20" s="87">
        <v>53</v>
      </c>
      <c r="H20" s="87">
        <v>54</v>
      </c>
    </row>
    <row r="21" spans="1:8" x14ac:dyDescent="0.25">
      <c r="A21" s="1">
        <v>28</v>
      </c>
      <c r="B21" s="8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8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8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8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8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190</v>
      </c>
      <c r="G25" s="87">
        <v>53</v>
      </c>
    </row>
    <row r="26" spans="1:8" x14ac:dyDescent="0.25">
      <c r="A26" s="1">
        <v>28</v>
      </c>
      <c r="B26" s="8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8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8">
        <v>40</v>
      </c>
      <c r="C28" s="63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170</v>
      </c>
      <c r="G28" s="87">
        <v>55</v>
      </c>
    </row>
    <row r="29" spans="1:8" x14ac:dyDescent="0.25">
      <c r="A29" s="1">
        <v>28</v>
      </c>
      <c r="B29" s="8">
        <v>41</v>
      </c>
      <c r="C29" s="63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170</v>
      </c>
      <c r="G29" s="87">
        <v>55</v>
      </c>
    </row>
    <row r="30" spans="1:8" x14ac:dyDescent="0.25">
      <c r="A30" s="1">
        <v>28</v>
      </c>
      <c r="B30" s="8">
        <v>42</v>
      </c>
      <c r="C30" s="63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170</v>
      </c>
      <c r="G30" s="87">
        <v>55</v>
      </c>
    </row>
    <row r="31" spans="1:8" x14ac:dyDescent="0.25">
      <c r="A31" s="1">
        <v>28</v>
      </c>
      <c r="B31" s="8">
        <v>43</v>
      </c>
      <c r="C31" s="63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170</v>
      </c>
      <c r="G31" s="87">
        <v>55</v>
      </c>
    </row>
    <row r="32" spans="1:8" x14ac:dyDescent="0.25">
      <c r="A32" s="2">
        <v>30</v>
      </c>
      <c r="B32" s="8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8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8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8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8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8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8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8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8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8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8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Then</v>
      </c>
      <c r="E42" s="1" t="s">
        <v>4</v>
      </c>
      <c r="F42" s="2"/>
    </row>
    <row r="43" spans="1:7" x14ac:dyDescent="0.25">
      <c r="A43" s="1">
        <v>30</v>
      </c>
      <c r="B43" s="8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Then step 2</v>
      </c>
      <c r="E43" s="1" t="s">
        <v>4</v>
      </c>
      <c r="F43" s="2"/>
    </row>
    <row r="44" spans="1:7" ht="45" x14ac:dyDescent="0.25">
      <c r="A44" s="1">
        <v>30</v>
      </c>
      <c r="B44" s="8">
        <v>44</v>
      </c>
      <c r="C44" s="63" t="str">
        <f>VLOOKUP(Table156[[#This Row],['#]],Table14[],2,FALSE)</f>
        <v>Updating Given</v>
      </c>
      <c r="D44" s="1" t="str">
        <f>VLOOKUP(Table156[[#This Row],['#]],Table14[],6,FALSE)</f>
        <v>Rename with other prefix</v>
      </c>
      <c r="E44" s="1" t="s">
        <v>11</v>
      </c>
      <c r="F44" s="2" t="s">
        <v>233</v>
      </c>
      <c r="G44" s="87">
        <v>51</v>
      </c>
    </row>
    <row r="45" spans="1:7" x14ac:dyDescent="0.25">
      <c r="A45" s="1">
        <v>30</v>
      </c>
      <c r="B45" s="8">
        <v>46</v>
      </c>
      <c r="C45" s="63" t="str">
        <f>VLOOKUP(Table156[[#This Row],['#]],Table14[],2,FALSE)</f>
        <v>Updating Given</v>
      </c>
      <c r="D45" s="1" t="str">
        <f>VLOOKUP(Table156[[#This Row],['#]],Table14[],6,FALSE)</f>
        <v>Rename "Valid Given" to "Renamed Valid Given" step 2b</v>
      </c>
      <c r="E45" s="1" t="s">
        <v>11</v>
      </c>
      <c r="F45" s="2" t="s">
        <v>184</v>
      </c>
      <c r="G45" s="87">
        <v>43</v>
      </c>
    </row>
    <row r="46" spans="1:7" x14ac:dyDescent="0.25">
      <c r="A46" s="1">
        <v>30</v>
      </c>
      <c r="B46" s="8">
        <v>47</v>
      </c>
      <c r="C46" s="63" t="str">
        <f>VLOOKUP(Table156[[#This Row],['#]],Table14[],2,FALSE)</f>
        <v>Updating When</v>
      </c>
      <c r="D46" s="1" t="str">
        <f>VLOOKUP(Table156[[#This Row],['#]],Table14[],6,FALSE)</f>
        <v>Rename "Valid When" to "Renamed Valid When" step 2b</v>
      </c>
      <c r="E46" s="1" t="s">
        <v>11</v>
      </c>
      <c r="F46" s="2" t="s">
        <v>186</v>
      </c>
      <c r="G46" s="87">
        <v>43</v>
      </c>
    </row>
    <row r="47" spans="1:7" x14ac:dyDescent="0.25">
      <c r="A47" s="1">
        <v>30</v>
      </c>
      <c r="B47" s="8">
        <v>48</v>
      </c>
      <c r="C47" s="63" t="str">
        <f>VLOOKUP(Table156[[#This Row],['#]],Table14[],2,FALSE)</f>
        <v>Updating Then</v>
      </c>
      <c r="D47" s="1" t="str">
        <f>VLOOKUP(Table156[[#This Row],['#]],Table14[],6,FALSE)</f>
        <v>Rename "Valid Then" to "Renamed Valid Then" step 2b</v>
      </c>
      <c r="E47" s="1" t="s">
        <v>11</v>
      </c>
      <c r="F47" s="2" t="s">
        <v>189</v>
      </c>
      <c r="G47" s="87">
        <v>43</v>
      </c>
    </row>
    <row r="48" spans="1:7" ht="45" x14ac:dyDescent="0.25">
      <c r="A48" s="1">
        <v>30</v>
      </c>
      <c r="B48" s="8">
        <v>49</v>
      </c>
      <c r="C48" s="63" t="str">
        <f>VLOOKUP(Table156[[#This Row],['#]],Table14[],2,FALSE)</f>
        <v>Updating Then</v>
      </c>
      <c r="D48" s="1" t="str">
        <f>VLOOKUP(Table156[[#This Row],['#]],Table14[],6,FALSE)</f>
        <v>Rename with other prefix</v>
      </c>
      <c r="E48" s="1" t="s">
        <v>11</v>
      </c>
      <c r="F48" s="2" t="s">
        <v>230</v>
      </c>
      <c r="G48" s="87">
        <v>51</v>
      </c>
    </row>
    <row r="49" spans="1:7" ht="30" x14ac:dyDescent="0.25">
      <c r="A49" s="1">
        <v>30</v>
      </c>
      <c r="B49" s="8">
        <v>51</v>
      </c>
      <c r="C49" s="63" t="str">
        <f>VLOOKUP(Table156[[#This Row],['#]],Table14[],2,FALSE)</f>
        <v>Updating Given</v>
      </c>
      <c r="D49" s="1" t="str">
        <f>VLOOKUP(Table156[[#This Row],['#]],Table14[],6,FALSE)</f>
        <v>Rename duplicate Given</v>
      </c>
      <c r="E49" s="1" t="s">
        <v>11</v>
      </c>
      <c r="F49" s="2" t="s">
        <v>207</v>
      </c>
      <c r="G49" s="87">
        <v>56</v>
      </c>
    </row>
    <row r="50" spans="1:7" ht="30" x14ac:dyDescent="0.25">
      <c r="A50" s="1">
        <v>30</v>
      </c>
      <c r="B50" s="8">
        <v>53</v>
      </c>
      <c r="C50" s="63" t="str">
        <f>VLOOKUP(Table156[[#This Row],['#]],Table14[],2,FALSE)</f>
        <v>Updating Then</v>
      </c>
      <c r="D50" s="1" t="str">
        <f>VLOOKUP(Table156[[#This Row],['#]],Table14[],6,FALSE)</f>
        <v>Rename duplicate Then</v>
      </c>
      <c r="E50" s="1" t="s">
        <v>11</v>
      </c>
      <c r="F50" s="2" t="s">
        <v>210</v>
      </c>
      <c r="G50" s="87">
        <v>56</v>
      </c>
    </row>
    <row r="51" spans="1:7" ht="30" x14ac:dyDescent="0.25">
      <c r="A51" s="1">
        <v>38</v>
      </c>
      <c r="B51" s="8">
        <v>55</v>
      </c>
      <c r="C51" s="63" t="str">
        <f>VLOOKUP(Table156[[#This Row],['#]],Table14[],2,FALSE)</f>
        <v>Adding Scenario</v>
      </c>
      <c r="D51" s="1" t="str">
        <f>VLOOKUP(Table156[[#This Row],['#]],Table14[],6,FALSE)</f>
        <v>Adding Scenario (to existing test codeunit)</v>
      </c>
      <c r="E51" s="1" t="s">
        <v>11</v>
      </c>
      <c r="F51" s="2" t="s">
        <v>222</v>
      </c>
      <c r="G51" s="87">
        <v>44</v>
      </c>
    </row>
    <row r="52" spans="1:7" x14ac:dyDescent="0.25">
      <c r="A52" s="1">
        <v>39</v>
      </c>
      <c r="B52" s="8">
        <v>56</v>
      </c>
      <c r="C52" s="63" t="str">
        <f>VLOOKUP(Table156[[#This Row],['#]],Table14[],2,FALSE)</f>
        <v>Removing Scenario</v>
      </c>
      <c r="D52" s="1" t="str">
        <f>VLOOKUP(Table156[[#This Row],['#]],Table14[],6,FALSE)</f>
        <v>Removing Scenario</v>
      </c>
      <c r="E52" s="1" t="s">
        <v>4</v>
      </c>
      <c r="F52" s="2"/>
    </row>
    <row r="53" spans="1:7" x14ac:dyDescent="0.25">
      <c r="A53" s="1">
        <v>39</v>
      </c>
      <c r="B53" s="8">
        <v>57</v>
      </c>
      <c r="C53" s="63" t="str">
        <f>VLOOKUP(Table156[[#This Row],['#]],Table14[],2,FALSE)</f>
        <v>Removing Scenario</v>
      </c>
      <c r="D53" s="1" t="str">
        <f>VLOOKUP(Table156[[#This Row],['#]],Table14[],6,FALSE)</f>
        <v>Removing Scenario step 2a</v>
      </c>
      <c r="E53" s="1" t="s">
        <v>4</v>
      </c>
      <c r="F53" s="2"/>
    </row>
    <row r="54" spans="1:7" x14ac:dyDescent="0.25">
      <c r="A54" s="1">
        <v>39</v>
      </c>
      <c r="B54" s="8">
        <v>58</v>
      </c>
      <c r="C54" s="63" t="str">
        <f>VLOOKUP(Table156[[#This Row],['#]],Table14[],2,FALSE)</f>
        <v>Removing Scenario</v>
      </c>
      <c r="D54" s="1" t="str">
        <f>VLOOKUP(Table156[[#This Row],['#]],Table14[],6,FALSE)</f>
        <v>Removing Scenario step 3a</v>
      </c>
      <c r="E54" s="1" t="s">
        <v>4</v>
      </c>
      <c r="F54" s="2"/>
    </row>
    <row r="55" spans="1:7" x14ac:dyDescent="0.25">
      <c r="A55" s="1">
        <v>39</v>
      </c>
      <c r="B55" s="8">
        <v>59</v>
      </c>
      <c r="C55" s="63" t="str">
        <f>VLOOKUP(Table156[[#This Row],['#]],Table14[],2,FALSE)</f>
        <v>Removing Scenario</v>
      </c>
      <c r="D55" s="1" t="str">
        <f>VLOOKUP(Table156[[#This Row],['#]],Table14[],6,FALSE)</f>
        <v>Removing Scenario step 2b</v>
      </c>
      <c r="E55" s="1" t="s">
        <v>4</v>
      </c>
      <c r="F55" s="2" t="s">
        <v>220</v>
      </c>
    </row>
    <row r="56" spans="1:7" x14ac:dyDescent="0.25">
      <c r="A56" s="1">
        <v>39</v>
      </c>
      <c r="B56" s="8">
        <v>60</v>
      </c>
      <c r="C56" s="63" t="str">
        <f>VLOOKUP(Table156[[#This Row],['#]],Table14[],2,FALSE)</f>
        <v>Removing Scenario</v>
      </c>
      <c r="D56" s="1" t="str">
        <f>VLOOKUP(Table156[[#This Row],['#]],Table14[],6,FALSE)</f>
        <v>Removing Scenario step 3b</v>
      </c>
      <c r="E56" s="1" t="s">
        <v>4</v>
      </c>
      <c r="F56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1" priority="2" operator="equal">
      <formula>"N/A"</formula>
    </cfRule>
    <cfRule type="cellIs" dxfId="30" priority="3" operator="equal">
      <formula>"Fail"</formula>
    </cfRule>
    <cfRule type="cellIs" dxfId="29" priority="4" operator="equal">
      <formula>"Pass"</formula>
    </cfRule>
  </conditionalFormatting>
  <hyperlinks>
    <hyperlink ref="G45" r:id="rId1" display="https://github.com/fluxxus-nl/ATDD.TestScriptor.VSCodeExtension/issues/43" xr:uid="{BBA6B0AF-1A4A-433E-B0D9-FD00E1AA587E}"/>
    <hyperlink ref="G46" r:id="rId2" display="https://github.com/fluxxus-nl/ATDD.TestScriptor.VSCodeExtension/issues/43" xr:uid="{7608CAA0-8D55-4EBD-A6E3-91EB2C64066D}"/>
    <hyperlink ref="G47" r:id="rId3" display="https://github.com/fluxxus-nl/ATDD.TestScriptor.VSCodeExtension/issues/43" xr:uid="{B55EC9B3-A745-419E-8A8E-703FC17B21AB}"/>
    <hyperlink ref="G51" r:id="rId4" display="https://github.com/fluxxus-nl/ATDD.TestScriptor.VSCodeExtension/issues/44" xr:uid="{74FACEB3-F86D-4741-BE6E-4FD01661A61C}"/>
    <hyperlink ref="G48" r:id="rId5" display="https://github.com/fluxxus-nl/ATDD.TestScriptor.VSCodeExtension/issues/51" xr:uid="{3882B1E2-5655-4B19-9E4B-C13542F60BC0}"/>
    <hyperlink ref="G8" r:id="rId6" display="https://github.com/fluxxus-nl/ATDD.TestScriptor.VSCodeExtension/issues/52" xr:uid="{5D54C956-00A4-4983-92AB-A74B21732150}"/>
    <hyperlink ref="G9" r:id="rId7" display="https://github.com/fluxxus-nl/ATDD.TestScriptor.VSCodeExtension/issues/52" xr:uid="{337F053B-11D9-4EBF-BE53-5B87B552EA11}"/>
    <hyperlink ref="G18" r:id="rId8" display="https://github.com/fluxxus-nl/ATDD.TestScriptor.VSCodeExtension/issues/53" xr:uid="{4A7B03B2-1DE5-4EBE-A93D-9CFFBEF25C5D}"/>
    <hyperlink ref="G20" r:id="rId9" display="https://github.com/fluxxus-nl/ATDD.TestScriptor.VSCodeExtension/issues/53" xr:uid="{5D17D4C3-1744-4023-B0F5-CBE273A52FC2}"/>
    <hyperlink ref="G25" r:id="rId10" display="https://github.com/fluxxus-nl/ATDD.TestScriptor.VSCodeExtension/issues/53" xr:uid="{FBF559D7-CF62-44F6-93E0-1C29D885D000}"/>
    <hyperlink ref="H18" r:id="rId11" display="https://github.com/fluxxus-nl/ATDD.TestScriptor.VSCodeExtension/issues/54" xr:uid="{C38BF5EE-7464-48F0-85D4-D59D8C250A9B}"/>
    <hyperlink ref="H20" r:id="rId12" display="https://github.com/fluxxus-nl/ATDD.TestScriptor.VSCodeExtension/issues/54" xr:uid="{07C47D43-B01C-449C-94C4-63F323B45E68}"/>
    <hyperlink ref="G28" r:id="rId13" display="https://github.com/fluxxus-nl/ATDD.TestScriptor.VSCodeExtension/issues/55" xr:uid="{2FFBFEE6-6C93-4A6B-8BE9-38773F862480}"/>
    <hyperlink ref="G29" r:id="rId14" display="https://github.com/fluxxus-nl/ATDD.TestScriptor.VSCodeExtension/issues/55" xr:uid="{84F77E47-34AF-4356-A3F2-BFFEF83B06F8}"/>
    <hyperlink ref="G30" r:id="rId15" display="https://github.com/fluxxus-nl/ATDD.TestScriptor.VSCodeExtension/issues/55" xr:uid="{EADA9EEF-8698-4BC4-9A0D-A234BBCAF4E2}"/>
    <hyperlink ref="G31" r:id="rId16" display="https://github.com/fluxxus-nl/ATDD.TestScriptor.VSCodeExtension/issues/55" xr:uid="{497802EF-D2E8-44D9-B316-96E248D498C2}"/>
    <hyperlink ref="G49" r:id="rId17" display="https://github.com/fluxxus-nl/ATDD.TestScriptor.VSCodeExtension/issues/56" xr:uid="{BE77F74A-0CD4-44AC-ADC2-9F3DA951450A}"/>
    <hyperlink ref="G50" r:id="rId18" display="https://github.com/fluxxus-nl/ATDD.TestScriptor.VSCodeExtension/issues/56" xr:uid="{821E4586-1080-416B-9C72-1E56D3FF443A}"/>
    <hyperlink ref="G44" r:id="rId19" display="https://github.com/fluxxus-nl/ATDD.TestScriptor.VSCodeExtension/issues/51" xr:uid="{4A911A0D-338A-4038-A99C-5BD1B7D7295B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B6" sqref="B6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8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8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104</v>
      </c>
    </row>
    <row r="4" spans="1:6" x14ac:dyDescent="0.25">
      <c r="A4" s="1">
        <v>30</v>
      </c>
      <c r="B4" s="8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8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105</v>
      </c>
    </row>
    <row r="6" spans="1:6" x14ac:dyDescent="0.25">
      <c r="A6" s="1">
        <v>30</v>
      </c>
      <c r="B6" s="8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8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104</v>
      </c>
    </row>
    <row r="8" spans="1:6" x14ac:dyDescent="0.25">
      <c r="A8" s="1">
        <v>30</v>
      </c>
      <c r="B8" s="8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Then</v>
      </c>
      <c r="E8" s="1" t="s">
        <v>11</v>
      </c>
      <c r="F8" s="1" t="s">
        <v>23</v>
      </c>
    </row>
    <row r="9" spans="1:6" x14ac:dyDescent="0.25">
      <c r="A9" s="1">
        <v>30</v>
      </c>
      <c r="B9" s="8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Then step 2</v>
      </c>
      <c r="E9" s="1" t="s">
        <v>11</v>
      </c>
      <c r="F9" s="1" t="s">
        <v>104</v>
      </c>
    </row>
    <row r="10" spans="1:6" x14ac:dyDescent="0.25">
      <c r="A10" s="1">
        <v>28</v>
      </c>
      <c r="B10" s="8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140</v>
      </c>
    </row>
    <row r="11" spans="1:6" x14ac:dyDescent="0.25">
      <c r="A11" s="1">
        <v>28</v>
      </c>
      <c r="B11" s="8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8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8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139</v>
      </c>
    </row>
    <row r="14" spans="1:6" x14ac:dyDescent="0.25">
      <c r="A14" s="1">
        <v>28</v>
      </c>
      <c r="B14" s="8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8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157</v>
      </c>
    </row>
    <row r="16" spans="1:6" x14ac:dyDescent="0.25">
      <c r="A16" s="1">
        <v>28</v>
      </c>
      <c r="B16" s="8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8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8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156</v>
      </c>
    </row>
    <row r="19" spans="1:6" x14ac:dyDescent="0.25">
      <c r="A19" s="1">
        <v>28</v>
      </c>
      <c r="B19" s="8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8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139</v>
      </c>
    </row>
    <row r="21" spans="1:6" x14ac:dyDescent="0.25">
      <c r="A21" s="1">
        <v>28</v>
      </c>
      <c r="B21" s="8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8" priority="2" operator="equal">
      <formula>"N/A"</formula>
    </cfRule>
    <cfRule type="cellIs" dxfId="27" priority="3" operator="equal">
      <formula>"Fail"</formula>
    </cfRule>
    <cfRule type="cellIs" dxfId="26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8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8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8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8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8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8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8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 by typing</v>
      </c>
      <c r="E8" s="1" t="s">
        <v>11</v>
      </c>
      <c r="F8" s="1" t="s">
        <v>13</v>
      </c>
    </row>
    <row r="9" spans="1:6" x14ac:dyDescent="0.25">
      <c r="A9" s="1">
        <v>27</v>
      </c>
      <c r="B9" s="8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 by typing</v>
      </c>
      <c r="E9" s="1" t="s">
        <v>11</v>
      </c>
      <c r="F9" s="1" t="s">
        <v>13</v>
      </c>
    </row>
    <row r="10" spans="1:6" x14ac:dyDescent="0.25">
      <c r="A10" s="1">
        <v>27</v>
      </c>
      <c r="B10" s="8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8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8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8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8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8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8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8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91</v>
      </c>
    </row>
    <row r="18" spans="1:6" x14ac:dyDescent="0.25">
      <c r="A18" s="1">
        <v>30</v>
      </c>
      <c r="B18" s="8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8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91</v>
      </c>
    </row>
  </sheetData>
  <conditionalFormatting sqref="E20:E1048576 E1:E17">
    <cfRule type="cellIs" dxfId="25" priority="5" operator="equal">
      <formula>"N/A"</formula>
    </cfRule>
    <cfRule type="cellIs" dxfId="24" priority="6" operator="equal">
      <formula>"Fail"</formula>
    </cfRule>
    <cfRule type="cellIs" dxfId="23" priority="7" operator="equal">
      <formula>"Pass"</formula>
    </cfRule>
  </conditionalFormatting>
  <conditionalFormatting sqref="E18:E19">
    <cfRule type="cellIs" dxfId="22" priority="2" operator="equal">
      <formula>"N/A"</formula>
    </cfRule>
    <cfRule type="cellIs" dxfId="21" priority="3" operator="equal">
      <formula>"Fail"</formula>
    </cfRule>
    <cfRule type="cellIs" dxfId="20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E5" sqref="E5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16</v>
      </c>
      <c r="C1" s="62" t="s">
        <v>14</v>
      </c>
      <c r="D1" s="62" t="s">
        <v>21</v>
      </c>
      <c r="E1" t="s">
        <v>6</v>
      </c>
      <c r="F1" t="s">
        <v>252</v>
      </c>
    </row>
    <row r="2" spans="1:6" ht="30" x14ac:dyDescent="0.25">
      <c r="A2" s="1">
        <v>1</v>
      </c>
      <c r="B2" s="88" t="s">
        <v>15</v>
      </c>
      <c r="C2" s="2" t="s">
        <v>112</v>
      </c>
      <c r="D2" s="2" t="s">
        <v>231</v>
      </c>
      <c r="E2" s="1"/>
      <c r="F2" s="1" t="s">
        <v>253</v>
      </c>
    </row>
    <row r="3" spans="1:6" ht="30" x14ac:dyDescent="0.25">
      <c r="A3" s="1">
        <v>2</v>
      </c>
      <c r="B3" s="2" t="s">
        <v>116</v>
      </c>
      <c r="C3" s="2" t="s">
        <v>20</v>
      </c>
      <c r="D3" s="2"/>
      <c r="E3" s="87">
        <v>47</v>
      </c>
      <c r="F3" s="1" t="s">
        <v>254</v>
      </c>
    </row>
    <row r="4" spans="1:6" x14ac:dyDescent="0.25">
      <c r="A4" s="1">
        <v>3</v>
      </c>
      <c r="B4" s="43" t="s">
        <v>117</v>
      </c>
      <c r="C4" s="2" t="s">
        <v>113</v>
      </c>
      <c r="D4" s="2"/>
      <c r="E4" s="87">
        <v>48</v>
      </c>
      <c r="F4" s="1" t="s">
        <v>254</v>
      </c>
    </row>
    <row r="5" spans="1:6" ht="45" x14ac:dyDescent="0.25">
      <c r="A5" s="1">
        <v>4</v>
      </c>
      <c r="B5" s="43" t="s">
        <v>114</v>
      </c>
      <c r="C5" s="2" t="s">
        <v>115</v>
      </c>
      <c r="D5" s="2"/>
      <c r="E5" s="87">
        <v>51</v>
      </c>
      <c r="F5" s="1" t="s">
        <v>254</v>
      </c>
    </row>
    <row r="6" spans="1:6" ht="30" x14ac:dyDescent="0.25">
      <c r="A6" s="1">
        <v>5</v>
      </c>
      <c r="B6" s="43" t="s">
        <v>118</v>
      </c>
      <c r="C6" s="2" t="s">
        <v>119</v>
      </c>
      <c r="D6" s="2" t="s">
        <v>251</v>
      </c>
      <c r="E6" s="87">
        <v>49</v>
      </c>
      <c r="F6" s="1" t="s">
        <v>253</v>
      </c>
    </row>
    <row r="7" spans="1:6" ht="30" x14ac:dyDescent="0.25">
      <c r="A7" s="1">
        <v>6</v>
      </c>
      <c r="B7" s="43" t="s">
        <v>168</v>
      </c>
      <c r="C7" s="2" t="s">
        <v>232</v>
      </c>
      <c r="D7" s="2"/>
      <c r="E7" s="87">
        <v>50</v>
      </c>
      <c r="F7" s="1" t="s">
        <v>254</v>
      </c>
    </row>
  </sheetData>
  <conditionalFormatting sqref="F1:F1048576">
    <cfRule type="cellIs" dxfId="19" priority="1" operator="equal">
      <formula>"Open"</formula>
    </cfRule>
    <cfRule type="cellIs" dxfId="18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A8DF-4065-42B5-9CAC-CBAA6A687101}">
  <dimension ref="A1:G89"/>
  <sheetViews>
    <sheetView tabSelected="1" topLeftCell="A84" zoomScale="85" zoomScaleNormal="85" workbookViewId="0">
      <selection activeCell="E88" sqref="E88"/>
    </sheetView>
  </sheetViews>
  <sheetFormatPr defaultRowHeight="15" x14ac:dyDescent="0.25"/>
  <cols>
    <col min="1" max="1" width="9.7109375" style="1" bestFit="1" customWidth="1"/>
    <col min="2" max="2" width="5.140625" style="8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hidden="1" x14ac:dyDescent="0.25">
      <c r="A2" s="1">
        <f>VLOOKUP(Table156913141718[[#This Row],['#]],Table14[],11,FALSE)</f>
        <v>0</v>
      </c>
      <c r="B2" s="8">
        <v>63</v>
      </c>
      <c r="C2" s="63" t="str">
        <f>VLOOKUP(Table156913141718[[#This Row],['#]],Table14[],2,FALSE)</f>
        <v>Opening TestScriptor</v>
      </c>
      <c r="D2" s="63" t="str">
        <f>VLOOKUP(Table156913141718[[#This Row],['#]],Table14[],6,FALSE)</f>
        <v>Opening TestScriptor</v>
      </c>
      <c r="E2" s="1" t="s">
        <v>4</v>
      </c>
      <c r="F2" s="2"/>
    </row>
    <row r="3" spans="1:7" hidden="1" x14ac:dyDescent="0.25">
      <c r="A3" s="1">
        <f>VLOOKUP(Table156913141718[[#This Row],['#]],Table14[],11,FALSE)</f>
        <v>27</v>
      </c>
      <c r="B3" s="8">
        <v>1</v>
      </c>
      <c r="C3" s="63" t="str">
        <f>VLOOKUP(Table156913141718[[#This Row],['#]],Table14[],2,FALSE)</f>
        <v>Adding Given</v>
      </c>
      <c r="D3" s="63" t="str">
        <f>VLOOKUP(Table156913141718[[#This Row],['#]],Table14[],6,FALSE)</f>
        <v>Adding New Given</v>
      </c>
      <c r="E3" s="1" t="s">
        <v>4</v>
      </c>
      <c r="F3" s="2"/>
    </row>
    <row r="4" spans="1:7" hidden="1" x14ac:dyDescent="0.25">
      <c r="A4" s="1">
        <f>VLOOKUP(Table156913141718[[#This Row],['#]],Table14[],11,FALSE)</f>
        <v>27</v>
      </c>
      <c r="B4" s="8">
        <v>2</v>
      </c>
      <c r="C4" s="63" t="str">
        <f>VLOOKUP(Table156913141718[[#This Row],['#]],Table14[],2,FALSE)</f>
        <v>Adding Given</v>
      </c>
      <c r="D4" s="63" t="str">
        <f>VLOOKUP(Table156913141718[[#This Row],['#]],Table14[],6,FALSE)</f>
        <v>Adding New Given 2</v>
      </c>
      <c r="E4" s="1" t="s">
        <v>4</v>
      </c>
      <c r="F4" s="2"/>
    </row>
    <row r="5" spans="1:7" hidden="1" x14ac:dyDescent="0.25">
      <c r="A5" s="1">
        <f>VLOOKUP(Table156913141718[[#This Row],['#]],Table14[],11,FALSE)</f>
        <v>27</v>
      </c>
      <c r="B5" s="8">
        <v>3</v>
      </c>
      <c r="C5" s="63" t="str">
        <f>VLOOKUP(Table156913141718[[#This Row],['#]],Table14[],2,FALSE)</f>
        <v>Adding Given</v>
      </c>
      <c r="D5" s="63" t="str">
        <f>VLOOKUP(Table156913141718[[#This Row],['#]],Table14[],6,FALSE)</f>
        <v>Adding duplicate Given</v>
      </c>
      <c r="E5" s="1" t="s">
        <v>4</v>
      </c>
      <c r="F5" s="2"/>
    </row>
    <row r="6" spans="1:7" hidden="1" x14ac:dyDescent="0.25">
      <c r="A6" s="1">
        <f>VLOOKUP(Table156913141718[[#This Row],['#]],Table14[],11,FALSE)</f>
        <v>27</v>
      </c>
      <c r="B6" s="8">
        <v>4</v>
      </c>
      <c r="C6" s="63" t="str">
        <f>VLOOKUP(Table156913141718[[#This Row],['#]],Table14[],2,FALSE)</f>
        <v>Adding Then</v>
      </c>
      <c r="D6" s="63" t="str">
        <f>VLOOKUP(Table156913141718[[#This Row],['#]],Table14[],6,FALSE)</f>
        <v>Adding New Then</v>
      </c>
      <c r="E6" s="1" t="s">
        <v>4</v>
      </c>
      <c r="F6" s="2"/>
    </row>
    <row r="7" spans="1:7" hidden="1" x14ac:dyDescent="0.25">
      <c r="A7" s="1">
        <f>VLOOKUP(Table156913141718[[#This Row],['#]],Table14[],11,FALSE)</f>
        <v>27</v>
      </c>
      <c r="B7" s="8">
        <v>5</v>
      </c>
      <c r="C7" s="63" t="str">
        <f>VLOOKUP(Table156913141718[[#This Row],['#]],Table14[],2,FALSE)</f>
        <v>Adding Then</v>
      </c>
      <c r="D7" s="63" t="str">
        <f>VLOOKUP(Table156913141718[[#This Row],['#]],Table14[],6,FALSE)</f>
        <v>Adding New Then 2</v>
      </c>
      <c r="E7" s="1" t="s">
        <v>4</v>
      </c>
      <c r="F7" s="2"/>
    </row>
    <row r="8" spans="1:7" hidden="1" x14ac:dyDescent="0.25">
      <c r="A8" s="1">
        <f>VLOOKUP(Table156913141718[[#This Row],['#]],Table14[],11,FALSE)</f>
        <v>27</v>
      </c>
      <c r="B8" s="8">
        <v>6</v>
      </c>
      <c r="C8" s="63" t="str">
        <f>VLOOKUP(Table156913141718[[#This Row],['#]],Table14[],2,FALSE)</f>
        <v>Adding Then</v>
      </c>
      <c r="D8" s="63" t="str">
        <f>VLOOKUP(Table156913141718[[#This Row],['#]],Table14[],6,FALSE)</f>
        <v>Adding duplicate Then</v>
      </c>
      <c r="E8" s="1" t="s">
        <v>4</v>
      </c>
      <c r="F8" s="2"/>
    </row>
    <row r="9" spans="1:7" hidden="1" x14ac:dyDescent="0.25">
      <c r="A9" s="1">
        <f>VLOOKUP(Table156913141718[[#This Row],['#]],Table14[],11,FALSE)</f>
        <v>27</v>
      </c>
      <c r="B9" s="8">
        <v>8</v>
      </c>
      <c r="C9" s="63" t="str">
        <f>VLOOKUP(Table156913141718[[#This Row],['#]],Table14[],2,FALSE)</f>
        <v>Adding Given</v>
      </c>
      <c r="D9" s="63" t="str">
        <f>VLOOKUP(Table156913141718[[#This Row],['#]],Table14[],6,FALSE)</f>
        <v>Max length of Given description by typing</v>
      </c>
      <c r="E9" s="1" t="s">
        <v>4</v>
      </c>
      <c r="F9" s="2"/>
    </row>
    <row r="10" spans="1:7" hidden="1" x14ac:dyDescent="0.25">
      <c r="A10" s="1">
        <f>VLOOKUP(Table156913141718[[#This Row],['#]],Table14[],11,FALSE)</f>
        <v>27</v>
      </c>
      <c r="B10" s="8">
        <v>9</v>
      </c>
      <c r="C10" s="63" t="str">
        <f>VLOOKUP(Table156913141718[[#This Row],['#]],Table14[],2,FALSE)</f>
        <v>Adding Then</v>
      </c>
      <c r="D10" s="63" t="str">
        <f>VLOOKUP(Table156913141718[[#This Row],['#]],Table14[],6,FALSE)</f>
        <v>Max length of Then description by typing</v>
      </c>
      <c r="E10" s="1" t="s">
        <v>4</v>
      </c>
      <c r="F10" s="2"/>
    </row>
    <row r="11" spans="1:7" hidden="1" x14ac:dyDescent="0.25">
      <c r="A11" s="1">
        <f>VLOOKUP(Table156913141718[[#This Row],['#]],Table14[],11,FALSE)</f>
        <v>27</v>
      </c>
      <c r="B11" s="8">
        <v>10</v>
      </c>
      <c r="C11" s="63" t="str">
        <f>VLOOKUP(Table156913141718[[#This Row],['#]],Table14[],2,FALSE)</f>
        <v>Adding Given</v>
      </c>
      <c r="D11" s="63" t="str">
        <f>VLOOKUP(Table156913141718[[#This Row],['#]],Table14[],6,FALSE)</f>
        <v>Adding New Given with non-alpabethic or non-numerical characters</v>
      </c>
      <c r="E11" s="1" t="s">
        <v>4</v>
      </c>
      <c r="F11" s="2"/>
    </row>
    <row r="12" spans="1:7" hidden="1" x14ac:dyDescent="0.25">
      <c r="A12" s="1">
        <f>VLOOKUP(Table156913141718[[#This Row],['#]],Table14[],11,FALSE)</f>
        <v>27</v>
      </c>
      <c r="B12" s="8">
        <v>11</v>
      </c>
      <c r="C12" s="63" t="str">
        <f>VLOOKUP(Table156913141718[[#This Row],['#]],Table14[],2,FALSE)</f>
        <v>Adding Then</v>
      </c>
      <c r="D12" s="63" t="str">
        <f>VLOOKUP(Table156913141718[[#This Row],['#]],Table14[],6,FALSE)</f>
        <v>Adding New Then with non-alpabethic or non-numerical characters</v>
      </c>
      <c r="E12" s="1" t="s">
        <v>4</v>
      </c>
      <c r="F12" s="2"/>
    </row>
    <row r="13" spans="1:7" hidden="1" x14ac:dyDescent="0.25">
      <c r="A13" s="1">
        <f>VLOOKUP(Table156913141718[[#This Row],['#]],Table14[],11,FALSE)</f>
        <v>27</v>
      </c>
      <c r="B13" s="8">
        <v>12</v>
      </c>
      <c r="C13" s="63" t="str">
        <f>VLOOKUP(Table156913141718[[#This Row],['#]],Table14[],2,FALSE)</f>
        <v>Adding Given</v>
      </c>
      <c r="D13" s="63" t="str">
        <f>VLOOKUP(Table156913141718[[#This Row],['#]],Table14[],6,FALSE)</f>
        <v>Adding New Given with only lowercase characters</v>
      </c>
      <c r="E13" s="1" t="s">
        <v>4</v>
      </c>
      <c r="F13" s="2"/>
    </row>
    <row r="14" spans="1:7" hidden="1" x14ac:dyDescent="0.25">
      <c r="A14" s="1">
        <f>VLOOKUP(Table156913141718[[#This Row],['#]],Table14[],11,FALSE)</f>
        <v>27</v>
      </c>
      <c r="B14" s="8">
        <v>13</v>
      </c>
      <c r="C14" s="63" t="str">
        <f>VLOOKUP(Table156913141718[[#This Row],['#]],Table14[],2,FALSE)</f>
        <v>Adding Then</v>
      </c>
      <c r="D14" s="63" t="str">
        <f>VLOOKUP(Table156913141718[[#This Row],['#]],Table14[],6,FALSE)</f>
        <v>Adding New Then with only lowercase characters</v>
      </c>
      <c r="E14" s="1" t="s">
        <v>4</v>
      </c>
      <c r="F14" s="2"/>
    </row>
    <row r="15" spans="1:7" hidden="1" x14ac:dyDescent="0.25">
      <c r="A15" s="1">
        <f>VLOOKUP(Table156913141718[[#This Row],['#]],Table14[],11,FALSE)</f>
        <v>27</v>
      </c>
      <c r="B15" s="8">
        <v>14</v>
      </c>
      <c r="C15" s="63" t="str">
        <f>VLOOKUP(Table156913141718[[#This Row],['#]],Table14[],2,FALSE)</f>
        <v>Adding Given</v>
      </c>
      <c r="D15" s="63" t="str">
        <f>VLOOKUP(Table156913141718[[#This Row],['#]],Table14[],6,FALSE)</f>
        <v>Given prefix</v>
      </c>
      <c r="E15" s="1" t="s">
        <v>4</v>
      </c>
      <c r="F15" s="2"/>
    </row>
    <row r="16" spans="1:7" hidden="1" x14ac:dyDescent="0.25">
      <c r="A16" s="1">
        <f>VLOOKUP(Table156913141718[[#This Row],['#]],Table14[],11,FALSE)</f>
        <v>27</v>
      </c>
      <c r="B16" s="8">
        <v>15</v>
      </c>
      <c r="C16" s="63" t="str">
        <f>VLOOKUP(Table156913141718[[#This Row],['#]],Table14[],2,FALSE)</f>
        <v>Adding Then</v>
      </c>
      <c r="D16" s="63" t="str">
        <f>VLOOKUP(Table156913141718[[#This Row],['#]],Table14[],6,FALSE)</f>
        <v>Then prefix</v>
      </c>
      <c r="E16" s="1" t="s">
        <v>4</v>
      </c>
      <c r="F16" s="2"/>
    </row>
    <row r="17" spans="1:6" hidden="1" x14ac:dyDescent="0.25">
      <c r="A17" s="1">
        <f>VLOOKUP(Table156913141718[[#This Row],['#]],Table14[],11,FALSE)</f>
        <v>27</v>
      </c>
      <c r="B17" s="8">
        <v>61</v>
      </c>
      <c r="C17" s="63" t="str">
        <f>VLOOKUP(Table156913141718[[#This Row],['#]],Table14[],2,FALSE)</f>
        <v>Adding Given</v>
      </c>
      <c r="D17" s="63" t="str">
        <f>VLOOKUP(Table156913141718[[#This Row],['#]],Table14[],6,FALSE)</f>
        <v>Given helper function with no exception</v>
      </c>
      <c r="E17" s="1" t="s">
        <v>4</v>
      </c>
      <c r="F17" s="2"/>
    </row>
    <row r="18" spans="1:6" hidden="1" x14ac:dyDescent="0.25">
      <c r="A18" s="1">
        <f>VLOOKUP(Table156913141718[[#This Row],['#]],Table14[],11,FALSE)</f>
        <v>27</v>
      </c>
      <c r="B18" s="8">
        <v>62</v>
      </c>
      <c r="C18" s="63" t="str">
        <f>VLOOKUP(Table156913141718[[#This Row],['#]],Table14[],2,FALSE)</f>
        <v>Adding Then</v>
      </c>
      <c r="D18" s="63" t="str">
        <f>VLOOKUP(Table156913141718[[#This Row],['#]],Table14[],6,FALSE)</f>
        <v>Then helper function with no exception</v>
      </c>
      <c r="E18" s="1" t="s">
        <v>4</v>
      </c>
      <c r="F18" s="2"/>
    </row>
    <row r="19" spans="1:6" hidden="1" x14ac:dyDescent="0.25">
      <c r="A19" s="1">
        <f>VLOOKUP(Table156913141718[[#This Row],['#]],Table14[],11,FALSE)</f>
        <v>27</v>
      </c>
      <c r="B19" s="8">
        <v>64</v>
      </c>
      <c r="C19" s="63" t="str">
        <f>VLOOKUP(Table156913141718[[#This Row],['#]],Table14[],2,FALSE)</f>
        <v>Adding Given</v>
      </c>
      <c r="D19" s="63" t="str">
        <f>VLOOKUP(Table156913141718[[#This Row],['#]],Table14[],6,FALSE)</f>
        <v>Max length of Given description by copying</v>
      </c>
      <c r="E19" s="1" t="s">
        <v>4</v>
      </c>
      <c r="F19" s="2"/>
    </row>
    <row r="20" spans="1:6" hidden="1" x14ac:dyDescent="0.25">
      <c r="A20" s="1">
        <f>VLOOKUP(Table156913141718[[#This Row],['#]],Table14[],11,FALSE)</f>
        <v>27</v>
      </c>
      <c r="B20" s="8">
        <v>65</v>
      </c>
      <c r="C20" s="63" t="str">
        <f>VLOOKUP(Table156913141718[[#This Row],['#]],Table14[],2,FALSE)</f>
        <v>Adding Then</v>
      </c>
      <c r="D20" s="63" t="str">
        <f>VLOOKUP(Table156913141718[[#This Row],['#]],Table14[],6,FALSE)</f>
        <v>Max length of Then description by copying</v>
      </c>
      <c r="E20" s="1" t="s">
        <v>4</v>
      </c>
      <c r="F20" s="2"/>
    </row>
    <row r="21" spans="1:6" hidden="1" x14ac:dyDescent="0.25">
      <c r="A21" s="1">
        <f>VLOOKUP(Table156913141718[[#This Row],['#]],Table14[],11,FALSE)</f>
        <v>27</v>
      </c>
      <c r="B21" s="8">
        <v>66</v>
      </c>
      <c r="C21" s="63" t="str">
        <f>VLOOKUP(Table156913141718[[#This Row],['#]],Table14[],2,FALSE)</f>
        <v>Adding Given</v>
      </c>
      <c r="D21" s="63" t="str">
        <f>VLOOKUP(Table156913141718[[#This Row],['#]],Table14[],6,FALSE)</f>
        <v>Max length of Given description by typing 2</v>
      </c>
      <c r="E21" s="1" t="s">
        <v>4</v>
      </c>
      <c r="F21" s="2"/>
    </row>
    <row r="22" spans="1:6" hidden="1" x14ac:dyDescent="0.25">
      <c r="A22" s="1">
        <f>VLOOKUP(Table156913141718[[#This Row],['#]],Table14[],11,FALSE)</f>
        <v>27</v>
      </c>
      <c r="B22" s="8">
        <v>67</v>
      </c>
      <c r="C22" s="63" t="str">
        <f>VLOOKUP(Table156913141718[[#This Row],['#]],Table14[],2,FALSE)</f>
        <v>Adding Then</v>
      </c>
      <c r="D22" s="63" t="str">
        <f>VLOOKUP(Table156913141718[[#This Row],['#]],Table14[],6,FALSE)</f>
        <v>Max length of Then description by typing 2</v>
      </c>
      <c r="E22" s="1" t="s">
        <v>4</v>
      </c>
      <c r="F22" s="2"/>
    </row>
    <row r="23" spans="1:6" hidden="1" x14ac:dyDescent="0.25">
      <c r="A23" s="1">
        <f>VLOOKUP(Table156913141718[[#This Row],['#]],Table14[],11,FALSE)</f>
        <v>28</v>
      </c>
      <c r="B23" s="8">
        <v>28</v>
      </c>
      <c r="C23" s="63" t="str">
        <f>VLOOKUP(Table156913141718[[#This Row],['#]],Table14[],2,FALSE)</f>
        <v>Removing Given</v>
      </c>
      <c r="D23" s="63" t="str">
        <f>VLOOKUP(Table156913141718[[#This Row],['#]],Table14[],6,FALSE)</f>
        <v>Remove Given</v>
      </c>
      <c r="E23" s="1" t="s">
        <v>4</v>
      </c>
      <c r="F23" s="2"/>
    </row>
    <row r="24" spans="1:6" hidden="1" x14ac:dyDescent="0.25">
      <c r="A24" s="1">
        <f>VLOOKUP(Table156913141718[[#This Row],['#]],Table14[],11,FALSE)</f>
        <v>28</v>
      </c>
      <c r="B24" s="8">
        <v>29</v>
      </c>
      <c r="C24" s="63" t="str">
        <f>VLOOKUP(Table156913141718[[#This Row],['#]],Table14[],2,FALSE)</f>
        <v>Removing Given</v>
      </c>
      <c r="D24" s="63" t="str">
        <f>VLOOKUP(Table156913141718[[#This Row],['#]],Table14[],6,FALSE)</f>
        <v>Remove Given step 2a</v>
      </c>
      <c r="E24" s="1" t="s">
        <v>4</v>
      </c>
      <c r="F24" s="2"/>
    </row>
    <row r="25" spans="1:6" hidden="1" x14ac:dyDescent="0.25">
      <c r="A25" s="1">
        <f>VLOOKUP(Table156913141718[[#This Row],['#]],Table14[],11,FALSE)</f>
        <v>28</v>
      </c>
      <c r="B25" s="8">
        <v>30</v>
      </c>
      <c r="C25" s="63" t="str">
        <f>VLOOKUP(Table156913141718[[#This Row],['#]],Table14[],2,FALSE)</f>
        <v>Removing Given</v>
      </c>
      <c r="D25" s="63" t="str">
        <f>VLOOKUP(Table156913141718[[#This Row],['#]],Table14[],6,FALSE)</f>
        <v>Remove Given step 3a</v>
      </c>
      <c r="E25" s="1" t="s">
        <v>4</v>
      </c>
      <c r="F25" s="2"/>
    </row>
    <row r="26" spans="1:6" hidden="1" x14ac:dyDescent="0.25">
      <c r="A26" s="1">
        <f>VLOOKUP(Table156913141718[[#This Row],['#]],Table14[],11,FALSE)</f>
        <v>28</v>
      </c>
      <c r="B26" s="8">
        <v>31</v>
      </c>
      <c r="C26" s="63" t="str">
        <f>VLOOKUP(Table156913141718[[#This Row],['#]],Table14[],2,FALSE)</f>
        <v>Removing Given</v>
      </c>
      <c r="D26" s="63" t="str">
        <f>VLOOKUP(Table156913141718[[#This Row],['#]],Table14[],6,FALSE)</f>
        <v>Remove Given step 2b</v>
      </c>
      <c r="E26" s="1" t="s">
        <v>4</v>
      </c>
      <c r="F26" s="2"/>
    </row>
    <row r="27" spans="1:6" hidden="1" x14ac:dyDescent="0.25">
      <c r="A27" s="1">
        <f>VLOOKUP(Table156913141718[[#This Row],['#]],Table14[],11,FALSE)</f>
        <v>28</v>
      </c>
      <c r="B27" s="8">
        <v>32</v>
      </c>
      <c r="C27" s="63" t="str">
        <f>VLOOKUP(Table156913141718[[#This Row],['#]],Table14[],2,FALSE)</f>
        <v>Removing Given</v>
      </c>
      <c r="D27" s="63" t="str">
        <f>VLOOKUP(Table156913141718[[#This Row],['#]],Table14[],6,FALSE)</f>
        <v>Remove Given step 3b</v>
      </c>
      <c r="E27" s="1" t="s">
        <v>4</v>
      </c>
      <c r="F27" s="2"/>
    </row>
    <row r="28" spans="1:6" hidden="1" x14ac:dyDescent="0.25">
      <c r="A28" s="1">
        <f>VLOOKUP(Table156913141718[[#This Row],['#]],Table14[],11,FALSE)</f>
        <v>28</v>
      </c>
      <c r="B28" s="8">
        <v>33</v>
      </c>
      <c r="C28" s="63" t="str">
        <f>VLOOKUP(Table156913141718[[#This Row],['#]],Table14[],2,FALSE)</f>
        <v>Removing Then</v>
      </c>
      <c r="D28" s="63" t="str">
        <f>VLOOKUP(Table156913141718[[#This Row],['#]],Table14[],6,FALSE)</f>
        <v>Remove Then</v>
      </c>
      <c r="E28" s="1" t="s">
        <v>4</v>
      </c>
      <c r="F28" s="2"/>
    </row>
    <row r="29" spans="1:6" hidden="1" x14ac:dyDescent="0.25">
      <c r="A29" s="1">
        <f>VLOOKUP(Table156913141718[[#This Row],['#]],Table14[],11,FALSE)</f>
        <v>28</v>
      </c>
      <c r="B29" s="8">
        <v>34</v>
      </c>
      <c r="C29" s="63" t="str">
        <f>VLOOKUP(Table156913141718[[#This Row],['#]],Table14[],2,FALSE)</f>
        <v>Removing Then</v>
      </c>
      <c r="D29" s="63" t="str">
        <f>VLOOKUP(Table156913141718[[#This Row],['#]],Table14[],6,FALSE)</f>
        <v>Remove Then step 2a</v>
      </c>
      <c r="E29" s="1" t="s">
        <v>4</v>
      </c>
      <c r="F29" s="2"/>
    </row>
    <row r="30" spans="1:6" hidden="1" x14ac:dyDescent="0.25">
      <c r="A30" s="1">
        <f>VLOOKUP(Table156913141718[[#This Row],['#]],Table14[],11,FALSE)</f>
        <v>28</v>
      </c>
      <c r="B30" s="8">
        <v>35</v>
      </c>
      <c r="C30" s="63" t="str">
        <f>VLOOKUP(Table156913141718[[#This Row],['#]],Table14[],2,FALSE)</f>
        <v>Removing Then</v>
      </c>
      <c r="D30" s="63" t="str">
        <f>VLOOKUP(Table156913141718[[#This Row],['#]],Table14[],6,FALSE)</f>
        <v>Remove Then step 3a</v>
      </c>
      <c r="E30" s="1" t="s">
        <v>4</v>
      </c>
      <c r="F30" s="2"/>
    </row>
    <row r="31" spans="1:6" hidden="1" x14ac:dyDescent="0.25">
      <c r="A31" s="1">
        <f>VLOOKUP(Table156913141718[[#This Row],['#]],Table14[],11,FALSE)</f>
        <v>28</v>
      </c>
      <c r="B31" s="8">
        <v>36</v>
      </c>
      <c r="C31" s="63" t="str">
        <f>VLOOKUP(Table156913141718[[#This Row],['#]],Table14[],2,FALSE)</f>
        <v>Removing Then</v>
      </c>
      <c r="D31" s="63" t="str">
        <f>VLOOKUP(Table156913141718[[#This Row],['#]],Table14[],6,FALSE)</f>
        <v>Remove Then step 2b</v>
      </c>
      <c r="E31" s="1" t="s">
        <v>4</v>
      </c>
      <c r="F31" s="2"/>
    </row>
    <row r="32" spans="1:6" hidden="1" x14ac:dyDescent="0.25">
      <c r="A32" s="1">
        <f>VLOOKUP(Table156913141718[[#This Row],['#]],Table14[],11,FALSE)</f>
        <v>28</v>
      </c>
      <c r="B32" s="8">
        <v>37</v>
      </c>
      <c r="C32" s="63" t="str">
        <f>VLOOKUP(Table156913141718[[#This Row],['#]],Table14[],2,FALSE)</f>
        <v>Removing Then</v>
      </c>
      <c r="D32" s="63" t="str">
        <f>VLOOKUP(Table156913141718[[#This Row],['#]],Table14[],6,FALSE)</f>
        <v>Remove Then step 3b</v>
      </c>
      <c r="E32" s="1" t="s">
        <v>4</v>
      </c>
      <c r="F32" s="2"/>
    </row>
    <row r="33" spans="1:7" hidden="1" x14ac:dyDescent="0.25">
      <c r="A33" s="1">
        <f>VLOOKUP(Table156913141718[[#This Row],['#]],Table14[],11,FALSE)</f>
        <v>28</v>
      </c>
      <c r="B33" s="8">
        <v>38</v>
      </c>
      <c r="C33" s="63" t="str">
        <f>VLOOKUP(Table156913141718[[#This Row],['#]],Table14[],2,FALSE)</f>
        <v>Removing Given</v>
      </c>
      <c r="D33" s="63" t="str">
        <f>VLOOKUP(Table156913141718[[#This Row],['#]],Table14[],6,FALSE)</f>
        <v>Remove Duplicate Given</v>
      </c>
      <c r="E33" s="1" t="s">
        <v>4</v>
      </c>
      <c r="F33" s="2"/>
    </row>
    <row r="34" spans="1:7" hidden="1" x14ac:dyDescent="0.25">
      <c r="A34" s="1">
        <f>VLOOKUP(Table156913141718[[#This Row],['#]],Table14[],11,FALSE)</f>
        <v>28</v>
      </c>
      <c r="B34" s="8">
        <v>39</v>
      </c>
      <c r="C34" s="63" t="str">
        <f>VLOOKUP(Table156913141718[[#This Row],['#]],Table14[],2,FALSE)</f>
        <v>Removing Then</v>
      </c>
      <c r="D34" s="63" t="str">
        <f>VLOOKUP(Table156913141718[[#This Row],['#]],Table14[],6,FALSE)</f>
        <v>Remove Duplicate Then</v>
      </c>
      <c r="E34" s="1" t="s">
        <v>4</v>
      </c>
      <c r="F34" s="2"/>
    </row>
    <row r="35" spans="1:7" hidden="1" x14ac:dyDescent="0.25">
      <c r="A35" s="1">
        <f>VLOOKUP(Table156913141718[[#This Row],['#]],Table14[],11,FALSE)</f>
        <v>28</v>
      </c>
      <c r="B35" s="8">
        <v>40</v>
      </c>
      <c r="C35" s="63" t="str">
        <f>VLOOKUP(Table156913141718[[#This Row],['#]],Table14[],2,FALSE)</f>
        <v>Removing Given</v>
      </c>
      <c r="D35" s="63" t="str">
        <f>VLOOKUP(Table156913141718[[#This Row],['#]],Table14[],6,FALSE)</f>
        <v>Remove Given with non-alpabethic or non-numerical characters 1a</v>
      </c>
      <c r="E35" s="1" t="s">
        <v>4</v>
      </c>
      <c r="F35" s="2"/>
    </row>
    <row r="36" spans="1:7" hidden="1" x14ac:dyDescent="0.25">
      <c r="A36" s="1">
        <f>VLOOKUP(Table156913141718[[#This Row],['#]],Table14[],11,FALSE)</f>
        <v>28</v>
      </c>
      <c r="B36" s="8">
        <v>41</v>
      </c>
      <c r="C36" s="63" t="str">
        <f>VLOOKUP(Table156913141718[[#This Row],['#]],Table14[],2,FALSE)</f>
        <v>Removing Given</v>
      </c>
      <c r="D36" s="63" t="str">
        <f>VLOOKUP(Table156913141718[[#This Row],['#]],Table14[],6,FALSE)</f>
        <v>Remove Given with non-alpabethic or non-numerical characters 1b</v>
      </c>
      <c r="E36" s="1" t="s">
        <v>4</v>
      </c>
      <c r="F36" s="2"/>
    </row>
    <row r="37" spans="1:7" hidden="1" x14ac:dyDescent="0.25">
      <c r="A37" s="1">
        <f>VLOOKUP(Table156913141718[[#This Row],['#]],Table14[],11,FALSE)</f>
        <v>28</v>
      </c>
      <c r="B37" s="8">
        <v>42</v>
      </c>
      <c r="C37" s="63" t="str">
        <f>VLOOKUP(Table156913141718[[#This Row],['#]],Table14[],2,FALSE)</f>
        <v>Removing Then</v>
      </c>
      <c r="D37" s="63" t="str">
        <f>VLOOKUP(Table156913141718[[#This Row],['#]],Table14[],6,FALSE)</f>
        <v>Remove Then with non-alpabethic or non-numerical characters 1a</v>
      </c>
      <c r="E37" s="1" t="s">
        <v>4</v>
      </c>
      <c r="F37" s="2"/>
    </row>
    <row r="38" spans="1:7" hidden="1" x14ac:dyDescent="0.25">
      <c r="A38" s="1">
        <f>VLOOKUP(Table156913141718[[#This Row],['#]],Table14[],11,FALSE)</f>
        <v>28</v>
      </c>
      <c r="B38" s="8">
        <v>43</v>
      </c>
      <c r="C38" s="63" t="str">
        <f>VLOOKUP(Table156913141718[[#This Row],['#]],Table14[],2,FALSE)</f>
        <v>Removing Then</v>
      </c>
      <c r="D38" s="63" t="str">
        <f>VLOOKUP(Table156913141718[[#This Row],['#]],Table14[],6,FALSE)</f>
        <v>Remove Then with non-alpabethic or non-numerical characters 1b</v>
      </c>
      <c r="E38" s="1" t="s">
        <v>4</v>
      </c>
      <c r="F38" s="2"/>
    </row>
    <row r="39" spans="1:7" hidden="1" x14ac:dyDescent="0.25">
      <c r="A39" s="1">
        <f>VLOOKUP(Table156913141718[[#This Row],['#]],Table14[],11,FALSE)</f>
        <v>28</v>
      </c>
      <c r="B39" s="8">
        <v>89</v>
      </c>
      <c r="C39" s="63" t="str">
        <f>VLOOKUP(Table156913141718[[#This Row],['#]],Table14[],2,FALSE)</f>
        <v>Removing Given</v>
      </c>
      <c r="D39" s="63" t="str">
        <f>VLOOKUP(Table156913141718[[#This Row],['#]],Table14[],6,FALSE)</f>
        <v>Remove Given clicking twice</v>
      </c>
      <c r="E39" s="1" t="s">
        <v>4</v>
      </c>
      <c r="F39" s="2"/>
    </row>
    <row r="40" spans="1:7" hidden="1" x14ac:dyDescent="0.25">
      <c r="A40" s="1">
        <f>VLOOKUP(Table156913141718[[#This Row],['#]],Table14[],11,FALSE)</f>
        <v>28</v>
      </c>
      <c r="B40" s="8">
        <v>90</v>
      </c>
      <c r="C40" s="63" t="str">
        <f>VLOOKUP(Table156913141718[[#This Row],['#]],Table14[],2,FALSE)</f>
        <v>Removing Given</v>
      </c>
      <c r="D40" s="63" t="str">
        <f>VLOOKUP(Table156913141718[[#This Row],['#]],Table14[],6,FALSE)</f>
        <v>Remove Given clicking twice step 2</v>
      </c>
      <c r="E40" s="1" t="s">
        <v>4</v>
      </c>
      <c r="F40" s="2"/>
    </row>
    <row r="41" spans="1:7" hidden="1" x14ac:dyDescent="0.25">
      <c r="A41" s="1">
        <f>VLOOKUP(Table156913141718[[#This Row],['#]],Table14[],11,FALSE)</f>
        <v>28</v>
      </c>
      <c r="B41" s="8">
        <v>91</v>
      </c>
      <c r="C41" s="63" t="str">
        <f>VLOOKUP(Table156913141718[[#This Row],['#]],Table14[],2,FALSE)</f>
        <v>Removing Given</v>
      </c>
      <c r="D41" s="63" t="str">
        <f>VLOOKUP(Table156913141718[[#This Row],['#]],Table14[],6,FALSE)</f>
        <v>Remove Given clicking twice step 3</v>
      </c>
      <c r="E41" s="1" t="s">
        <v>11</v>
      </c>
      <c r="F41" s="2"/>
      <c r="G41" s="87">
        <v>86</v>
      </c>
    </row>
    <row r="42" spans="1:7" hidden="1" x14ac:dyDescent="0.25">
      <c r="A42" s="1">
        <f>VLOOKUP(Table156913141718[[#This Row],['#]],Table14[],11,FALSE)</f>
        <v>28</v>
      </c>
      <c r="B42" s="8">
        <v>92</v>
      </c>
      <c r="C42" s="63" t="str">
        <f>VLOOKUP(Table156913141718[[#This Row],['#]],Table14[],2,FALSE)</f>
        <v>Removing Then</v>
      </c>
      <c r="D42" s="63" t="str">
        <f>VLOOKUP(Table156913141718[[#This Row],['#]],Table14[],6,FALSE)</f>
        <v>Remove Then clicking twice</v>
      </c>
      <c r="E42" s="1" t="s">
        <v>4</v>
      </c>
      <c r="F42" s="2"/>
    </row>
    <row r="43" spans="1:7" hidden="1" x14ac:dyDescent="0.25">
      <c r="A43" s="1">
        <f>VLOOKUP(Table156913141718[[#This Row],['#]],Table14[],11,FALSE)</f>
        <v>28</v>
      </c>
      <c r="B43" s="8">
        <v>93</v>
      </c>
      <c r="C43" s="63" t="str">
        <f>VLOOKUP(Table156913141718[[#This Row],['#]],Table14[],2,FALSE)</f>
        <v>Removing Then</v>
      </c>
      <c r="D43" s="63" t="str">
        <f>VLOOKUP(Table156913141718[[#This Row],['#]],Table14[],6,FALSE)</f>
        <v>Remove Then clicking twice step 2</v>
      </c>
      <c r="E43" s="1" t="s">
        <v>4</v>
      </c>
      <c r="F43" s="2"/>
    </row>
    <row r="44" spans="1:7" hidden="1" x14ac:dyDescent="0.25">
      <c r="A44" s="1">
        <f>VLOOKUP(Table156913141718[[#This Row],['#]],Table14[],11,FALSE)</f>
        <v>28</v>
      </c>
      <c r="B44" s="8">
        <v>94</v>
      </c>
      <c r="C44" s="63" t="str">
        <f>VLOOKUP(Table156913141718[[#This Row],['#]],Table14[],2,FALSE)</f>
        <v>Removing Then</v>
      </c>
      <c r="D44" s="63" t="str">
        <f>VLOOKUP(Table156913141718[[#This Row],['#]],Table14[],6,FALSE)</f>
        <v>Remove Then clicking twice step 3</v>
      </c>
      <c r="E44" s="1" t="s">
        <v>11</v>
      </c>
      <c r="F44" s="2"/>
      <c r="G44" s="87">
        <v>86</v>
      </c>
    </row>
    <row r="45" spans="1:7" hidden="1" x14ac:dyDescent="0.25">
      <c r="A45" s="1">
        <f>VLOOKUP(Table156913141718[[#This Row],['#]],Table14[],11,FALSE)</f>
        <v>30</v>
      </c>
      <c r="B45" s="8">
        <v>16</v>
      </c>
      <c r="C45" s="63" t="str">
        <f>VLOOKUP(Table156913141718[[#This Row],['#]],Table14[],2,FALSE)</f>
        <v>Updating Given</v>
      </c>
      <c r="D45" s="63" t="str">
        <f>VLOOKUP(Table156913141718[[#This Row],['#]],Table14[],6,FALSE)</f>
        <v>Rename "Valid Given" to "Renamed Valid Given"</v>
      </c>
      <c r="E45" s="1" t="s">
        <v>4</v>
      </c>
      <c r="F45" s="2"/>
    </row>
    <row r="46" spans="1:7" hidden="1" x14ac:dyDescent="0.25">
      <c r="A46" s="1">
        <f>VLOOKUP(Table156913141718[[#This Row],['#]],Table14[],11,FALSE)</f>
        <v>30</v>
      </c>
      <c r="B46" s="8">
        <v>17</v>
      </c>
      <c r="C46" s="63" t="str">
        <f>VLOOKUP(Table156913141718[[#This Row],['#]],Table14[],2,FALSE)</f>
        <v>Updating Given</v>
      </c>
      <c r="D46" s="63" t="str">
        <f>VLOOKUP(Table156913141718[[#This Row],['#]],Table14[],6,FALSE)</f>
        <v>Rename "Valid Given" to "Renamed Valid Given" step 2a</v>
      </c>
      <c r="E46" s="1" t="s">
        <v>4</v>
      </c>
      <c r="F46" s="2"/>
    </row>
    <row r="47" spans="1:7" hidden="1" x14ac:dyDescent="0.25">
      <c r="A47" s="1">
        <f>VLOOKUP(Table156913141718[[#This Row],['#]],Table14[],11,FALSE)</f>
        <v>30</v>
      </c>
      <c r="B47" s="8">
        <v>18</v>
      </c>
      <c r="C47" s="63" t="str">
        <f>VLOOKUP(Table156913141718[[#This Row],['#]],Table14[],2,FALSE)</f>
        <v>Updating Given</v>
      </c>
      <c r="D47" s="63" t="str">
        <f>VLOOKUP(Table156913141718[[#This Row],['#]],Table14[],6,FALSE)</f>
        <v>Revert Rename of Given</v>
      </c>
      <c r="E47" s="1" t="s">
        <v>4</v>
      </c>
      <c r="F47" s="2"/>
    </row>
    <row r="48" spans="1:7" hidden="1" x14ac:dyDescent="0.25">
      <c r="A48" s="1">
        <f>VLOOKUP(Table156913141718[[#This Row],['#]],Table14[],11,FALSE)</f>
        <v>30</v>
      </c>
      <c r="B48" s="8">
        <v>19</v>
      </c>
      <c r="C48" s="63" t="str">
        <f>VLOOKUP(Table156913141718[[#This Row],['#]],Table14[],2,FALSE)</f>
        <v>Updating Given</v>
      </c>
      <c r="D48" s="63" t="str">
        <f>VLOOKUP(Table156913141718[[#This Row],['#]],Table14[],6,FALSE)</f>
        <v>Revert Rename of Given step 2</v>
      </c>
      <c r="E48" s="1" t="s">
        <v>4</v>
      </c>
      <c r="F48" s="2"/>
    </row>
    <row r="49" spans="1:6" hidden="1" x14ac:dyDescent="0.25">
      <c r="A49" s="1">
        <f>VLOOKUP(Table156913141718[[#This Row],['#]],Table14[],11,FALSE)</f>
        <v>30</v>
      </c>
      <c r="B49" s="8">
        <v>20</v>
      </c>
      <c r="C49" s="63" t="str">
        <f>VLOOKUP(Table156913141718[[#This Row],['#]],Table14[],2,FALSE)</f>
        <v>Updating When</v>
      </c>
      <c r="D49" s="63" t="str">
        <f>VLOOKUP(Table156913141718[[#This Row],['#]],Table14[],6,FALSE)</f>
        <v>Rename "Valid When" to "Renamed Valid When"</v>
      </c>
      <c r="E49" s="1" t="s">
        <v>4</v>
      </c>
      <c r="F49" s="2"/>
    </row>
    <row r="50" spans="1:6" hidden="1" x14ac:dyDescent="0.25">
      <c r="A50" s="1">
        <f>VLOOKUP(Table156913141718[[#This Row],['#]],Table14[],11,FALSE)</f>
        <v>30</v>
      </c>
      <c r="B50" s="8">
        <v>21</v>
      </c>
      <c r="C50" s="63" t="str">
        <f>VLOOKUP(Table156913141718[[#This Row],['#]],Table14[],2,FALSE)</f>
        <v>Updating When</v>
      </c>
      <c r="D50" s="63" t="str">
        <f>VLOOKUP(Table156913141718[[#This Row],['#]],Table14[],6,FALSE)</f>
        <v>Rename "Valid When" to "Renamed Valid When" step 2a</v>
      </c>
      <c r="E50" s="1" t="s">
        <v>4</v>
      </c>
      <c r="F50" s="2"/>
    </row>
    <row r="51" spans="1:6" hidden="1" x14ac:dyDescent="0.25">
      <c r="A51" s="1">
        <f>VLOOKUP(Table156913141718[[#This Row],['#]],Table14[],11,FALSE)</f>
        <v>30</v>
      </c>
      <c r="B51" s="8">
        <v>22</v>
      </c>
      <c r="C51" s="63" t="str">
        <f>VLOOKUP(Table156913141718[[#This Row],['#]],Table14[],2,FALSE)</f>
        <v>Updating When</v>
      </c>
      <c r="D51" s="63" t="str">
        <f>VLOOKUP(Table156913141718[[#This Row],['#]],Table14[],6,FALSE)</f>
        <v>Revert Rename of When</v>
      </c>
      <c r="E51" s="1" t="s">
        <v>4</v>
      </c>
      <c r="F51" s="2"/>
    </row>
    <row r="52" spans="1:6" hidden="1" x14ac:dyDescent="0.25">
      <c r="A52" s="1">
        <f>VLOOKUP(Table156913141718[[#This Row],['#]],Table14[],11,FALSE)</f>
        <v>30</v>
      </c>
      <c r="B52" s="8">
        <v>23</v>
      </c>
      <c r="C52" s="63" t="str">
        <f>VLOOKUP(Table156913141718[[#This Row],['#]],Table14[],2,FALSE)</f>
        <v>Updating When</v>
      </c>
      <c r="D52" s="63" t="str">
        <f>VLOOKUP(Table156913141718[[#This Row],['#]],Table14[],6,FALSE)</f>
        <v>Revert Rename of When step 2</v>
      </c>
      <c r="E52" s="1" t="s">
        <v>4</v>
      </c>
      <c r="F52" s="2"/>
    </row>
    <row r="53" spans="1:6" hidden="1" x14ac:dyDescent="0.25">
      <c r="A53" s="1">
        <f>VLOOKUP(Table156913141718[[#This Row],['#]],Table14[],11,FALSE)</f>
        <v>30</v>
      </c>
      <c r="B53" s="8">
        <v>24</v>
      </c>
      <c r="C53" s="63" t="str">
        <f>VLOOKUP(Table156913141718[[#This Row],['#]],Table14[],2,FALSE)</f>
        <v>Updating Then</v>
      </c>
      <c r="D53" s="63" t="str">
        <f>VLOOKUP(Table156913141718[[#This Row],['#]],Table14[],6,FALSE)</f>
        <v>Rename "Valid Then" to "Renamed Valid Then"</v>
      </c>
      <c r="E53" s="1" t="s">
        <v>4</v>
      </c>
      <c r="F53" s="2"/>
    </row>
    <row r="54" spans="1:6" hidden="1" x14ac:dyDescent="0.25">
      <c r="A54" s="1">
        <f>VLOOKUP(Table156913141718[[#This Row],['#]],Table14[],11,FALSE)</f>
        <v>30</v>
      </c>
      <c r="B54" s="8">
        <v>25</v>
      </c>
      <c r="C54" s="63" t="str">
        <f>VLOOKUP(Table156913141718[[#This Row],['#]],Table14[],2,FALSE)</f>
        <v>Updating Then</v>
      </c>
      <c r="D54" s="63" t="str">
        <f>VLOOKUP(Table156913141718[[#This Row],['#]],Table14[],6,FALSE)</f>
        <v>Rename "Valid Then" to "Renamed Valid Then" step 2a</v>
      </c>
      <c r="E54" s="1" t="s">
        <v>4</v>
      </c>
      <c r="F54" s="2"/>
    </row>
    <row r="55" spans="1:6" hidden="1" x14ac:dyDescent="0.25">
      <c r="A55" s="1">
        <f>VLOOKUP(Table156913141718[[#This Row],['#]],Table14[],11,FALSE)</f>
        <v>30</v>
      </c>
      <c r="B55" s="8">
        <v>26</v>
      </c>
      <c r="C55" s="63" t="str">
        <f>VLOOKUP(Table156913141718[[#This Row],['#]],Table14[],2,FALSE)</f>
        <v>Updating Then</v>
      </c>
      <c r="D55" s="63" t="str">
        <f>VLOOKUP(Table156913141718[[#This Row],['#]],Table14[],6,FALSE)</f>
        <v>Revert Rename of Then</v>
      </c>
      <c r="E55" s="1" t="s">
        <v>4</v>
      </c>
      <c r="F55" s="2"/>
    </row>
    <row r="56" spans="1:6" hidden="1" x14ac:dyDescent="0.25">
      <c r="A56" s="1">
        <f>VLOOKUP(Table156913141718[[#This Row],['#]],Table14[],11,FALSE)</f>
        <v>30</v>
      </c>
      <c r="B56" s="8">
        <v>27</v>
      </c>
      <c r="C56" s="63" t="str">
        <f>VLOOKUP(Table156913141718[[#This Row],['#]],Table14[],2,FALSE)</f>
        <v>Updating Then</v>
      </c>
      <c r="D56" s="63" t="str">
        <f>VLOOKUP(Table156913141718[[#This Row],['#]],Table14[],6,FALSE)</f>
        <v>Revert Rename of Then step 2</v>
      </c>
      <c r="E56" s="1" t="s">
        <v>4</v>
      </c>
      <c r="F56" s="2"/>
    </row>
    <row r="57" spans="1:6" hidden="1" x14ac:dyDescent="0.25">
      <c r="A57" s="1">
        <f>VLOOKUP(Table156913141718[[#This Row],['#]],Table14[],11,FALSE)</f>
        <v>30</v>
      </c>
      <c r="B57" s="8">
        <v>44</v>
      </c>
      <c r="C57" s="63" t="str">
        <f>VLOOKUP(Table156913141718[[#This Row],['#]],Table14[],2,FALSE)</f>
        <v>Updating Given</v>
      </c>
      <c r="D57" s="63" t="str">
        <f>VLOOKUP(Table156913141718[[#This Row],['#]],Table14[],6,FALSE)</f>
        <v>Rename with other prefix</v>
      </c>
      <c r="E57" s="1" t="s">
        <v>4</v>
      </c>
      <c r="F57" s="2"/>
    </row>
    <row r="58" spans="1:6" hidden="1" x14ac:dyDescent="0.25">
      <c r="A58" s="1">
        <f>VLOOKUP(Table156913141718[[#This Row],['#]],Table14[],11,FALSE)</f>
        <v>30</v>
      </c>
      <c r="B58" s="8">
        <v>46</v>
      </c>
      <c r="C58" s="63" t="str">
        <f>VLOOKUP(Table156913141718[[#This Row],['#]],Table14[],2,FALSE)</f>
        <v>Updating Given</v>
      </c>
      <c r="D58" s="63" t="str">
        <f>VLOOKUP(Table156913141718[[#This Row],['#]],Table14[],6,FALSE)</f>
        <v>Rename "Valid Given" to "Renamed Valid Given" step 2b</v>
      </c>
      <c r="E58" s="1" t="s">
        <v>4</v>
      </c>
      <c r="F58" s="2"/>
    </row>
    <row r="59" spans="1:6" hidden="1" x14ac:dyDescent="0.25">
      <c r="A59" s="1">
        <f>VLOOKUP(Table156913141718[[#This Row],['#]],Table14[],11,FALSE)</f>
        <v>30</v>
      </c>
      <c r="B59" s="8">
        <v>47</v>
      </c>
      <c r="C59" s="63" t="str">
        <f>VLOOKUP(Table156913141718[[#This Row],['#]],Table14[],2,FALSE)</f>
        <v>Updating When</v>
      </c>
      <c r="D59" s="63" t="str">
        <f>VLOOKUP(Table156913141718[[#This Row],['#]],Table14[],6,FALSE)</f>
        <v>Rename "Valid When" to "Renamed Valid When" step 2b</v>
      </c>
      <c r="E59" s="1" t="s">
        <v>4</v>
      </c>
      <c r="F59" s="2"/>
    </row>
    <row r="60" spans="1:6" hidden="1" x14ac:dyDescent="0.25">
      <c r="A60" s="1">
        <f>VLOOKUP(Table156913141718[[#This Row],['#]],Table14[],11,FALSE)</f>
        <v>30</v>
      </c>
      <c r="B60" s="8">
        <v>48</v>
      </c>
      <c r="C60" s="63" t="str">
        <f>VLOOKUP(Table156913141718[[#This Row],['#]],Table14[],2,FALSE)</f>
        <v>Updating Then</v>
      </c>
      <c r="D60" s="63" t="str">
        <f>VLOOKUP(Table156913141718[[#This Row],['#]],Table14[],6,FALSE)</f>
        <v>Rename "Valid Then" to "Renamed Valid Then" step 2b</v>
      </c>
      <c r="E60" s="1" t="s">
        <v>4</v>
      </c>
      <c r="F60" s="2"/>
    </row>
    <row r="61" spans="1:6" hidden="1" x14ac:dyDescent="0.25">
      <c r="A61" s="1">
        <f>VLOOKUP(Table156913141718[[#This Row],['#]],Table14[],11,FALSE)</f>
        <v>30</v>
      </c>
      <c r="B61" s="8">
        <v>49</v>
      </c>
      <c r="C61" s="63" t="str">
        <f>VLOOKUP(Table156913141718[[#This Row],['#]],Table14[],2,FALSE)</f>
        <v>Updating Then</v>
      </c>
      <c r="D61" s="63" t="str">
        <f>VLOOKUP(Table156913141718[[#This Row],['#]],Table14[],6,FALSE)</f>
        <v>Rename with other prefix</v>
      </c>
      <c r="E61" s="1" t="s">
        <v>4</v>
      </c>
      <c r="F61" s="2"/>
    </row>
    <row r="62" spans="1:6" hidden="1" x14ac:dyDescent="0.25">
      <c r="A62" s="1">
        <f>VLOOKUP(Table156913141718[[#This Row],['#]],Table14[],11,FALSE)</f>
        <v>30</v>
      </c>
      <c r="B62" s="8">
        <v>51</v>
      </c>
      <c r="C62" s="63" t="str">
        <f>VLOOKUP(Table156913141718[[#This Row],['#]],Table14[],2,FALSE)</f>
        <v>Updating Given</v>
      </c>
      <c r="D62" s="63" t="str">
        <f>VLOOKUP(Table156913141718[[#This Row],['#]],Table14[],6,FALSE)</f>
        <v>Rename duplicate Given</v>
      </c>
      <c r="E62" s="1" t="s">
        <v>4</v>
      </c>
      <c r="F62" s="2"/>
    </row>
    <row r="63" spans="1:6" hidden="1" x14ac:dyDescent="0.25">
      <c r="A63" s="1">
        <f>VLOOKUP(Table156913141718[[#This Row],['#]],Table14[],11,FALSE)</f>
        <v>30</v>
      </c>
      <c r="B63" s="8">
        <v>53</v>
      </c>
      <c r="C63" s="63" t="str">
        <f>VLOOKUP(Table156913141718[[#This Row],['#]],Table14[],2,FALSE)</f>
        <v>Updating Then</v>
      </c>
      <c r="D63" s="63" t="str">
        <f>VLOOKUP(Table156913141718[[#This Row],['#]],Table14[],6,FALSE)</f>
        <v>Rename duplicate Then</v>
      </c>
      <c r="E63" s="1" t="s">
        <v>4</v>
      </c>
      <c r="F63" s="2"/>
    </row>
    <row r="64" spans="1:6" hidden="1" x14ac:dyDescent="0.25">
      <c r="A64" s="1">
        <f>VLOOKUP(Table156913141718[[#This Row],['#]],Table14[],11,FALSE)</f>
        <v>30</v>
      </c>
      <c r="B64" s="8">
        <v>87</v>
      </c>
      <c r="C64" s="63" t="str">
        <f>VLOOKUP(Table156913141718[[#This Row],['#]],Table14[],2,FALSE)</f>
        <v>Updating Given</v>
      </c>
      <c r="D64" s="63" t="str">
        <f>VLOOKUP(Table156913141718[[#This Row],['#]],Table14[],6,FALSE)</f>
        <v>Rename with other prefix 2</v>
      </c>
      <c r="E64" s="1" t="s">
        <v>4</v>
      </c>
      <c r="F64" s="2"/>
    </row>
    <row r="65" spans="1:6" hidden="1" x14ac:dyDescent="0.25">
      <c r="A65" s="1">
        <f>VLOOKUP(Table156913141718[[#This Row],['#]],Table14[],11,FALSE)</f>
        <v>30</v>
      </c>
      <c r="B65" s="8">
        <v>88</v>
      </c>
      <c r="C65" s="63" t="str">
        <f>VLOOKUP(Table156913141718[[#This Row],['#]],Table14[],2,FALSE)</f>
        <v>Updating Then</v>
      </c>
      <c r="D65" s="63" t="str">
        <f>VLOOKUP(Table156913141718[[#This Row],['#]],Table14[],6,FALSE)</f>
        <v>Rename with other prefix 2</v>
      </c>
      <c r="E65" s="1" t="s">
        <v>4</v>
      </c>
      <c r="F65" s="2"/>
    </row>
    <row r="66" spans="1:6" hidden="1" x14ac:dyDescent="0.25">
      <c r="A66" s="1">
        <f>VLOOKUP(Table156913141718[[#This Row],['#]],Table14[],11,FALSE)</f>
        <v>38</v>
      </c>
      <c r="B66" s="8">
        <v>55</v>
      </c>
      <c r="C66" s="63" t="str">
        <f>VLOOKUP(Table156913141718[[#This Row],['#]],Table14[],2,FALSE)</f>
        <v>Adding Scenario</v>
      </c>
      <c r="D66" s="63" t="str">
        <f>VLOOKUP(Table156913141718[[#This Row],['#]],Table14[],6,FALSE)</f>
        <v>Adding Scenario (to existing test codeunit)</v>
      </c>
      <c r="E66" s="1" t="s">
        <v>4</v>
      </c>
      <c r="F66" s="2"/>
    </row>
    <row r="67" spans="1:6" hidden="1" x14ac:dyDescent="0.25">
      <c r="A67" s="1">
        <f>VLOOKUP(Table156913141718[[#This Row],['#]],Table14[],11,FALSE)</f>
        <v>38</v>
      </c>
      <c r="B67" s="8">
        <v>73</v>
      </c>
      <c r="C67" s="63" t="str">
        <f>VLOOKUP(Table156913141718[[#This Row],['#]],Table14[],2,FALSE)</f>
        <v>Adding Scenario</v>
      </c>
      <c r="D67" s="63" t="str">
        <f>VLOOKUP(Table156913141718[[#This Row],['#]],Table14[],6,FALSE)</f>
        <v>Adding another Scenario (to existing test codeunit)</v>
      </c>
      <c r="E67" s="1" t="s">
        <v>4</v>
      </c>
      <c r="F67" s="2"/>
    </row>
    <row r="68" spans="1:6" hidden="1" x14ac:dyDescent="0.25">
      <c r="A68" s="1">
        <f>VLOOKUP(Table156913141718[[#This Row],['#]],Table14[],11,FALSE)</f>
        <v>38</v>
      </c>
      <c r="B68" s="8">
        <v>78</v>
      </c>
      <c r="C68" s="63" t="str">
        <f>VLOOKUP(Table156913141718[[#This Row],['#]],Table14[],2,FALSE)</f>
        <v>Adding Scenario</v>
      </c>
      <c r="D68" s="63" t="str">
        <f>VLOOKUP(Table156913141718[[#This Row],['#]],Table14[],6,FALSE)</f>
        <v>Adding Scenario (to existing test codeunit) with Given-When-Then</v>
      </c>
      <c r="E68" s="1" t="s">
        <v>4</v>
      </c>
      <c r="F68" s="2"/>
    </row>
    <row r="69" spans="1:6" hidden="1" x14ac:dyDescent="0.25">
      <c r="A69" s="1">
        <f>VLOOKUP(Table156913141718[[#This Row],['#]],Table14[],11,FALSE)</f>
        <v>38</v>
      </c>
      <c r="B69" s="8">
        <v>79</v>
      </c>
      <c r="C69" s="63" t="str">
        <f>VLOOKUP(Table156913141718[[#This Row],['#]],Table14[],2,FALSE)</f>
        <v>Adding Scenario</v>
      </c>
      <c r="D69" s="63" t="str">
        <f>VLOOKUP(Table156913141718[[#This Row],['#]],Table14[],6,FALSE)</f>
        <v>Adding another Scenario (to existing test codeunit) with Given-When-Then</v>
      </c>
      <c r="E69" s="1" t="s">
        <v>4</v>
      </c>
      <c r="F69" s="2"/>
    </row>
    <row r="70" spans="1:6" hidden="1" x14ac:dyDescent="0.25">
      <c r="A70" s="1">
        <f>VLOOKUP(Table156913141718[[#This Row],['#]],Table14[],11,FALSE)</f>
        <v>39</v>
      </c>
      <c r="B70" s="8">
        <v>56</v>
      </c>
      <c r="C70" s="63" t="str">
        <f>VLOOKUP(Table156913141718[[#This Row],['#]],Table14[],2,FALSE)</f>
        <v>Removing Scenario</v>
      </c>
      <c r="D70" s="63" t="str">
        <f>VLOOKUP(Table156913141718[[#This Row],['#]],Table14[],6,FALSE)</f>
        <v>Removing Scenario</v>
      </c>
      <c r="E70" s="1" t="s">
        <v>4</v>
      </c>
      <c r="F70" s="2"/>
    </row>
    <row r="71" spans="1:6" hidden="1" x14ac:dyDescent="0.25">
      <c r="A71" s="1">
        <f>VLOOKUP(Table156913141718[[#This Row],['#]],Table14[],11,FALSE)</f>
        <v>39</v>
      </c>
      <c r="B71" s="8">
        <v>57</v>
      </c>
      <c r="C71" s="63" t="str">
        <f>VLOOKUP(Table156913141718[[#This Row],['#]],Table14[],2,FALSE)</f>
        <v>Removing Scenario</v>
      </c>
      <c r="D71" s="63" t="str">
        <f>VLOOKUP(Table156913141718[[#This Row],['#]],Table14[],6,FALSE)</f>
        <v>Removing Scenario step 2a</v>
      </c>
      <c r="E71" s="1" t="s">
        <v>4</v>
      </c>
      <c r="F71" s="2"/>
    </row>
    <row r="72" spans="1:6" hidden="1" x14ac:dyDescent="0.25">
      <c r="A72" s="1">
        <f>VLOOKUP(Table156913141718[[#This Row],['#]],Table14[],11,FALSE)</f>
        <v>39</v>
      </c>
      <c r="B72" s="8">
        <v>58</v>
      </c>
      <c r="C72" s="63" t="str">
        <f>VLOOKUP(Table156913141718[[#This Row],['#]],Table14[],2,FALSE)</f>
        <v>Removing Scenario</v>
      </c>
      <c r="D72" s="63" t="str">
        <f>VLOOKUP(Table156913141718[[#This Row],['#]],Table14[],6,FALSE)</f>
        <v>Removing Scenario step 3a</v>
      </c>
      <c r="E72" s="1" t="s">
        <v>4</v>
      </c>
      <c r="F72" s="2"/>
    </row>
    <row r="73" spans="1:6" hidden="1" x14ac:dyDescent="0.25">
      <c r="A73" s="1">
        <f>VLOOKUP(Table156913141718[[#This Row],['#]],Table14[],11,FALSE)</f>
        <v>39</v>
      </c>
      <c r="B73" s="8">
        <v>59</v>
      </c>
      <c r="C73" s="63" t="str">
        <f>VLOOKUP(Table156913141718[[#This Row],['#]],Table14[],2,FALSE)</f>
        <v>Removing Scenario</v>
      </c>
      <c r="D73" s="63" t="str">
        <f>VLOOKUP(Table156913141718[[#This Row],['#]],Table14[],6,FALSE)</f>
        <v>Removing Scenario step 2b</v>
      </c>
      <c r="E73" s="1" t="s">
        <v>4</v>
      </c>
      <c r="F73" s="2"/>
    </row>
    <row r="74" spans="1:6" hidden="1" x14ac:dyDescent="0.25">
      <c r="A74" s="1">
        <f>VLOOKUP(Table156913141718[[#This Row],['#]],Table14[],11,FALSE)</f>
        <v>39</v>
      </c>
      <c r="B74" s="8">
        <v>60</v>
      </c>
      <c r="C74" s="63" t="str">
        <f>VLOOKUP(Table156913141718[[#This Row],['#]],Table14[],2,FALSE)</f>
        <v>Removing Scenario</v>
      </c>
      <c r="D74" s="63" t="str">
        <f>VLOOKUP(Table156913141718[[#This Row],['#]],Table14[],6,FALSE)</f>
        <v>Removing Scenario step 3b</v>
      </c>
      <c r="E74" s="1" t="s">
        <v>4</v>
      </c>
      <c r="F74" s="2"/>
    </row>
    <row r="75" spans="1:6" hidden="1" x14ac:dyDescent="0.25">
      <c r="A75" s="1">
        <f>VLOOKUP(Table156913141718[[#This Row],['#]],Table14[],11,FALSE)</f>
        <v>39</v>
      </c>
      <c r="B75" s="8">
        <v>68</v>
      </c>
      <c r="C75" s="63" t="str">
        <f>VLOOKUP(Table156913141718[[#This Row],['#]],Table14[],2,FALSE)</f>
        <v>Removing Scenario</v>
      </c>
      <c r="D75" s="63" t="str">
        <f>VLOOKUP(Table156913141718[[#This Row],['#]],Table14[],6,FALSE)</f>
        <v>Removing Scenario with Initialize</v>
      </c>
      <c r="E75" s="1" t="s">
        <v>4</v>
      </c>
      <c r="F75" s="2"/>
    </row>
    <row r="76" spans="1:6" hidden="1" x14ac:dyDescent="0.25">
      <c r="A76" s="1">
        <f>VLOOKUP(Table156913141718[[#This Row],['#]],Table14[],11,FALSE)</f>
        <v>39</v>
      </c>
      <c r="B76" s="8">
        <v>69</v>
      </c>
      <c r="C76" s="63" t="str">
        <f>VLOOKUP(Table156913141718[[#This Row],['#]],Table14[],2,FALSE)</f>
        <v>Removing Scenario</v>
      </c>
      <c r="D76" s="63" t="str">
        <f>VLOOKUP(Table156913141718[[#This Row],['#]],Table14[],6,FALSE)</f>
        <v>Removing Scenario with UI Handler</v>
      </c>
      <c r="E76" s="1" t="s">
        <v>4</v>
      </c>
      <c r="F76" s="2"/>
    </row>
    <row r="77" spans="1:6" hidden="1" x14ac:dyDescent="0.25">
      <c r="A77" s="1">
        <f>VLOOKUP(Table156913141718[[#This Row],['#]],Table14[],11,FALSE)</f>
        <v>39</v>
      </c>
      <c r="B77" s="8">
        <v>70</v>
      </c>
      <c r="C77" s="63" t="str">
        <f>VLOOKUP(Table156913141718[[#This Row],['#]],Table14[],2,FALSE)</f>
        <v>Removing Scenario</v>
      </c>
      <c r="D77" s="63" t="str">
        <f>VLOOKUP(Table156913141718[[#This Row],['#]],Table14[],6,FALSE)</f>
        <v>Removing Scenario with UI Handler 2</v>
      </c>
      <c r="E77" s="1" t="s">
        <v>4</v>
      </c>
      <c r="F77" s="2"/>
    </row>
    <row r="78" spans="1:6" hidden="1" x14ac:dyDescent="0.25">
      <c r="A78" s="1">
        <f>VLOOKUP(Table156913141718[[#This Row],['#]],Table14[],11,FALSE)</f>
        <v>39</v>
      </c>
      <c r="B78" s="8">
        <v>71</v>
      </c>
      <c r="C78" s="63" t="str">
        <f>VLOOKUP(Table156913141718[[#This Row],['#]],Table14[],2,FALSE)</f>
        <v>Removing Scenario</v>
      </c>
      <c r="D78" s="63" t="str">
        <f>VLOOKUP(Table156913141718[[#This Row],['#]],Table14[],6,FALSE)</f>
        <v>Removal Mode "No confirmation, but removal"</v>
      </c>
      <c r="E78" s="1" t="s">
        <v>4</v>
      </c>
      <c r="F78" s="2"/>
    </row>
    <row r="79" spans="1:6" hidden="1" x14ac:dyDescent="0.25">
      <c r="A79" s="1">
        <f>VLOOKUP(Table156913141718[[#This Row],['#]],Table14[],11,FALSE)</f>
        <v>39</v>
      </c>
      <c r="B79" s="8">
        <v>72</v>
      </c>
      <c r="C79" s="63" t="str">
        <f>VLOOKUP(Table156913141718[[#This Row],['#]],Table14[],2,FALSE)</f>
        <v>Removing Scenario</v>
      </c>
      <c r="D79" s="63" t="str">
        <f>VLOOKUP(Table156913141718[[#This Row],['#]],Table14[],6,FALSE)</f>
        <v>Removal Mode "No confirmation &amp; no removal"</v>
      </c>
      <c r="E79" s="1" t="s">
        <v>4</v>
      </c>
      <c r="F79" s="2"/>
    </row>
    <row r="80" spans="1:6" hidden="1" x14ac:dyDescent="0.25">
      <c r="A80" s="1">
        <f>VLOOKUP(Table156913141718[[#This Row],['#]],Table14[],11,FALSE)</f>
        <v>60</v>
      </c>
      <c r="B80" s="8">
        <v>80</v>
      </c>
      <c r="C80" s="63" t="str">
        <f>VLOOKUP(Table156913141718[[#This Row],['#]],Table14[],2,FALSE)</f>
        <v>Updating Scenario</v>
      </c>
      <c r="D80" s="63" t="str">
        <f>VLOOKUP(Table156913141718[[#This Row],['#]],Table14[],6,FALSE)</f>
        <v>Rename scenario</v>
      </c>
      <c r="E80" s="1" t="s">
        <v>4</v>
      </c>
      <c r="F80" s="2"/>
    </row>
    <row r="81" spans="1:7" hidden="1" x14ac:dyDescent="0.25">
      <c r="A81" s="1">
        <f>VLOOKUP(Table156913141718[[#This Row],['#]],Table14[],11,FALSE)</f>
        <v>60</v>
      </c>
      <c r="B81" s="8">
        <v>81</v>
      </c>
      <c r="C81" s="63" t="str">
        <f>VLOOKUP(Table156913141718[[#This Row],['#]],Table14[],2,FALSE)</f>
        <v>Updating Scenario</v>
      </c>
      <c r="D81" s="63" t="str">
        <f>VLOOKUP(Table156913141718[[#This Row],['#]],Table14[],6,FALSE)</f>
        <v>Rename scenario step 2a</v>
      </c>
      <c r="E81" s="1" t="s">
        <v>4</v>
      </c>
      <c r="F81" s="2"/>
    </row>
    <row r="82" spans="1:7" hidden="1" x14ac:dyDescent="0.25">
      <c r="A82" s="1">
        <f>VLOOKUP(Table156913141718[[#This Row],['#]],Table14[],11,FALSE)</f>
        <v>60</v>
      </c>
      <c r="B82" s="8">
        <v>82</v>
      </c>
      <c r="C82" s="63" t="str">
        <f>VLOOKUP(Table156913141718[[#This Row],['#]],Table14[],2,FALSE)</f>
        <v>Updating Scenario</v>
      </c>
      <c r="D82" s="63" t="str">
        <f>VLOOKUP(Table156913141718[[#This Row],['#]],Table14[],6,FALSE)</f>
        <v>Rename scenario step 2b</v>
      </c>
      <c r="E82" s="1" t="s">
        <v>4</v>
      </c>
      <c r="F82" s="2"/>
    </row>
    <row r="83" spans="1:7" hidden="1" x14ac:dyDescent="0.25">
      <c r="A83" s="1">
        <f>VLOOKUP(Table156913141718[[#This Row],['#]],Table14[],11,FALSE)</f>
        <v>60</v>
      </c>
      <c r="B83" s="8">
        <v>83</v>
      </c>
      <c r="C83" s="63" t="str">
        <f>VLOOKUP(Table156913141718[[#This Row],['#]],Table14[],2,FALSE)</f>
        <v>Updating Scenario</v>
      </c>
      <c r="D83" s="63" t="str">
        <f>VLOOKUP(Table156913141718[[#This Row],['#]],Table14[],6,FALSE)</f>
        <v>Rename to already existing scenario name</v>
      </c>
      <c r="E83" s="1" t="s">
        <v>4</v>
      </c>
      <c r="F83" s="2"/>
    </row>
    <row r="84" spans="1:7" x14ac:dyDescent="0.25">
      <c r="A84" s="1">
        <f>VLOOKUP(Table156913141718[[#This Row],['#]],Table14[],11,FALSE)</f>
        <v>61</v>
      </c>
      <c r="B84" s="8">
        <v>85</v>
      </c>
      <c r="C84" s="63" t="str">
        <f>VLOOKUP(Table156913141718[[#This Row],['#]],Table14[],2,FALSE)</f>
        <v>Adding Feature</v>
      </c>
      <c r="D84" s="63" t="str">
        <f>VLOOKUP(Table156913141718[[#This Row],['#]],Table14[],6,FALSE)</f>
        <v>Adding Feature</v>
      </c>
      <c r="E84" s="1" t="s">
        <v>4</v>
      </c>
      <c r="F84" s="2"/>
    </row>
    <row r="85" spans="1:7" ht="13.5" customHeight="1" x14ac:dyDescent="0.25">
      <c r="A85" s="1">
        <f>VLOOKUP(Table156913141718[[#This Row],['#]],Table14[],11,FALSE)</f>
        <v>61</v>
      </c>
      <c r="B85" s="8">
        <v>86</v>
      </c>
      <c r="C85" s="63" t="str">
        <f>VLOOKUP(Table156913141718[[#This Row],['#]],Table14[],2,FALSE)</f>
        <v>Adding Feature</v>
      </c>
      <c r="D85" s="63" t="str">
        <f>VLOOKUP(Table156913141718[[#This Row],['#]],Table14[],6,FALSE)</f>
        <v>Adding Feature 2a</v>
      </c>
      <c r="E85" s="1" t="s">
        <v>4</v>
      </c>
      <c r="F85" s="2"/>
    </row>
    <row r="86" spans="1:7" ht="13.5" customHeight="1" x14ac:dyDescent="0.25">
      <c r="A86" s="1">
        <f>VLOOKUP(Table156913141718[[#This Row],['#]],Table14[],11,FALSE)</f>
        <v>61</v>
      </c>
      <c r="B86" s="8">
        <v>95</v>
      </c>
      <c r="C86" s="63" t="str">
        <f>VLOOKUP(Table156913141718[[#This Row],['#]],Table14[],2,FALSE)</f>
        <v>Adding Feature</v>
      </c>
      <c r="D86" s="63" t="str">
        <f>VLOOKUP(Table156913141718[[#This Row],['#]],Table14[],6,FALSE)</f>
        <v>Adding duplicate Feature</v>
      </c>
      <c r="E86" s="1" t="s">
        <v>11</v>
      </c>
      <c r="F86" s="2"/>
      <c r="G86" s="87">
        <v>87</v>
      </c>
    </row>
    <row r="87" spans="1:7" ht="13.5" customHeight="1" x14ac:dyDescent="0.25">
      <c r="A87" s="1">
        <f>VLOOKUP(Table156913141718[[#This Row],['#]],Table14[],11,FALSE)</f>
        <v>61</v>
      </c>
      <c r="B87" s="8">
        <v>96</v>
      </c>
      <c r="C87" s="63" t="str">
        <f>VLOOKUP(Table156913141718[[#This Row],['#]],Table14[],2,FALSE)</f>
        <v>Adding Feature</v>
      </c>
      <c r="D87" s="63" t="str">
        <f>VLOOKUP(Table156913141718[[#This Row],['#]],Table14[],6,FALSE)</f>
        <v>Adding Feature with non-alpabethic or non-numerical characters</v>
      </c>
      <c r="E87" s="1" t="s">
        <v>4</v>
      </c>
      <c r="F87" s="2"/>
      <c r="G87" s="87"/>
    </row>
    <row r="88" spans="1:7" ht="13.5" customHeight="1" x14ac:dyDescent="0.25">
      <c r="A88" s="1">
        <f>VLOOKUP(Table156913141718[[#This Row],['#]],Table14[],11,FALSE)</f>
        <v>61</v>
      </c>
      <c r="B88" s="8">
        <v>97</v>
      </c>
      <c r="C88" s="63" t="str">
        <f>VLOOKUP(Table156913141718[[#This Row],['#]],Table14[],2,FALSE)</f>
        <v>Adding Feature</v>
      </c>
      <c r="D88" s="63" t="str">
        <f>VLOOKUP(Table156913141718[[#This Row],['#]],Table14[],6,FALSE)</f>
        <v>Adding Feature with only lowercase characters</v>
      </c>
      <c r="E88" s="1" t="s">
        <v>4</v>
      </c>
      <c r="F88" s="2"/>
      <c r="G88" s="87"/>
    </row>
    <row r="89" spans="1:7" x14ac:dyDescent="0.25">
      <c r="A89" s="1" t="s">
        <v>59</v>
      </c>
      <c r="B89" s="8">
        <f>SUBTOTAL(104,Table156913141718['#])</f>
        <v>97</v>
      </c>
      <c r="C89" s="1">
        <f>SUBTOTAL(103,Table156913141718[Feature])</f>
        <v>5</v>
      </c>
      <c r="E89" s="1">
        <f>SUBTOTAL(103,Table156913141718[Result])</f>
        <v>5</v>
      </c>
      <c r="F89" s="2"/>
      <c r="G89" s="1">
        <f>SUBTOTAL(103,Table156913141718[Issue])</f>
        <v>1</v>
      </c>
    </row>
  </sheetData>
  <conditionalFormatting sqref="A90:A1048576 A1:A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8 E90:E1048576">
    <cfRule type="cellIs" dxfId="70" priority="2" operator="equal">
      <formula>"N/A"</formula>
    </cfRule>
    <cfRule type="cellIs" dxfId="69" priority="3" operator="equal">
      <formula>"Fail"</formula>
    </cfRule>
    <cfRule type="cellIs" dxfId="68" priority="4" operator="equal">
      <formula>"Pass"</formula>
    </cfRule>
  </conditionalFormatting>
  <hyperlinks>
    <hyperlink ref="G41" r:id="rId1" display="https://github.com/fluxxus-nl/ATDD.TestScriptor.VSCodeExtension/issues/86" xr:uid="{36B320AC-D209-49F4-A645-3635696FF7B2}"/>
    <hyperlink ref="G44" r:id="rId2" display="https://github.com/fluxxus-nl/ATDD.TestScriptor.VSCodeExtension/issues/86" xr:uid="{B1A1D832-7E06-4C28-8482-2A1E4FB23300}"/>
    <hyperlink ref="G86" r:id="rId3" display="https://github.com/fluxxus-nl/ATDD.TestScriptor.VSCodeExtension/issues/87" xr:uid="{E8C69C73-B6E2-4B01-8FF4-1BB763B71D00}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A43B-31F1-4142-BBC4-1FC07DFD9AB4}">
  <dimension ref="A1:G2"/>
  <sheetViews>
    <sheetView zoomScale="85" zoomScaleNormal="85" workbookViewId="0">
      <selection activeCell="A3" sqref="A3:XFD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VLOOKUP(Table1569131417[[#This Row],['#]],Table14[],11,FALSE)</f>
        <v>60</v>
      </c>
      <c r="B2" s="8">
        <v>83</v>
      </c>
      <c r="C2" s="63" t="str">
        <f>VLOOKUP(Table1569131417[[#This Row],['#]],Table14[],2,FALSE)</f>
        <v>Updating Scenario</v>
      </c>
      <c r="D2" s="63" t="str">
        <f>VLOOKUP(Table1569131417[[#This Row],['#]],Table14[],6,FALSE)</f>
        <v>Rename to already existing scenario name</v>
      </c>
      <c r="E2" s="1" t="s">
        <v>4</v>
      </c>
      <c r="F2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7" priority="2" operator="equal">
      <formula>"N/A"</formula>
    </cfRule>
    <cfRule type="cellIs" dxfId="66" priority="3" operator="equal">
      <formula>"Fail"</formula>
    </cfRule>
    <cfRule type="cellIs" dxfId="65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8470-3120-4A23-AC9C-68C31B8E933B}">
  <dimension ref="A1:G5"/>
  <sheetViews>
    <sheetView zoomScale="85" zoomScaleNormal="85" workbookViewId="0">
      <selection activeCell="E6" sqref="E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VLOOKUP(Table156913141516[[#This Row],['#]],Table14[],11,FALSE)</f>
        <v>30</v>
      </c>
      <c r="B2" s="8">
        <v>44</v>
      </c>
      <c r="C2" s="63" t="str">
        <f>VLOOKUP(Table156913141516[[#This Row],['#]],Table14[],2,FALSE)</f>
        <v>Updating Given</v>
      </c>
      <c r="D2" s="63" t="str">
        <f>VLOOKUP(Table156913141516[[#This Row],['#]],Table14[],6,FALSE)</f>
        <v>Rename with other prefix</v>
      </c>
      <c r="E2" s="1" t="s">
        <v>4</v>
      </c>
      <c r="F2" s="2"/>
      <c r="G2" s="87">
        <v>51</v>
      </c>
    </row>
    <row r="3" spans="1:7" x14ac:dyDescent="0.25">
      <c r="A3" s="1">
        <f>VLOOKUP(Table156913141516[[#This Row],['#]],Table14[],11,FALSE)</f>
        <v>30</v>
      </c>
      <c r="B3" s="8">
        <v>87</v>
      </c>
      <c r="C3" s="63" t="str">
        <f>VLOOKUP(Table156913141516[[#This Row],['#]],Table14[],2,FALSE)</f>
        <v>Updating Given</v>
      </c>
      <c r="D3" s="63" t="str">
        <f>VLOOKUP(Table156913141516[[#This Row],['#]],Table14[],6,FALSE)</f>
        <v>Rename with other prefix 2</v>
      </c>
      <c r="E3" s="1" t="s">
        <v>4</v>
      </c>
      <c r="F3" s="2"/>
      <c r="G3" s="87"/>
    </row>
    <row r="4" spans="1:7" x14ac:dyDescent="0.25">
      <c r="A4" s="1">
        <f>VLOOKUP(Table156913141516[[#This Row],['#]],Table14[],11,FALSE)</f>
        <v>30</v>
      </c>
      <c r="B4" s="8">
        <v>49</v>
      </c>
      <c r="C4" s="63" t="str">
        <f>VLOOKUP(Table156913141516[[#This Row],['#]],Table14[],2,FALSE)</f>
        <v>Updating Then</v>
      </c>
      <c r="D4" s="63" t="str">
        <f>VLOOKUP(Table156913141516[[#This Row],['#]],Table14[],6,FALSE)</f>
        <v>Rename with other prefix</v>
      </c>
      <c r="E4" s="1" t="s">
        <v>4</v>
      </c>
      <c r="F4" s="2"/>
      <c r="G4" s="87">
        <v>51</v>
      </c>
    </row>
    <row r="5" spans="1:7" x14ac:dyDescent="0.25">
      <c r="A5" s="1">
        <f>VLOOKUP(Table156913141516[[#This Row],['#]],Table14[],11,FALSE)</f>
        <v>30</v>
      </c>
      <c r="B5" s="8">
        <v>88</v>
      </c>
      <c r="C5" s="63" t="str">
        <f>VLOOKUP(Table156913141516[[#This Row],['#]],Table14[],2,FALSE)</f>
        <v>Updating Then</v>
      </c>
      <c r="D5" s="63" t="str">
        <f>VLOOKUP(Table156913141516[[#This Row],['#]],Table14[],6,FALSE)</f>
        <v>Rename with other prefix 2</v>
      </c>
      <c r="E5" s="1" t="s">
        <v>4</v>
      </c>
      <c r="F5" s="2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4" priority="6" operator="equal">
      <formula>"N/A"</formula>
    </cfRule>
    <cfRule type="cellIs" dxfId="63" priority="7" operator="equal">
      <formula>"Fail"</formula>
    </cfRule>
    <cfRule type="cellIs" dxfId="62" priority="8" operator="equal">
      <formula>"Pass"</formula>
    </cfRule>
  </conditionalFormatting>
  <hyperlinks>
    <hyperlink ref="G4" r:id="rId1" display="51" xr:uid="{3B700641-EFF0-483D-B9C0-AFFCEAC26512}"/>
    <hyperlink ref="G2" r:id="rId2" display="51" xr:uid="{B8B39075-34FE-49BA-9DDE-034ECEA9EE00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AF98-0090-4511-ADEE-DA882ECBACE1}">
  <dimension ref="A1:G11"/>
  <sheetViews>
    <sheetView zoomScale="85" zoomScaleNormal="85" workbookViewId="0">
      <selection activeCell="G7" sqref="G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VLOOKUP(Table1569131415[[#This Row],['#]],Table14[],11,FALSE)</f>
        <v>30</v>
      </c>
      <c r="B2" s="8">
        <v>24</v>
      </c>
      <c r="C2" s="63" t="str">
        <f>VLOOKUP(Table1569131415[[#This Row],['#]],Table14[],2,FALSE)</f>
        <v>Updating Then</v>
      </c>
      <c r="D2" s="63" t="str">
        <f>VLOOKUP(Table1569131415[[#This Row],['#]],Table14[],6,FALSE)</f>
        <v>Rename "Valid Then" to "Renamed Valid Then"</v>
      </c>
      <c r="E2" s="1" t="s">
        <v>4</v>
      </c>
      <c r="F2" s="2"/>
      <c r="G2" s="87">
        <v>79</v>
      </c>
    </row>
    <row r="3" spans="1:7" x14ac:dyDescent="0.25">
      <c r="A3" s="1">
        <f>VLOOKUP(Table1569131415[[#This Row],['#]],Table14[],11,FALSE)</f>
        <v>30</v>
      </c>
      <c r="B3" s="8">
        <v>25</v>
      </c>
      <c r="C3" s="63" t="str">
        <f>VLOOKUP(Table1569131415[[#This Row],['#]],Table14[],2,FALSE)</f>
        <v>Updating Then</v>
      </c>
      <c r="D3" s="63" t="str">
        <f>VLOOKUP(Table1569131415[[#This Row],['#]],Table14[],6,FALSE)</f>
        <v>Rename "Valid Then" to "Renamed Valid Then" step 2a</v>
      </c>
      <c r="E3" s="1" t="s">
        <v>4</v>
      </c>
      <c r="F3" s="2"/>
      <c r="G3" s="87">
        <v>79</v>
      </c>
    </row>
    <row r="4" spans="1:7" x14ac:dyDescent="0.25">
      <c r="A4" s="1">
        <f>VLOOKUP(Table1569131415[[#This Row],['#]],Table14[],11,FALSE)</f>
        <v>30</v>
      </c>
      <c r="B4" s="8">
        <v>26</v>
      </c>
      <c r="C4" s="63" t="str">
        <f>VLOOKUP(Table1569131415[[#This Row],['#]],Table14[],2,FALSE)</f>
        <v>Updating Then</v>
      </c>
      <c r="D4" s="63" t="str">
        <f>VLOOKUP(Table1569131415[[#This Row],['#]],Table14[],6,FALSE)</f>
        <v>Revert Rename of Then</v>
      </c>
      <c r="E4" s="1" t="s">
        <v>4</v>
      </c>
      <c r="F4" s="2"/>
      <c r="G4" s="87">
        <v>79</v>
      </c>
    </row>
    <row r="5" spans="1:7" x14ac:dyDescent="0.25">
      <c r="A5" s="1">
        <f>VLOOKUP(Table1569131415[[#This Row],['#]],Table14[],11,FALSE)</f>
        <v>30</v>
      </c>
      <c r="B5" s="8">
        <v>27</v>
      </c>
      <c r="C5" s="63" t="str">
        <f>VLOOKUP(Table1569131415[[#This Row],['#]],Table14[],2,FALSE)</f>
        <v>Updating Then</v>
      </c>
      <c r="D5" s="63" t="str">
        <f>VLOOKUP(Table1569131415[[#This Row],['#]],Table14[],6,FALSE)</f>
        <v>Revert Rename of Then step 2</v>
      </c>
      <c r="E5" s="1" t="s">
        <v>4</v>
      </c>
      <c r="F5" s="2"/>
      <c r="G5" s="87">
        <v>79</v>
      </c>
    </row>
    <row r="6" spans="1:7" x14ac:dyDescent="0.25">
      <c r="A6" s="1">
        <f>VLOOKUP(Table1569131415[[#This Row],['#]],Table14[],11,FALSE)</f>
        <v>30</v>
      </c>
      <c r="B6" s="8">
        <v>48</v>
      </c>
      <c r="C6" s="63" t="str">
        <f>VLOOKUP(Table1569131415[[#This Row],['#]],Table14[],2,FALSE)</f>
        <v>Updating Then</v>
      </c>
      <c r="D6" s="63" t="str">
        <f>VLOOKUP(Table1569131415[[#This Row],['#]],Table14[],6,FALSE)</f>
        <v>Rename "Valid Then" to "Renamed Valid Then" step 2b</v>
      </c>
      <c r="E6" s="1" t="s">
        <v>4</v>
      </c>
      <c r="F6" s="2"/>
    </row>
    <row r="7" spans="1:7" ht="45" x14ac:dyDescent="0.25">
      <c r="A7" s="1">
        <f>VLOOKUP(Table1569131415[[#This Row],['#]],Table14[],11,FALSE)</f>
        <v>30</v>
      </c>
      <c r="B7" s="8">
        <v>49</v>
      </c>
      <c r="C7" s="63" t="str">
        <f>VLOOKUP(Table1569131415[[#This Row],['#]],Table14[],2,FALSE)</f>
        <v>Updating Then</v>
      </c>
      <c r="D7" s="63" t="str">
        <f>VLOOKUP(Table1569131415[[#This Row],['#]],Table14[],6,FALSE)</f>
        <v>Rename with other prefix</v>
      </c>
      <c r="E7" s="1" t="s">
        <v>11</v>
      </c>
      <c r="F7" s="2" t="s">
        <v>331</v>
      </c>
      <c r="G7" s="87">
        <v>51</v>
      </c>
    </row>
    <row r="8" spans="1:7" x14ac:dyDescent="0.25">
      <c r="A8" s="1">
        <f>VLOOKUP(Table1569131415[[#This Row],['#]],Table14[],11,FALSE)</f>
        <v>30</v>
      </c>
      <c r="B8" s="8">
        <v>53</v>
      </c>
      <c r="C8" s="63" t="str">
        <f>VLOOKUP(Table1569131415[[#This Row],['#]],Table14[],2,FALSE)</f>
        <v>Updating Then</v>
      </c>
      <c r="D8" s="63" t="str">
        <f>VLOOKUP(Table1569131415[[#This Row],['#]],Table14[],6,FALSE)</f>
        <v>Rename duplicate Then</v>
      </c>
      <c r="E8" s="1" t="s">
        <v>4</v>
      </c>
      <c r="F8" s="2"/>
      <c r="G8" s="87"/>
    </row>
    <row r="9" spans="1:7" x14ac:dyDescent="0.25">
      <c r="A9" s="1">
        <f>VLOOKUP(Table1569131415[[#This Row],['#]],Table14[],11,FALSE)</f>
        <v>39</v>
      </c>
      <c r="B9" s="8">
        <v>56</v>
      </c>
      <c r="C9" s="63" t="str">
        <f>VLOOKUP(Table1569131415[[#This Row],['#]],Table14[],2,FALSE)</f>
        <v>Removing Scenario</v>
      </c>
      <c r="D9" s="63" t="str">
        <f>VLOOKUP(Table1569131415[[#This Row],['#]],Table14[],6,FALSE)</f>
        <v>Removing Scenario</v>
      </c>
      <c r="E9" s="1" t="s">
        <v>4</v>
      </c>
      <c r="F9" s="2"/>
    </row>
    <row r="10" spans="1:7" x14ac:dyDescent="0.25">
      <c r="A10" s="1">
        <f>VLOOKUP(Table1569131415[[#This Row],['#]],Table14[],11,FALSE)</f>
        <v>39</v>
      </c>
      <c r="B10" s="8">
        <v>57</v>
      </c>
      <c r="C10" s="63" t="str">
        <f>VLOOKUP(Table1569131415[[#This Row],['#]],Table14[],2,FALSE)</f>
        <v>Removing Scenario</v>
      </c>
      <c r="D10" s="63" t="str">
        <f>VLOOKUP(Table1569131415[[#This Row],['#]],Table14[],6,FALSE)</f>
        <v>Removing Scenario step 2a</v>
      </c>
      <c r="E10" s="1" t="s">
        <v>4</v>
      </c>
      <c r="F10" s="2"/>
    </row>
    <row r="11" spans="1:7" x14ac:dyDescent="0.25">
      <c r="A11" s="1">
        <f>VLOOKUP(Table1569131415[[#This Row],['#]],Table14[],11,FALSE)</f>
        <v>39</v>
      </c>
      <c r="B11" s="8">
        <v>58</v>
      </c>
      <c r="C11" s="63" t="str">
        <f>VLOOKUP(Table1569131415[[#This Row],['#]],Table14[],2,FALSE)</f>
        <v>Removing Scenario</v>
      </c>
      <c r="D11" s="63" t="str">
        <f>VLOOKUP(Table1569131415[[#This Row],['#]],Table14[],6,FALSE)</f>
        <v>Removing Scenario step 3a</v>
      </c>
      <c r="E11" s="1" t="s">
        <v>4</v>
      </c>
      <c r="F11" s="2" t="s">
        <v>332</v>
      </c>
      <c r="G11" s="87">
        <v>80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1" priority="6" operator="equal">
      <formula>"N/A"</formula>
    </cfRule>
    <cfRule type="cellIs" dxfId="60" priority="7" operator="equal">
      <formula>"Fail"</formula>
    </cfRule>
    <cfRule type="cellIs" dxfId="59" priority="8" operator="equal">
      <formula>"Pass"</formula>
    </cfRule>
  </conditionalFormatting>
  <conditionalFormatting sqref="A9:A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1">
    <cfRule type="cellIs" dxfId="58" priority="2" operator="equal">
      <formula>"N/A"</formula>
    </cfRule>
    <cfRule type="cellIs" dxfId="57" priority="3" operator="equal">
      <formula>"Fail"</formula>
    </cfRule>
    <cfRule type="cellIs" dxfId="56" priority="4" operator="equal">
      <formula>"Pass"</formula>
    </cfRule>
  </conditionalFormatting>
  <hyperlinks>
    <hyperlink ref="G2" r:id="rId1" display="79" xr:uid="{9AF6A301-427B-4D65-AE20-92BC89FB3E04}"/>
    <hyperlink ref="G3" r:id="rId2" display="79" xr:uid="{42D87E32-837E-4065-B25D-828BED3C65C7}"/>
    <hyperlink ref="G4" r:id="rId3" display="79" xr:uid="{CD8164CF-83C5-4EF6-B598-93F03B26844F}"/>
    <hyperlink ref="G5" r:id="rId4" display="79" xr:uid="{45CF0FFD-1899-4854-9441-05942DB1C911}"/>
    <hyperlink ref="G7" r:id="rId5" display="51" xr:uid="{7A961CC3-5617-4A50-B6D7-CDBC57077F35}"/>
    <hyperlink ref="G11" r:id="rId6" display="80" xr:uid="{E58F64F3-AB36-4760-94CC-34B583AB9D41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AF6E-78DD-431A-8469-F0039B6C8AAD}">
  <dimension ref="A1:G75"/>
  <sheetViews>
    <sheetView topLeftCell="A40" zoomScale="85" zoomScaleNormal="85" workbookViewId="0">
      <selection activeCell="F75" sqref="F75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VLOOKUP(Table15691314[[#This Row],['#]],Table14[],11,FALSE)</f>
        <v>27</v>
      </c>
      <c r="B2" s="8">
        <v>1</v>
      </c>
      <c r="C2" s="63" t="str">
        <f>VLOOKUP(Table15691314[[#This Row],['#]],Table14[],2,FALSE)</f>
        <v>Adding Given</v>
      </c>
      <c r="D2" s="1" t="str">
        <f>VLOOKUP(Table15691314[[#This Row],['#]],Table14[],6,FALSE)</f>
        <v>Adding New Given</v>
      </c>
      <c r="E2" s="1" t="s">
        <v>4</v>
      </c>
      <c r="F2" s="2"/>
    </row>
    <row r="3" spans="1:7" x14ac:dyDescent="0.25">
      <c r="A3" s="1">
        <f>VLOOKUP(Table15691314[[#This Row],['#]],Table14[],11,FALSE)</f>
        <v>27</v>
      </c>
      <c r="B3" s="8">
        <v>2</v>
      </c>
      <c r="C3" s="63" t="str">
        <f>VLOOKUP(Table15691314[[#This Row],['#]],Table14[],2,FALSE)</f>
        <v>Adding Given</v>
      </c>
      <c r="D3" s="1" t="str">
        <f>VLOOKUP(Table15691314[[#This Row],['#]],Table14[],6,FALSE)</f>
        <v>Adding New Given 2</v>
      </c>
      <c r="E3" s="1" t="s">
        <v>4</v>
      </c>
      <c r="F3" s="2"/>
    </row>
    <row r="4" spans="1:7" x14ac:dyDescent="0.25">
      <c r="A4" s="1">
        <f>VLOOKUP(Table15691314[[#This Row],['#]],Table14[],11,FALSE)</f>
        <v>27</v>
      </c>
      <c r="B4" s="8">
        <v>3</v>
      </c>
      <c r="C4" s="63" t="str">
        <f>VLOOKUP(Table15691314[[#This Row],['#]],Table14[],2,FALSE)</f>
        <v>Adding Given</v>
      </c>
      <c r="D4" s="1" t="str">
        <f>VLOOKUP(Table15691314[[#This Row],['#]],Table14[],6,FALSE)</f>
        <v>Adding duplicate Given</v>
      </c>
      <c r="E4" s="1" t="s">
        <v>4</v>
      </c>
      <c r="F4" s="2"/>
    </row>
    <row r="5" spans="1:7" x14ac:dyDescent="0.25">
      <c r="A5" s="1">
        <f>VLOOKUP(Table15691314[[#This Row],['#]],Table14[],11,FALSE)</f>
        <v>27</v>
      </c>
      <c r="B5" s="8">
        <v>4</v>
      </c>
      <c r="C5" s="63" t="str">
        <f>VLOOKUP(Table15691314[[#This Row],['#]],Table14[],2,FALSE)</f>
        <v>Adding Then</v>
      </c>
      <c r="D5" s="1" t="str">
        <f>VLOOKUP(Table15691314[[#This Row],['#]],Table14[],6,FALSE)</f>
        <v>Adding New Then</v>
      </c>
      <c r="E5" s="1" t="s">
        <v>4</v>
      </c>
      <c r="F5" s="2"/>
    </row>
    <row r="6" spans="1:7" x14ac:dyDescent="0.25">
      <c r="A6" s="1">
        <f>VLOOKUP(Table15691314[[#This Row],['#]],Table14[],11,FALSE)</f>
        <v>27</v>
      </c>
      <c r="B6" s="8">
        <v>5</v>
      </c>
      <c r="C6" s="63" t="str">
        <f>VLOOKUP(Table15691314[[#This Row],['#]],Table14[],2,FALSE)</f>
        <v>Adding Then</v>
      </c>
      <c r="D6" s="1" t="str">
        <f>VLOOKUP(Table15691314[[#This Row],['#]],Table14[],6,FALSE)</f>
        <v>Adding New Then 2</v>
      </c>
      <c r="E6" s="1" t="s">
        <v>4</v>
      </c>
      <c r="F6" s="2"/>
    </row>
    <row r="7" spans="1:7" x14ac:dyDescent="0.25">
      <c r="A7" s="1">
        <f>VLOOKUP(Table15691314[[#This Row],['#]],Table14[],11,FALSE)</f>
        <v>27</v>
      </c>
      <c r="B7" s="8">
        <v>6</v>
      </c>
      <c r="C7" s="63" t="str">
        <f>VLOOKUP(Table15691314[[#This Row],['#]],Table14[],2,FALSE)</f>
        <v>Adding Then</v>
      </c>
      <c r="D7" s="1" t="str">
        <f>VLOOKUP(Table15691314[[#This Row],['#]],Table14[],6,FALSE)</f>
        <v>Adding duplicate Then</v>
      </c>
      <c r="E7" s="1" t="s">
        <v>4</v>
      </c>
      <c r="F7" s="2"/>
    </row>
    <row r="8" spans="1:7" x14ac:dyDescent="0.25">
      <c r="A8" s="1">
        <f>VLOOKUP(Table15691314[[#This Row],['#]],Table14[],11,FALSE)</f>
        <v>27</v>
      </c>
      <c r="B8" s="8">
        <v>8</v>
      </c>
      <c r="C8" s="63" t="str">
        <f>VLOOKUP(Table15691314[[#This Row],['#]],Table14[],2,FALSE)</f>
        <v>Adding Given</v>
      </c>
      <c r="D8" s="1" t="str">
        <f>VLOOKUP(Table15691314[[#This Row],['#]],Table14[],6,FALSE)</f>
        <v>Max length of Given description by typing</v>
      </c>
      <c r="E8" s="1" t="s">
        <v>4</v>
      </c>
      <c r="F8" s="2"/>
    </row>
    <row r="9" spans="1:7" x14ac:dyDescent="0.25">
      <c r="A9" s="1">
        <f>VLOOKUP(Table15691314[[#This Row],['#]],Table14[],11,FALSE)</f>
        <v>27</v>
      </c>
      <c r="B9" s="8">
        <v>9</v>
      </c>
      <c r="C9" s="63" t="str">
        <f>VLOOKUP(Table15691314[[#This Row],['#]],Table14[],2,FALSE)</f>
        <v>Adding Then</v>
      </c>
      <c r="D9" s="1" t="str">
        <f>VLOOKUP(Table15691314[[#This Row],['#]],Table14[],6,FALSE)</f>
        <v>Max length of Then description by typing</v>
      </c>
      <c r="E9" s="1" t="s">
        <v>4</v>
      </c>
      <c r="F9" s="2"/>
    </row>
    <row r="10" spans="1:7" x14ac:dyDescent="0.25">
      <c r="A10" s="1">
        <f>VLOOKUP(Table15691314[[#This Row],['#]],Table14[],11,FALSE)</f>
        <v>27</v>
      </c>
      <c r="B10" s="8">
        <v>10</v>
      </c>
      <c r="C10" s="63" t="str">
        <f>VLOOKUP(Table15691314[[#This Row],['#]],Table14[],2,FALSE)</f>
        <v>Adding Given</v>
      </c>
      <c r="D10" s="1" t="str">
        <f>VLOOKUP(Table15691314[[#This Row],['#]],Table14[],6,FALSE)</f>
        <v>Adding New Given with non-alpabethic or non-numerical characters</v>
      </c>
      <c r="E10" s="1" t="s">
        <v>4</v>
      </c>
      <c r="F10" s="2"/>
    </row>
    <row r="11" spans="1:7" x14ac:dyDescent="0.25">
      <c r="A11" s="1">
        <f>VLOOKUP(Table15691314[[#This Row],['#]],Table14[],11,FALSE)</f>
        <v>27</v>
      </c>
      <c r="B11" s="8">
        <v>11</v>
      </c>
      <c r="C11" s="63" t="str">
        <f>VLOOKUP(Table15691314[[#This Row],['#]],Table14[],2,FALSE)</f>
        <v>Adding Then</v>
      </c>
      <c r="D11" s="1" t="str">
        <f>VLOOKUP(Table15691314[[#This Row],['#]],Table14[],6,FALSE)</f>
        <v>Adding New Then with non-alpabethic or non-numerical characters</v>
      </c>
      <c r="E11" s="1" t="s">
        <v>4</v>
      </c>
      <c r="F11" s="2"/>
      <c r="G11" s="87"/>
    </row>
    <row r="12" spans="1:7" x14ac:dyDescent="0.25">
      <c r="A12" s="1">
        <f>VLOOKUP(Table15691314[[#This Row],['#]],Table14[],11,FALSE)</f>
        <v>27</v>
      </c>
      <c r="B12" s="8">
        <v>12</v>
      </c>
      <c r="C12" s="63" t="str">
        <f>VLOOKUP(Table15691314[[#This Row],['#]],Table14[],2,FALSE)</f>
        <v>Adding Given</v>
      </c>
      <c r="D12" s="1" t="str">
        <f>VLOOKUP(Table15691314[[#This Row],['#]],Table14[],6,FALSE)</f>
        <v>Adding New Given with only lowercase characters</v>
      </c>
      <c r="E12" s="1" t="s">
        <v>4</v>
      </c>
      <c r="F12" s="2"/>
      <c r="G12" s="87"/>
    </row>
    <row r="13" spans="1:7" x14ac:dyDescent="0.25">
      <c r="A13" s="1">
        <f>VLOOKUP(Table15691314[[#This Row],['#]],Table14[],11,FALSE)</f>
        <v>27</v>
      </c>
      <c r="B13" s="8">
        <v>13</v>
      </c>
      <c r="C13" s="63" t="str">
        <f>VLOOKUP(Table15691314[[#This Row],['#]],Table14[],2,FALSE)</f>
        <v>Adding Then</v>
      </c>
      <c r="D13" s="1" t="str">
        <f>VLOOKUP(Table15691314[[#This Row],['#]],Table14[],6,FALSE)</f>
        <v>Adding New Then with only lowercase characters</v>
      </c>
      <c r="E13" s="1" t="s">
        <v>4</v>
      </c>
      <c r="F13" s="2"/>
      <c r="G13" s="87"/>
    </row>
    <row r="14" spans="1:7" x14ac:dyDescent="0.25">
      <c r="A14" s="1">
        <f>VLOOKUP(Table15691314[[#This Row],['#]],Table14[],11,FALSE)</f>
        <v>27</v>
      </c>
      <c r="B14" s="8">
        <v>14</v>
      </c>
      <c r="C14" s="63" t="str">
        <f>VLOOKUP(Table15691314[[#This Row],['#]],Table14[],2,FALSE)</f>
        <v>Adding Given</v>
      </c>
      <c r="D14" s="1" t="str">
        <f>VLOOKUP(Table15691314[[#This Row],['#]],Table14[],6,FALSE)</f>
        <v>Given prefix</v>
      </c>
      <c r="E14" s="1" t="s">
        <v>4</v>
      </c>
      <c r="F14" s="2"/>
      <c r="G14" s="87"/>
    </row>
    <row r="15" spans="1:7" x14ac:dyDescent="0.25">
      <c r="A15" s="1">
        <f>VLOOKUP(Table15691314[[#This Row],['#]],Table14[],11,FALSE)</f>
        <v>27</v>
      </c>
      <c r="B15" s="8">
        <v>15</v>
      </c>
      <c r="C15" s="63" t="str">
        <f>VLOOKUP(Table15691314[[#This Row],['#]],Table14[],2,FALSE)</f>
        <v>Adding Then</v>
      </c>
      <c r="D15" s="1" t="str">
        <f>VLOOKUP(Table15691314[[#This Row],['#]],Table14[],6,FALSE)</f>
        <v>Then prefix</v>
      </c>
      <c r="E15" s="1" t="s">
        <v>4</v>
      </c>
      <c r="F15" s="2"/>
      <c r="G15" s="87"/>
    </row>
    <row r="16" spans="1:7" x14ac:dyDescent="0.25">
      <c r="A16" s="1">
        <f>VLOOKUP(Table15691314[[#This Row],['#]],Table14[],11,FALSE)</f>
        <v>27</v>
      </c>
      <c r="B16" s="8">
        <v>61</v>
      </c>
      <c r="C16" s="63" t="str">
        <f>VLOOKUP(Table15691314[[#This Row],['#]],Table14[],2,FALSE)</f>
        <v>Adding Given</v>
      </c>
      <c r="D16" s="63" t="str">
        <f>VLOOKUP(Table15691314[[#This Row],['#]],Table14[],6,FALSE)</f>
        <v>Given helper function with no exception</v>
      </c>
      <c r="E16" s="1" t="s">
        <v>4</v>
      </c>
      <c r="F16" s="2"/>
    </row>
    <row r="17" spans="1:6" x14ac:dyDescent="0.25">
      <c r="A17" s="1">
        <f>VLOOKUP(Table15691314[[#This Row],['#]],Table14[],11,FALSE)</f>
        <v>27</v>
      </c>
      <c r="B17" s="8">
        <v>62</v>
      </c>
      <c r="C17" s="63" t="str">
        <f>VLOOKUP(Table15691314[[#This Row],['#]],Table14[],2,FALSE)</f>
        <v>Adding Then</v>
      </c>
      <c r="D17" s="63" t="str">
        <f>VLOOKUP(Table15691314[[#This Row],['#]],Table14[],6,FALSE)</f>
        <v>Then helper function with no exception</v>
      </c>
      <c r="E17" s="1" t="s">
        <v>4</v>
      </c>
      <c r="F17" s="2"/>
    </row>
    <row r="18" spans="1:6" x14ac:dyDescent="0.25">
      <c r="A18" s="1">
        <f>VLOOKUP(Table15691314[[#This Row],['#]],Table14[],11,FALSE)</f>
        <v>27</v>
      </c>
      <c r="B18" s="8">
        <v>64</v>
      </c>
      <c r="C18" s="63" t="str">
        <f>VLOOKUP(Table15691314[[#This Row],['#]],Table14[],2,FALSE)</f>
        <v>Adding Given</v>
      </c>
      <c r="D18" s="63" t="str">
        <f>VLOOKUP(Table15691314[[#This Row],['#]],Table14[],6,FALSE)</f>
        <v>Max length of Given description by copying</v>
      </c>
      <c r="E18" s="1" t="s">
        <v>4</v>
      </c>
      <c r="F18" s="2"/>
    </row>
    <row r="19" spans="1:6" x14ac:dyDescent="0.25">
      <c r="A19" s="1">
        <f>VLOOKUP(Table15691314[[#This Row],['#]],Table14[],11,FALSE)</f>
        <v>27</v>
      </c>
      <c r="B19" s="8">
        <v>65</v>
      </c>
      <c r="C19" s="63" t="str">
        <f>VLOOKUP(Table15691314[[#This Row],['#]],Table14[],2,FALSE)</f>
        <v>Adding Then</v>
      </c>
      <c r="D19" s="63" t="str">
        <f>VLOOKUP(Table15691314[[#This Row],['#]],Table14[],6,FALSE)</f>
        <v>Max length of Then description by copying</v>
      </c>
      <c r="E19" s="1" t="s">
        <v>4</v>
      </c>
      <c r="F19" s="2"/>
    </row>
    <row r="20" spans="1:6" x14ac:dyDescent="0.25">
      <c r="A20" s="1">
        <f>VLOOKUP(Table15691314[[#This Row],['#]],Table14[],11,FALSE)</f>
        <v>27</v>
      </c>
      <c r="B20" s="8">
        <v>66</v>
      </c>
      <c r="C20" s="63" t="str">
        <f>VLOOKUP(Table15691314[[#This Row],['#]],Table14[],2,FALSE)</f>
        <v>Adding Given</v>
      </c>
      <c r="D20" s="63" t="str">
        <f>VLOOKUP(Table15691314[[#This Row],['#]],Table14[],6,FALSE)</f>
        <v>Max length of Given description by typing 2</v>
      </c>
      <c r="E20" s="1" t="s">
        <v>4</v>
      </c>
      <c r="F20" s="2"/>
    </row>
    <row r="21" spans="1:6" x14ac:dyDescent="0.25">
      <c r="A21" s="1">
        <f>VLOOKUP(Table15691314[[#This Row],['#]],Table14[],11,FALSE)</f>
        <v>27</v>
      </c>
      <c r="B21" s="8">
        <v>67</v>
      </c>
      <c r="C21" s="63" t="str">
        <f>VLOOKUP(Table15691314[[#This Row],['#]],Table14[],2,FALSE)</f>
        <v>Adding Then</v>
      </c>
      <c r="D21" s="63" t="str">
        <f>VLOOKUP(Table15691314[[#This Row],['#]],Table14[],6,FALSE)</f>
        <v>Max length of Then description by typing 2</v>
      </c>
      <c r="E21" s="1" t="s">
        <v>4</v>
      </c>
      <c r="F21" s="2"/>
    </row>
    <row r="22" spans="1:6" x14ac:dyDescent="0.25">
      <c r="A22" s="1">
        <f>VLOOKUP(Table15691314[[#This Row],['#]],Table14[],11,FALSE)</f>
        <v>28</v>
      </c>
      <c r="B22" s="8">
        <v>28</v>
      </c>
      <c r="C22" s="63" t="str">
        <f>VLOOKUP(Table15691314[[#This Row],['#]],Table14[],2,FALSE)</f>
        <v>Removing Given</v>
      </c>
      <c r="D22" s="63" t="str">
        <f>VLOOKUP(Table15691314[[#This Row],['#]],Table14[],6,FALSE)</f>
        <v>Remove Given</v>
      </c>
      <c r="E22" s="1" t="s">
        <v>4</v>
      </c>
      <c r="F22" s="2"/>
    </row>
    <row r="23" spans="1:6" x14ac:dyDescent="0.25">
      <c r="A23" s="1">
        <f>VLOOKUP(Table15691314[[#This Row],['#]],Table14[],11,FALSE)</f>
        <v>28</v>
      </c>
      <c r="B23" s="8">
        <v>29</v>
      </c>
      <c r="C23" s="63" t="str">
        <f>VLOOKUP(Table15691314[[#This Row],['#]],Table14[],2,FALSE)</f>
        <v>Removing Given</v>
      </c>
      <c r="D23" s="63" t="str">
        <f>VLOOKUP(Table15691314[[#This Row],['#]],Table14[],6,FALSE)</f>
        <v>Remove Given step 2a</v>
      </c>
      <c r="E23" s="1" t="s">
        <v>4</v>
      </c>
      <c r="F23" s="2"/>
    </row>
    <row r="24" spans="1:6" x14ac:dyDescent="0.25">
      <c r="A24" s="1">
        <f>VLOOKUP(Table15691314[[#This Row],['#]],Table14[],11,FALSE)</f>
        <v>28</v>
      </c>
      <c r="B24" s="8">
        <v>30</v>
      </c>
      <c r="C24" s="63" t="str">
        <f>VLOOKUP(Table15691314[[#This Row],['#]],Table14[],2,FALSE)</f>
        <v>Removing Given</v>
      </c>
      <c r="D24" s="63" t="str">
        <f>VLOOKUP(Table15691314[[#This Row],['#]],Table14[],6,FALSE)</f>
        <v>Remove Given step 3a</v>
      </c>
      <c r="E24" s="1" t="s">
        <v>4</v>
      </c>
      <c r="F24" s="2"/>
    </row>
    <row r="25" spans="1:6" x14ac:dyDescent="0.25">
      <c r="A25" s="1">
        <f>VLOOKUP(Table15691314[[#This Row],['#]],Table14[],11,FALSE)</f>
        <v>28</v>
      </c>
      <c r="B25" s="8">
        <v>31</v>
      </c>
      <c r="C25" s="63" t="str">
        <f>VLOOKUP(Table15691314[[#This Row],['#]],Table14[],2,FALSE)</f>
        <v>Removing Given</v>
      </c>
      <c r="D25" s="63" t="str">
        <f>VLOOKUP(Table15691314[[#This Row],['#]],Table14[],6,FALSE)</f>
        <v>Remove Given step 2b</v>
      </c>
      <c r="E25" s="1" t="s">
        <v>4</v>
      </c>
      <c r="F25" s="2"/>
    </row>
    <row r="26" spans="1:6" x14ac:dyDescent="0.25">
      <c r="A26" s="1">
        <f>VLOOKUP(Table15691314[[#This Row],['#]],Table14[],11,FALSE)</f>
        <v>28</v>
      </c>
      <c r="B26" s="8">
        <v>32</v>
      </c>
      <c r="C26" s="63" t="str">
        <f>VLOOKUP(Table15691314[[#This Row],['#]],Table14[],2,FALSE)</f>
        <v>Removing Given</v>
      </c>
      <c r="D26" s="63" t="str">
        <f>VLOOKUP(Table15691314[[#This Row],['#]],Table14[],6,FALSE)</f>
        <v>Remove Given step 3b</v>
      </c>
      <c r="E26" s="1" t="s">
        <v>4</v>
      </c>
      <c r="F26" s="2"/>
    </row>
    <row r="27" spans="1:6" x14ac:dyDescent="0.25">
      <c r="A27" s="1">
        <f>VLOOKUP(Table15691314[[#This Row],['#]],Table14[],11,FALSE)</f>
        <v>28</v>
      </c>
      <c r="B27" s="8">
        <v>33</v>
      </c>
      <c r="C27" s="63" t="str">
        <f>VLOOKUP(Table15691314[[#This Row],['#]],Table14[],2,FALSE)</f>
        <v>Removing Then</v>
      </c>
      <c r="D27" s="63" t="str">
        <f>VLOOKUP(Table15691314[[#This Row],['#]],Table14[],6,FALSE)</f>
        <v>Remove Then</v>
      </c>
      <c r="E27" s="1" t="s">
        <v>4</v>
      </c>
      <c r="F27" s="2"/>
    </row>
    <row r="28" spans="1:6" x14ac:dyDescent="0.25">
      <c r="A28" s="1">
        <f>VLOOKUP(Table15691314[[#This Row],['#]],Table14[],11,FALSE)</f>
        <v>28</v>
      </c>
      <c r="B28" s="8">
        <v>34</v>
      </c>
      <c r="C28" s="63" t="str">
        <f>VLOOKUP(Table15691314[[#This Row],['#]],Table14[],2,FALSE)</f>
        <v>Removing Then</v>
      </c>
      <c r="D28" s="63" t="str">
        <f>VLOOKUP(Table15691314[[#This Row],['#]],Table14[],6,FALSE)</f>
        <v>Remove Then step 2a</v>
      </c>
      <c r="E28" s="1" t="s">
        <v>4</v>
      </c>
      <c r="F28" s="2"/>
    </row>
    <row r="29" spans="1:6" x14ac:dyDescent="0.25">
      <c r="A29" s="1">
        <f>VLOOKUP(Table15691314[[#This Row],['#]],Table14[],11,FALSE)</f>
        <v>28</v>
      </c>
      <c r="B29" s="8">
        <v>35</v>
      </c>
      <c r="C29" s="63" t="str">
        <f>VLOOKUP(Table15691314[[#This Row],['#]],Table14[],2,FALSE)</f>
        <v>Removing Then</v>
      </c>
      <c r="D29" s="63" t="str">
        <f>VLOOKUP(Table15691314[[#This Row],['#]],Table14[],6,FALSE)</f>
        <v>Remove Then step 3a</v>
      </c>
      <c r="E29" s="1" t="s">
        <v>4</v>
      </c>
      <c r="F29" s="2"/>
    </row>
    <row r="30" spans="1:6" x14ac:dyDescent="0.25">
      <c r="A30" s="1">
        <f>VLOOKUP(Table15691314[[#This Row],['#]],Table14[],11,FALSE)</f>
        <v>28</v>
      </c>
      <c r="B30" s="8">
        <v>36</v>
      </c>
      <c r="C30" s="63" t="str">
        <f>VLOOKUP(Table15691314[[#This Row],['#]],Table14[],2,FALSE)</f>
        <v>Removing Then</v>
      </c>
      <c r="D30" s="63" t="str">
        <f>VLOOKUP(Table15691314[[#This Row],['#]],Table14[],6,FALSE)</f>
        <v>Remove Then step 2b</v>
      </c>
      <c r="E30" s="1" t="s">
        <v>4</v>
      </c>
      <c r="F30" s="2"/>
    </row>
    <row r="31" spans="1:6" x14ac:dyDescent="0.25">
      <c r="A31" s="1">
        <f>VLOOKUP(Table15691314[[#This Row],['#]],Table14[],11,FALSE)</f>
        <v>28</v>
      </c>
      <c r="B31" s="8">
        <v>37</v>
      </c>
      <c r="C31" s="63" t="str">
        <f>VLOOKUP(Table15691314[[#This Row],['#]],Table14[],2,FALSE)</f>
        <v>Removing Then</v>
      </c>
      <c r="D31" s="63" t="str">
        <f>VLOOKUP(Table15691314[[#This Row],['#]],Table14[],6,FALSE)</f>
        <v>Remove Then step 3b</v>
      </c>
      <c r="E31" s="1" t="s">
        <v>4</v>
      </c>
      <c r="F31" s="2"/>
    </row>
    <row r="32" spans="1:6" x14ac:dyDescent="0.25">
      <c r="A32" s="1">
        <f>VLOOKUP(Table15691314[[#This Row],['#]],Table14[],11,FALSE)</f>
        <v>28</v>
      </c>
      <c r="B32" s="8">
        <v>38</v>
      </c>
      <c r="C32" s="63" t="str">
        <f>VLOOKUP(Table15691314[[#This Row],['#]],Table14[],2,FALSE)</f>
        <v>Removing Given</v>
      </c>
      <c r="D32" s="63" t="str">
        <f>VLOOKUP(Table15691314[[#This Row],['#]],Table14[],6,FALSE)</f>
        <v>Remove Duplicate Given</v>
      </c>
      <c r="E32" s="1" t="s">
        <v>4</v>
      </c>
      <c r="F32" s="2"/>
    </row>
    <row r="33" spans="1:7" x14ac:dyDescent="0.25">
      <c r="A33" s="1">
        <f>VLOOKUP(Table15691314[[#This Row],['#]],Table14[],11,FALSE)</f>
        <v>28</v>
      </c>
      <c r="B33" s="8">
        <v>39</v>
      </c>
      <c r="C33" s="63" t="str">
        <f>VLOOKUP(Table15691314[[#This Row],['#]],Table14[],2,FALSE)</f>
        <v>Removing Then</v>
      </c>
      <c r="D33" s="63" t="str">
        <f>VLOOKUP(Table15691314[[#This Row],['#]],Table14[],6,FALSE)</f>
        <v>Remove Duplicate Then</v>
      </c>
      <c r="E33" s="1" t="s">
        <v>4</v>
      </c>
      <c r="F33" s="2"/>
    </row>
    <row r="34" spans="1:7" x14ac:dyDescent="0.25">
      <c r="A34" s="1">
        <f>VLOOKUP(Table15691314[[#This Row],['#]],Table14[],11,FALSE)</f>
        <v>28</v>
      </c>
      <c r="B34" s="8">
        <v>40</v>
      </c>
      <c r="C34" s="63" t="str">
        <f>VLOOKUP(Table15691314[[#This Row],['#]],Table14[],2,FALSE)</f>
        <v>Removing Given</v>
      </c>
      <c r="D34" s="63" t="str">
        <f>VLOOKUP(Table15691314[[#This Row],['#]],Table14[],6,FALSE)</f>
        <v>Remove Given with non-alpabethic or non-numerical characters 1a</v>
      </c>
      <c r="E34" s="1" t="s">
        <v>4</v>
      </c>
      <c r="F34" s="2"/>
    </row>
    <row r="35" spans="1:7" x14ac:dyDescent="0.25">
      <c r="A35" s="1">
        <f>VLOOKUP(Table15691314[[#This Row],['#]],Table14[],11,FALSE)</f>
        <v>28</v>
      </c>
      <c r="B35" s="8">
        <v>41</v>
      </c>
      <c r="C35" s="63" t="str">
        <f>VLOOKUP(Table15691314[[#This Row],['#]],Table14[],2,FALSE)</f>
        <v>Removing Given</v>
      </c>
      <c r="D35" s="63" t="str">
        <f>VLOOKUP(Table15691314[[#This Row],['#]],Table14[],6,FALSE)</f>
        <v>Remove Given with non-alpabethic or non-numerical characters 1b</v>
      </c>
      <c r="E35" s="1" t="s">
        <v>4</v>
      </c>
      <c r="F35" s="2"/>
    </row>
    <row r="36" spans="1:7" x14ac:dyDescent="0.25">
      <c r="A36" s="1">
        <f>VLOOKUP(Table15691314[[#This Row],['#]],Table14[],11,FALSE)</f>
        <v>28</v>
      </c>
      <c r="B36" s="8">
        <v>42</v>
      </c>
      <c r="C36" s="63" t="str">
        <f>VLOOKUP(Table15691314[[#This Row],['#]],Table14[],2,FALSE)</f>
        <v>Removing Then</v>
      </c>
      <c r="D36" s="63" t="str">
        <f>VLOOKUP(Table15691314[[#This Row],['#]],Table14[],6,FALSE)</f>
        <v>Remove Then with non-alpabethic or non-numerical characters 1a</v>
      </c>
      <c r="E36" s="1" t="s">
        <v>4</v>
      </c>
      <c r="F36" s="2"/>
    </row>
    <row r="37" spans="1:7" x14ac:dyDescent="0.25">
      <c r="A37" s="1">
        <f>VLOOKUP(Table15691314[[#This Row],['#]],Table14[],11,FALSE)</f>
        <v>28</v>
      </c>
      <c r="B37" s="8">
        <v>43</v>
      </c>
      <c r="C37" s="63" t="str">
        <f>VLOOKUP(Table15691314[[#This Row],['#]],Table14[],2,FALSE)</f>
        <v>Removing Then</v>
      </c>
      <c r="D37" s="63" t="str">
        <f>VLOOKUP(Table15691314[[#This Row],['#]],Table14[],6,FALSE)</f>
        <v>Remove Then with non-alpabethic or non-numerical characters 1b</v>
      </c>
      <c r="E37" s="1" t="s">
        <v>4</v>
      </c>
      <c r="F37" s="2"/>
    </row>
    <row r="38" spans="1:7" x14ac:dyDescent="0.25">
      <c r="A38" s="1">
        <f>VLOOKUP(Table15691314[[#This Row],['#]],Table14[],11,FALSE)</f>
        <v>30</v>
      </c>
      <c r="B38" s="8">
        <v>16</v>
      </c>
      <c r="C38" s="63" t="str">
        <f>VLOOKUP(Table15691314[[#This Row],['#]],Table14[],2,FALSE)</f>
        <v>Updating Given</v>
      </c>
      <c r="D38" s="1" t="str">
        <f>VLOOKUP(Table15691314[[#This Row],['#]],Table14[],6,FALSE)</f>
        <v>Rename "Valid Given" to "Renamed Valid Given"</v>
      </c>
      <c r="E38" s="1" t="s">
        <v>4</v>
      </c>
      <c r="F38" s="2"/>
      <c r="G38" s="87"/>
    </row>
    <row r="39" spans="1:7" x14ac:dyDescent="0.25">
      <c r="A39" s="1">
        <f>VLOOKUP(Table15691314[[#This Row],['#]],Table14[],11,FALSE)</f>
        <v>30</v>
      </c>
      <c r="B39" s="8">
        <v>17</v>
      </c>
      <c r="C39" s="63" t="str">
        <f>VLOOKUP(Table15691314[[#This Row],['#]],Table14[],2,FALSE)</f>
        <v>Updating Given</v>
      </c>
      <c r="D39" s="63" t="str">
        <f>VLOOKUP(Table15691314[[#This Row],['#]],Table14[],6,FALSE)</f>
        <v>Rename "Valid Given" to "Renamed Valid Given" step 2a</v>
      </c>
      <c r="E39" s="1" t="s">
        <v>4</v>
      </c>
      <c r="F39" s="2"/>
    </row>
    <row r="40" spans="1:7" x14ac:dyDescent="0.25">
      <c r="A40" s="1">
        <f>VLOOKUP(Table15691314[[#This Row],['#]],Table14[],11,FALSE)</f>
        <v>30</v>
      </c>
      <c r="B40" s="8">
        <v>18</v>
      </c>
      <c r="C40" s="63" t="str">
        <f>VLOOKUP(Table15691314[[#This Row],['#]],Table14[],2,FALSE)</f>
        <v>Updating Given</v>
      </c>
      <c r="D40" s="63" t="str">
        <f>VLOOKUP(Table15691314[[#This Row],['#]],Table14[],6,FALSE)</f>
        <v>Revert Rename of Given</v>
      </c>
      <c r="E40" s="1" t="s">
        <v>4</v>
      </c>
      <c r="F40" s="2"/>
    </row>
    <row r="41" spans="1:7" x14ac:dyDescent="0.25">
      <c r="A41" s="1">
        <f>VLOOKUP(Table15691314[[#This Row],['#]],Table14[],11,FALSE)</f>
        <v>30</v>
      </c>
      <c r="B41" s="8">
        <v>19</v>
      </c>
      <c r="C41" s="63" t="str">
        <f>VLOOKUP(Table15691314[[#This Row],['#]],Table14[],2,FALSE)</f>
        <v>Updating Given</v>
      </c>
      <c r="D41" s="63" t="str">
        <f>VLOOKUP(Table15691314[[#This Row],['#]],Table14[],6,FALSE)</f>
        <v>Revert Rename of Given step 2</v>
      </c>
      <c r="E41" s="1" t="s">
        <v>4</v>
      </c>
      <c r="F41" s="2"/>
    </row>
    <row r="42" spans="1:7" x14ac:dyDescent="0.25">
      <c r="A42" s="1">
        <f>VLOOKUP(Table15691314[[#This Row],['#]],Table14[],11,FALSE)</f>
        <v>30</v>
      </c>
      <c r="B42" s="8">
        <v>20</v>
      </c>
      <c r="C42" s="63" t="str">
        <f>VLOOKUP(Table15691314[[#This Row],['#]],Table14[],2,FALSE)</f>
        <v>Updating When</v>
      </c>
      <c r="D42" s="63" t="str">
        <f>VLOOKUP(Table15691314[[#This Row],['#]],Table14[],6,FALSE)</f>
        <v>Rename "Valid When" to "Renamed Valid When"</v>
      </c>
      <c r="E42" s="1" t="s">
        <v>4</v>
      </c>
      <c r="F42" s="2"/>
    </row>
    <row r="43" spans="1:7" x14ac:dyDescent="0.25">
      <c r="A43" s="1">
        <f>VLOOKUP(Table15691314[[#This Row],['#]],Table14[],11,FALSE)</f>
        <v>30</v>
      </c>
      <c r="B43" s="8">
        <v>21</v>
      </c>
      <c r="C43" s="63" t="str">
        <f>VLOOKUP(Table15691314[[#This Row],['#]],Table14[],2,FALSE)</f>
        <v>Updating When</v>
      </c>
      <c r="D43" s="63" t="str">
        <f>VLOOKUP(Table15691314[[#This Row],['#]],Table14[],6,FALSE)</f>
        <v>Rename "Valid When" to "Renamed Valid When" step 2a</v>
      </c>
      <c r="E43" s="1" t="s">
        <v>4</v>
      </c>
      <c r="F43" s="2"/>
    </row>
    <row r="44" spans="1:7" x14ac:dyDescent="0.25">
      <c r="A44" s="1">
        <f>VLOOKUP(Table15691314[[#This Row],['#]],Table14[],11,FALSE)</f>
        <v>30</v>
      </c>
      <c r="B44" s="8">
        <v>22</v>
      </c>
      <c r="C44" s="63" t="str">
        <f>VLOOKUP(Table15691314[[#This Row],['#]],Table14[],2,FALSE)</f>
        <v>Updating When</v>
      </c>
      <c r="D44" s="63" t="str">
        <f>VLOOKUP(Table15691314[[#This Row],['#]],Table14[],6,FALSE)</f>
        <v>Revert Rename of When</v>
      </c>
      <c r="E44" s="1" t="s">
        <v>4</v>
      </c>
      <c r="F44" s="2"/>
    </row>
    <row r="45" spans="1:7" x14ac:dyDescent="0.25">
      <c r="A45" s="1">
        <f>VLOOKUP(Table15691314[[#This Row],['#]],Table14[],11,FALSE)</f>
        <v>30</v>
      </c>
      <c r="B45" s="8">
        <v>23</v>
      </c>
      <c r="C45" s="63" t="str">
        <f>VLOOKUP(Table15691314[[#This Row],['#]],Table14[],2,FALSE)</f>
        <v>Updating When</v>
      </c>
      <c r="D45" s="63" t="str">
        <f>VLOOKUP(Table15691314[[#This Row],['#]],Table14[],6,FALSE)</f>
        <v>Revert Rename of When step 2</v>
      </c>
      <c r="E45" s="1" t="s">
        <v>4</v>
      </c>
      <c r="F45" s="2"/>
    </row>
    <row r="46" spans="1:7" x14ac:dyDescent="0.25">
      <c r="A46" s="1">
        <f>VLOOKUP(Table15691314[[#This Row],['#]],Table14[],11,FALSE)</f>
        <v>30</v>
      </c>
      <c r="B46" s="8">
        <v>24</v>
      </c>
      <c r="C46" s="63" t="str">
        <f>VLOOKUP(Table15691314[[#This Row],['#]],Table14[],2,FALSE)</f>
        <v>Updating Then</v>
      </c>
      <c r="D46" s="63" t="str">
        <f>VLOOKUP(Table15691314[[#This Row],['#]],Table14[],6,FALSE)</f>
        <v>Rename "Valid Then" to "Renamed Valid Then"</v>
      </c>
      <c r="E46" s="1" t="s">
        <v>11</v>
      </c>
      <c r="F46" s="2" t="s">
        <v>287</v>
      </c>
      <c r="G46" s="87">
        <v>79</v>
      </c>
    </row>
    <row r="47" spans="1:7" x14ac:dyDescent="0.25">
      <c r="A47" s="1">
        <f>VLOOKUP(Table15691314[[#This Row],['#]],Table14[],11,FALSE)</f>
        <v>30</v>
      </c>
      <c r="B47" s="8">
        <v>25</v>
      </c>
      <c r="C47" s="63" t="str">
        <f>VLOOKUP(Table15691314[[#This Row],['#]],Table14[],2,FALSE)</f>
        <v>Updating Then</v>
      </c>
      <c r="D47" s="63" t="str">
        <f>VLOOKUP(Table15691314[[#This Row],['#]],Table14[],6,FALSE)</f>
        <v>Rename "Valid Then" to "Renamed Valid Then" step 2a</v>
      </c>
      <c r="E47" s="1" t="s">
        <v>11</v>
      </c>
      <c r="F47" s="2" t="s">
        <v>287</v>
      </c>
      <c r="G47" s="87">
        <v>79</v>
      </c>
    </row>
    <row r="48" spans="1:7" x14ac:dyDescent="0.25">
      <c r="A48" s="1">
        <f>VLOOKUP(Table15691314[[#This Row],['#]],Table14[],11,FALSE)</f>
        <v>30</v>
      </c>
      <c r="B48" s="8">
        <v>26</v>
      </c>
      <c r="C48" s="63" t="str">
        <f>VLOOKUP(Table15691314[[#This Row],['#]],Table14[],2,FALSE)</f>
        <v>Updating Then</v>
      </c>
      <c r="D48" s="63" t="str">
        <f>VLOOKUP(Table15691314[[#This Row],['#]],Table14[],6,FALSE)</f>
        <v>Revert Rename of Then</v>
      </c>
      <c r="E48" s="1" t="s">
        <v>11</v>
      </c>
      <c r="F48" s="2" t="s">
        <v>287</v>
      </c>
      <c r="G48" s="87">
        <v>79</v>
      </c>
    </row>
    <row r="49" spans="1:7" x14ac:dyDescent="0.25">
      <c r="A49" s="1">
        <f>VLOOKUP(Table15691314[[#This Row],['#]],Table14[],11,FALSE)</f>
        <v>30</v>
      </c>
      <c r="B49" s="8">
        <v>27</v>
      </c>
      <c r="C49" s="63" t="str">
        <f>VLOOKUP(Table15691314[[#This Row],['#]],Table14[],2,FALSE)</f>
        <v>Updating Then</v>
      </c>
      <c r="D49" s="63" t="str">
        <f>VLOOKUP(Table15691314[[#This Row],['#]],Table14[],6,FALSE)</f>
        <v>Revert Rename of Then step 2</v>
      </c>
      <c r="E49" s="1" t="s">
        <v>11</v>
      </c>
      <c r="F49" s="2" t="s">
        <v>287</v>
      </c>
      <c r="G49" s="87">
        <v>79</v>
      </c>
    </row>
    <row r="50" spans="1:7" ht="45" x14ac:dyDescent="0.25">
      <c r="A50" s="1">
        <f>VLOOKUP(Table15691314[[#This Row],['#]],Table14[],11,FALSE)</f>
        <v>30</v>
      </c>
      <c r="B50" s="8">
        <v>44</v>
      </c>
      <c r="C50" s="63" t="str">
        <f>VLOOKUP(Table15691314[[#This Row],['#]],Table14[],2,FALSE)</f>
        <v>Updating Given</v>
      </c>
      <c r="D50" s="63" t="str">
        <f>VLOOKUP(Table15691314[[#This Row],['#]],Table14[],6,FALSE)</f>
        <v>Rename with other prefix</v>
      </c>
      <c r="E50" s="1" t="s">
        <v>11</v>
      </c>
      <c r="F50" s="2" t="s">
        <v>233</v>
      </c>
      <c r="G50" s="87">
        <v>51</v>
      </c>
    </row>
    <row r="51" spans="1:7" x14ac:dyDescent="0.25">
      <c r="A51" s="1">
        <f>VLOOKUP(Table15691314[[#This Row],['#]],Table14[],11,FALSE)</f>
        <v>30</v>
      </c>
      <c r="B51" s="8">
        <v>46</v>
      </c>
      <c r="C51" s="63" t="str">
        <f>VLOOKUP(Table15691314[[#This Row],['#]],Table14[],2,FALSE)</f>
        <v>Updating Given</v>
      </c>
      <c r="D51" s="63" t="str">
        <f>VLOOKUP(Table15691314[[#This Row],['#]],Table14[],6,FALSE)</f>
        <v>Rename "Valid Given" to "Renamed Valid Given" step 2b</v>
      </c>
      <c r="E51" s="1" t="s">
        <v>4</v>
      </c>
      <c r="F51" s="2"/>
    </row>
    <row r="52" spans="1:7" x14ac:dyDescent="0.25">
      <c r="A52" s="1">
        <f>VLOOKUP(Table15691314[[#This Row],['#]],Table14[],11,FALSE)</f>
        <v>30</v>
      </c>
      <c r="B52" s="8">
        <v>47</v>
      </c>
      <c r="C52" s="63" t="str">
        <f>VLOOKUP(Table15691314[[#This Row],['#]],Table14[],2,FALSE)</f>
        <v>Updating When</v>
      </c>
      <c r="D52" s="63" t="str">
        <f>VLOOKUP(Table15691314[[#This Row],['#]],Table14[],6,FALSE)</f>
        <v>Rename "Valid When" to "Renamed Valid When" step 2b</v>
      </c>
      <c r="E52" s="1" t="s">
        <v>4</v>
      </c>
      <c r="F52" s="2"/>
    </row>
    <row r="53" spans="1:7" x14ac:dyDescent="0.25">
      <c r="A53" s="1">
        <f>VLOOKUP(Table15691314[[#This Row],['#]],Table14[],11,FALSE)</f>
        <v>30</v>
      </c>
      <c r="B53" s="8">
        <v>48</v>
      </c>
      <c r="C53" s="63" t="str">
        <f>VLOOKUP(Table15691314[[#This Row],['#]],Table14[],2,FALSE)</f>
        <v>Updating Then</v>
      </c>
      <c r="D53" s="63" t="str">
        <f>VLOOKUP(Table15691314[[#This Row],['#]],Table14[],6,FALSE)</f>
        <v>Rename "Valid Then" to "Renamed Valid Then" step 2b</v>
      </c>
      <c r="E53" s="1" t="s">
        <v>4</v>
      </c>
      <c r="F53" s="2"/>
    </row>
    <row r="54" spans="1:7" x14ac:dyDescent="0.25">
      <c r="A54" s="1">
        <f>VLOOKUP(Table15691314[[#This Row],['#]],Table14[],11,FALSE)</f>
        <v>30</v>
      </c>
      <c r="B54" s="8">
        <v>49</v>
      </c>
      <c r="C54" s="63" t="str">
        <f>VLOOKUP(Table15691314[[#This Row],['#]],Table14[],2,FALSE)</f>
        <v>Updating Then</v>
      </c>
      <c r="D54" s="63" t="str">
        <f>VLOOKUP(Table15691314[[#This Row],['#]],Table14[],6,FALSE)</f>
        <v>Rename with other prefix</v>
      </c>
      <c r="E54" s="1" t="s">
        <v>11</v>
      </c>
      <c r="F54" s="2" t="s">
        <v>287</v>
      </c>
      <c r="G54" s="87">
        <v>79</v>
      </c>
    </row>
    <row r="55" spans="1:7" x14ac:dyDescent="0.25">
      <c r="A55" s="1">
        <f>VLOOKUP(Table15691314[[#This Row],['#]],Table14[],11,FALSE)</f>
        <v>30</v>
      </c>
      <c r="B55" s="8">
        <v>51</v>
      </c>
      <c r="C55" s="63" t="str">
        <f>VLOOKUP(Table15691314[[#This Row],['#]],Table14[],2,FALSE)</f>
        <v>Updating Given</v>
      </c>
      <c r="D55" s="63" t="str">
        <f>VLOOKUP(Table15691314[[#This Row],['#]],Table14[],6,FALSE)</f>
        <v>Rename duplicate Given</v>
      </c>
      <c r="E55" s="1" t="s">
        <v>4</v>
      </c>
      <c r="F55" s="2"/>
    </row>
    <row r="56" spans="1:7" x14ac:dyDescent="0.25">
      <c r="A56" s="1">
        <f>VLOOKUP(Table15691314[[#This Row],['#]],Table14[],11,FALSE)</f>
        <v>30</v>
      </c>
      <c r="B56" s="8">
        <v>53</v>
      </c>
      <c r="C56" s="63" t="str">
        <f>VLOOKUP(Table15691314[[#This Row],['#]],Table14[],2,FALSE)</f>
        <v>Updating Then</v>
      </c>
      <c r="D56" s="63" t="str">
        <f>VLOOKUP(Table15691314[[#This Row],['#]],Table14[],6,FALSE)</f>
        <v>Rename duplicate Then</v>
      </c>
      <c r="E56" s="1" t="s">
        <v>11</v>
      </c>
      <c r="F56" s="2" t="s">
        <v>287</v>
      </c>
      <c r="G56" s="87">
        <v>79</v>
      </c>
    </row>
    <row r="57" spans="1:7" x14ac:dyDescent="0.25">
      <c r="A57" s="1">
        <f>VLOOKUP(Table15691314[[#This Row],['#]],Table14[],11,FALSE)</f>
        <v>38</v>
      </c>
      <c r="B57" s="8">
        <v>55</v>
      </c>
      <c r="C57" s="63" t="str">
        <f>VLOOKUP(Table15691314[[#This Row],['#]],Table14[],2,FALSE)</f>
        <v>Adding Scenario</v>
      </c>
      <c r="D57" s="63" t="str">
        <f>VLOOKUP(Table15691314[[#This Row],['#]],Table14[],6,FALSE)</f>
        <v>Adding Scenario (to existing test codeunit)</v>
      </c>
      <c r="E57" s="1" t="s">
        <v>4</v>
      </c>
      <c r="F57" s="2"/>
    </row>
    <row r="58" spans="1:7" x14ac:dyDescent="0.25">
      <c r="A58" s="1">
        <f>VLOOKUP(Table15691314[[#This Row],['#]],Table14[],11,FALSE)</f>
        <v>38</v>
      </c>
      <c r="B58" s="8">
        <v>73</v>
      </c>
      <c r="C58" s="63" t="str">
        <f>VLOOKUP(Table15691314[[#This Row],['#]],Table14[],2,FALSE)</f>
        <v>Adding Scenario</v>
      </c>
      <c r="D58" s="63" t="str">
        <f>VLOOKUP(Table15691314[[#This Row],['#]],Table14[],6,FALSE)</f>
        <v>Adding another Scenario (to existing test codeunit)</v>
      </c>
      <c r="E58" s="1" t="s">
        <v>4</v>
      </c>
      <c r="F58" s="2"/>
    </row>
    <row r="59" spans="1:7" x14ac:dyDescent="0.25">
      <c r="A59" s="1">
        <f>VLOOKUP(Table15691314[[#This Row],['#]],Table14[],11,FALSE)</f>
        <v>38</v>
      </c>
      <c r="B59" s="8">
        <v>78</v>
      </c>
      <c r="C59" s="63" t="str">
        <f>VLOOKUP(Table15691314[[#This Row],['#]],Table14[],2,FALSE)</f>
        <v>Adding Scenario</v>
      </c>
      <c r="D59" s="63" t="str">
        <f>VLOOKUP(Table15691314[[#This Row],['#]],Table14[],6,FALSE)</f>
        <v>Adding Scenario (to existing test codeunit) with Given-When-Then</v>
      </c>
      <c r="E59" s="1" t="s">
        <v>4</v>
      </c>
      <c r="F59" s="2"/>
    </row>
    <row r="60" spans="1:7" x14ac:dyDescent="0.25">
      <c r="A60" s="1">
        <f>VLOOKUP(Table15691314[[#This Row],['#]],Table14[],11,FALSE)</f>
        <v>38</v>
      </c>
      <c r="B60" s="8">
        <v>79</v>
      </c>
      <c r="C60" s="63" t="str">
        <f>VLOOKUP(Table15691314[[#This Row],['#]],Table14[],2,FALSE)</f>
        <v>Adding Scenario</v>
      </c>
      <c r="D60" s="63" t="str">
        <f>VLOOKUP(Table15691314[[#This Row],['#]],Table14[],6,FALSE)</f>
        <v>Adding another Scenario (to existing test codeunit) with Given-When-Then</v>
      </c>
      <c r="E60" s="1" t="s">
        <v>4</v>
      </c>
      <c r="F60" s="2"/>
    </row>
    <row r="61" spans="1:7" x14ac:dyDescent="0.25">
      <c r="A61" s="1">
        <f>VLOOKUP(Table15691314[[#This Row],['#]],Table14[],11,FALSE)</f>
        <v>39</v>
      </c>
      <c r="B61" s="8">
        <v>56</v>
      </c>
      <c r="C61" s="63" t="str">
        <f>VLOOKUP(Table15691314[[#This Row],['#]],Table14[],2,FALSE)</f>
        <v>Removing Scenario</v>
      </c>
      <c r="D61" s="63" t="str">
        <f>VLOOKUP(Table15691314[[#This Row],['#]],Table14[],6,FALSE)</f>
        <v>Removing Scenario</v>
      </c>
      <c r="E61" s="1" t="s">
        <v>4</v>
      </c>
      <c r="F61" s="2"/>
    </row>
    <row r="62" spans="1:7" x14ac:dyDescent="0.25">
      <c r="A62" s="1">
        <f>VLOOKUP(Table15691314[[#This Row],['#]],Table14[],11,FALSE)</f>
        <v>39</v>
      </c>
      <c r="B62" s="8">
        <v>57</v>
      </c>
      <c r="C62" s="63" t="str">
        <f>VLOOKUP(Table15691314[[#This Row],['#]],Table14[],2,FALSE)</f>
        <v>Removing Scenario</v>
      </c>
      <c r="D62" s="63" t="str">
        <f>VLOOKUP(Table15691314[[#This Row],['#]],Table14[],6,FALSE)</f>
        <v>Removing Scenario step 2a</v>
      </c>
      <c r="E62" s="1" t="s">
        <v>4</v>
      </c>
      <c r="F62" s="2"/>
    </row>
    <row r="63" spans="1:7" x14ac:dyDescent="0.25">
      <c r="A63" s="1">
        <f>VLOOKUP(Table15691314[[#This Row],['#]],Table14[],11,FALSE)</f>
        <v>39</v>
      </c>
      <c r="B63" s="8">
        <v>58</v>
      </c>
      <c r="C63" s="63" t="str">
        <f>VLOOKUP(Table15691314[[#This Row],['#]],Table14[],2,FALSE)</f>
        <v>Removing Scenario</v>
      </c>
      <c r="D63" s="63" t="str">
        <f>VLOOKUP(Table15691314[[#This Row],['#]],Table14[],6,FALSE)</f>
        <v>Removing Scenario step 3a</v>
      </c>
      <c r="E63" s="1" t="s">
        <v>11</v>
      </c>
      <c r="F63" s="2" t="s">
        <v>300</v>
      </c>
      <c r="G63" s="87">
        <v>80</v>
      </c>
    </row>
    <row r="64" spans="1:7" x14ac:dyDescent="0.25">
      <c r="A64" s="1">
        <f>VLOOKUP(Table15691314[[#This Row],['#]],Table14[],11,FALSE)</f>
        <v>39</v>
      </c>
      <c r="B64" s="8">
        <v>59</v>
      </c>
      <c r="C64" s="63" t="str">
        <f>VLOOKUP(Table15691314[[#This Row],['#]],Table14[],2,FALSE)</f>
        <v>Removing Scenario</v>
      </c>
      <c r="D64" s="63" t="str">
        <f>VLOOKUP(Table15691314[[#This Row],['#]],Table14[],6,FALSE)</f>
        <v>Removing Scenario step 2b</v>
      </c>
      <c r="E64" s="1" t="s">
        <v>4</v>
      </c>
      <c r="F64" s="2"/>
    </row>
    <row r="65" spans="1:7" x14ac:dyDescent="0.25">
      <c r="A65" s="1">
        <f>VLOOKUP(Table15691314[[#This Row],['#]],Table14[],11,FALSE)</f>
        <v>39</v>
      </c>
      <c r="B65" s="8">
        <v>60</v>
      </c>
      <c r="C65" s="63" t="str">
        <f>VLOOKUP(Table15691314[[#This Row],['#]],Table14[],2,FALSE)</f>
        <v>Removing Scenario</v>
      </c>
      <c r="D65" s="63" t="str">
        <f>VLOOKUP(Table15691314[[#This Row],['#]],Table14[],6,FALSE)</f>
        <v>Removing Scenario step 3b</v>
      </c>
      <c r="E65" s="1" t="s">
        <v>4</v>
      </c>
      <c r="F65" s="2"/>
    </row>
    <row r="66" spans="1:7" x14ac:dyDescent="0.25">
      <c r="A66" s="1">
        <f>VLOOKUP(Table15691314[[#This Row],['#]],Table14[],11,FALSE)</f>
        <v>39</v>
      </c>
      <c r="B66" s="8">
        <v>68</v>
      </c>
      <c r="C66" s="63" t="str">
        <f>VLOOKUP(Table15691314[[#This Row],['#]],Table14[],2,FALSE)</f>
        <v>Removing Scenario</v>
      </c>
      <c r="D66" s="63" t="str">
        <f>VLOOKUP(Table15691314[[#This Row],['#]],Table14[],6,FALSE)</f>
        <v>Removing Scenario with Initialize</v>
      </c>
      <c r="E66" s="1" t="s">
        <v>4</v>
      </c>
      <c r="F66" s="2"/>
    </row>
    <row r="67" spans="1:7" x14ac:dyDescent="0.25">
      <c r="A67" s="1">
        <f>VLOOKUP(Table15691314[[#This Row],['#]],Table14[],11,FALSE)</f>
        <v>39</v>
      </c>
      <c r="B67" s="8">
        <v>69</v>
      </c>
      <c r="C67" s="63" t="str">
        <f>VLOOKUP(Table15691314[[#This Row],['#]],Table14[],2,FALSE)</f>
        <v>Removing Scenario</v>
      </c>
      <c r="D67" s="63" t="str">
        <f>VLOOKUP(Table15691314[[#This Row],['#]],Table14[],6,FALSE)</f>
        <v>Removing Scenario with UI Handler</v>
      </c>
      <c r="E67" s="1" t="s">
        <v>4</v>
      </c>
      <c r="F67" s="2"/>
    </row>
    <row r="68" spans="1:7" x14ac:dyDescent="0.25">
      <c r="A68" s="1">
        <f>VLOOKUP(Table15691314[[#This Row],['#]],Table14[],11,FALSE)</f>
        <v>39</v>
      </c>
      <c r="B68" s="8">
        <v>70</v>
      </c>
      <c r="C68" s="63" t="str">
        <f>VLOOKUP(Table15691314[[#This Row],['#]],Table14[],2,FALSE)</f>
        <v>Removing Scenario</v>
      </c>
      <c r="D68" s="63" t="str">
        <f>VLOOKUP(Table15691314[[#This Row],['#]],Table14[],6,FALSE)</f>
        <v>Removing Scenario with UI Handler 2</v>
      </c>
      <c r="E68" s="1" t="s">
        <v>4</v>
      </c>
      <c r="F68" s="2"/>
    </row>
    <row r="69" spans="1:7" x14ac:dyDescent="0.25">
      <c r="A69" s="1">
        <f>VLOOKUP(Table15691314[[#This Row],['#]],Table14[],11,FALSE)</f>
        <v>39</v>
      </c>
      <c r="B69" s="8">
        <v>71</v>
      </c>
      <c r="C69" s="63" t="str">
        <f>VLOOKUP(Table15691314[[#This Row],['#]],Table14[],2,FALSE)</f>
        <v>Removing Scenario</v>
      </c>
      <c r="D69" s="63" t="str">
        <f>VLOOKUP(Table15691314[[#This Row],['#]],Table14[],6,FALSE)</f>
        <v>Removal Mode "No confirmation, but removal"</v>
      </c>
      <c r="E69" s="1" t="s">
        <v>4</v>
      </c>
      <c r="F69" s="2"/>
    </row>
    <row r="70" spans="1:7" x14ac:dyDescent="0.25">
      <c r="A70" s="1">
        <f>VLOOKUP(Table15691314[[#This Row],['#]],Table14[],11,FALSE)</f>
        <v>39</v>
      </c>
      <c r="B70" s="8">
        <v>72</v>
      </c>
      <c r="C70" s="63" t="str">
        <f>VLOOKUP(Table15691314[[#This Row],['#]],Table14[],2,FALSE)</f>
        <v>Removing Scenario</v>
      </c>
      <c r="D70" s="63" t="str">
        <f>VLOOKUP(Table15691314[[#This Row],['#]],Table14[],6,FALSE)</f>
        <v>Removal Mode "No confirmation &amp; no removal"</v>
      </c>
      <c r="E70" s="1" t="s">
        <v>4</v>
      </c>
      <c r="F70" s="2"/>
    </row>
    <row r="71" spans="1:7" x14ac:dyDescent="0.25">
      <c r="A71" s="1">
        <f>VLOOKUP(Table15691314[[#This Row],['#]],Table14[],11,FALSE)</f>
        <v>60</v>
      </c>
      <c r="B71" s="8">
        <v>80</v>
      </c>
      <c r="C71" s="63" t="str">
        <f>VLOOKUP(Table15691314[[#This Row],['#]],Table14[],2,FALSE)</f>
        <v>Updating Scenario</v>
      </c>
      <c r="D71" s="63" t="str">
        <f>VLOOKUP(Table15691314[[#This Row],['#]],Table14[],6,FALSE)</f>
        <v>Rename scenario</v>
      </c>
      <c r="E71" s="1" t="s">
        <v>4</v>
      </c>
      <c r="F71" s="2"/>
    </row>
    <row r="72" spans="1:7" x14ac:dyDescent="0.25">
      <c r="A72" s="1">
        <f>VLOOKUP(Table15691314[[#This Row],['#]],Table14[],11,FALSE)</f>
        <v>60</v>
      </c>
      <c r="B72" s="8">
        <v>81</v>
      </c>
      <c r="C72" s="63" t="str">
        <f>VLOOKUP(Table15691314[[#This Row],['#]],Table14[],2,FALSE)</f>
        <v>Updating Scenario</v>
      </c>
      <c r="D72" s="63" t="str">
        <f>VLOOKUP(Table15691314[[#This Row],['#]],Table14[],6,FALSE)</f>
        <v>Rename scenario step 2a</v>
      </c>
      <c r="E72" s="1" t="s">
        <v>4</v>
      </c>
      <c r="F72" s="2"/>
    </row>
    <row r="73" spans="1:7" x14ac:dyDescent="0.25">
      <c r="A73" s="1">
        <f>VLOOKUP(Table15691314[[#This Row],['#]],Table14[],11,FALSE)</f>
        <v>60</v>
      </c>
      <c r="B73" s="8">
        <v>82</v>
      </c>
      <c r="C73" s="63" t="str">
        <f>VLOOKUP(Table15691314[[#This Row],['#]],Table14[],2,FALSE)</f>
        <v>Updating Scenario</v>
      </c>
      <c r="D73" s="63" t="str">
        <f>VLOOKUP(Table15691314[[#This Row],['#]],Table14[],6,FALSE)</f>
        <v>Rename scenario step 2b</v>
      </c>
      <c r="E73" s="1" t="s">
        <v>11</v>
      </c>
      <c r="F73" s="41" t="s">
        <v>317</v>
      </c>
    </row>
    <row r="74" spans="1:7" x14ac:dyDescent="0.25">
      <c r="A74" s="1">
        <f>VLOOKUP(Table15691314[[#This Row],['#]],Table14[],11,FALSE)</f>
        <v>60</v>
      </c>
      <c r="B74" s="8">
        <v>83</v>
      </c>
      <c r="C74" s="63" t="str">
        <f>VLOOKUP(Table15691314[[#This Row],['#]],Table14[],2,FALSE)</f>
        <v>Updating Scenario</v>
      </c>
      <c r="D74" s="63" t="str">
        <f>VLOOKUP(Table15691314[[#This Row],['#]],Table14[],6,FALSE)</f>
        <v>Rename to already existing scenario name</v>
      </c>
      <c r="E74" s="1" t="s">
        <v>4</v>
      </c>
      <c r="F74" s="2"/>
    </row>
    <row r="75" spans="1:7" x14ac:dyDescent="0.25">
      <c r="A75" s="1" t="e">
        <f>VLOOKUP(Table15691314[[#This Row],['#]],Table14[],11,FALSE)</f>
        <v>#N/A</v>
      </c>
      <c r="B75" s="8">
        <v>84</v>
      </c>
      <c r="C75" s="63" t="e">
        <f>VLOOKUP(Table15691314[[#This Row],['#]],Table14[],2,FALSE)</f>
        <v>#N/A</v>
      </c>
      <c r="D75" s="63" t="e">
        <f>VLOOKUP(Table15691314[[#This Row],['#]],Table14[],6,FALSE)</f>
        <v>#N/A</v>
      </c>
      <c r="E75" s="1" t="s">
        <v>11</v>
      </c>
      <c r="F75" s="2" t="s">
        <v>359</v>
      </c>
      <c r="G75" s="87">
        <v>81</v>
      </c>
    </row>
  </sheetData>
  <conditionalFormatting sqref="A1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5" priority="8" operator="equal">
      <formula>"N/A"</formula>
    </cfRule>
    <cfRule type="cellIs" dxfId="54" priority="9" operator="equal">
      <formula>"Fail"</formula>
    </cfRule>
    <cfRule type="cellIs" dxfId="53" priority="10" operator="equal">
      <formula>"Pass"</formula>
    </cfRule>
  </conditionalFormatting>
  <hyperlinks>
    <hyperlink ref="G46" r:id="rId1" display="79" xr:uid="{F62E97A4-4C9B-4EBB-A747-680057626C81}"/>
    <hyperlink ref="G50" r:id="rId2" display="51" xr:uid="{2BCAB056-0D4F-447C-8A4A-00EEAE8AF490}"/>
    <hyperlink ref="G47" r:id="rId3" display="79" xr:uid="{1B582FEF-64BE-4278-8E2E-44C2734E4C4A}"/>
    <hyperlink ref="G54" r:id="rId4" display="79" xr:uid="{B40896AE-B353-4E1A-840C-5168B9F96072}"/>
    <hyperlink ref="G56" r:id="rId5" display="79" xr:uid="{BBAD0C88-50F5-4BE2-898D-F2636AE1E8DC}"/>
    <hyperlink ref="G48" r:id="rId6" display="79" xr:uid="{C3DC6227-8481-40BC-813C-08D2DCF92080}"/>
    <hyperlink ref="G49" r:id="rId7" display="79" xr:uid="{2BE836F4-1F2F-4143-966B-B1B9339DD4E9}"/>
    <hyperlink ref="G63" r:id="rId8" display="80" xr:uid="{CD0C66B0-2546-4B51-B47C-A3C0BDF29DEF}"/>
    <hyperlink ref="G75" r:id="rId9" display="81" xr:uid="{D8B964F8-E918-4135-8DBE-60EA9E0D6823}"/>
  </hyperlinks>
  <pageMargins left="0.7" right="0.7" top="0.75" bottom="0.75" header="0.3" footer="0.3"/>
  <pageSetup orientation="portrait" r:id="rId10"/>
  <tableParts count="1"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497E-232A-46AA-9846-A7D1E9C8C98A}">
  <dimension ref="A1:H17"/>
  <sheetViews>
    <sheetView zoomScale="85" zoomScaleNormal="85" workbookViewId="0">
      <selection activeCell="B16" sqref="B1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x14ac:dyDescent="0.25">
      <c r="A2" s="1">
        <f>VLOOKUP(Table156913[[#This Row],['#]],Table14[],11,FALSE)</f>
        <v>39</v>
      </c>
      <c r="B2" s="8">
        <v>56</v>
      </c>
      <c r="C2" s="63" t="str">
        <f>VLOOKUP(Table156913[[#This Row],['#]],Table14[],2,FALSE)</f>
        <v>Removing Scenario</v>
      </c>
      <c r="D2" s="1" t="str">
        <f>VLOOKUP(Table156913[[#This Row],['#]],Table14[],6,FALSE)</f>
        <v>Removing Scenario</v>
      </c>
      <c r="E2" s="1" t="s">
        <v>4</v>
      </c>
      <c r="F2" s="2"/>
    </row>
    <row r="3" spans="1:8" x14ac:dyDescent="0.25">
      <c r="A3" s="1">
        <f>VLOOKUP(Table156913[[#This Row],['#]],Table14[],11,FALSE)</f>
        <v>39</v>
      </c>
      <c r="B3" s="8">
        <v>57</v>
      </c>
      <c r="C3" s="63" t="str">
        <f>VLOOKUP(Table156913[[#This Row],['#]],Table14[],2,FALSE)</f>
        <v>Removing Scenario</v>
      </c>
      <c r="D3" s="1" t="str">
        <f>VLOOKUP(Table156913[[#This Row],['#]],Table14[],6,FALSE)</f>
        <v>Removing Scenario step 2a</v>
      </c>
      <c r="E3" s="1" t="s">
        <v>4</v>
      </c>
      <c r="F3" s="2"/>
    </row>
    <row r="4" spans="1:8" x14ac:dyDescent="0.25">
      <c r="A4" s="1">
        <f>VLOOKUP(Table156913[[#This Row],['#]],Table14[],11,FALSE)</f>
        <v>39</v>
      </c>
      <c r="B4" s="8">
        <v>58</v>
      </c>
      <c r="C4" s="63" t="str">
        <f>VLOOKUP(Table156913[[#This Row],['#]],Table14[],2,FALSE)</f>
        <v>Removing Scenario</v>
      </c>
      <c r="D4" s="1" t="str">
        <f>VLOOKUP(Table156913[[#This Row],['#]],Table14[],6,FALSE)</f>
        <v>Removing Scenario step 3a</v>
      </c>
      <c r="E4" s="1" t="s">
        <v>4</v>
      </c>
      <c r="F4" s="2"/>
    </row>
    <row r="5" spans="1:8" x14ac:dyDescent="0.25">
      <c r="A5" s="1">
        <f>VLOOKUP(Table156913[[#This Row],['#]],Table14[],11,FALSE)</f>
        <v>39</v>
      </c>
      <c r="B5" s="8">
        <v>59</v>
      </c>
      <c r="C5" s="63" t="str">
        <f>VLOOKUP(Table156913[[#This Row],['#]],Table14[],2,FALSE)</f>
        <v>Removing Scenario</v>
      </c>
      <c r="D5" s="1" t="str">
        <f>VLOOKUP(Table156913[[#This Row],['#]],Table14[],6,FALSE)</f>
        <v>Removing Scenario step 2b</v>
      </c>
      <c r="E5" s="1" t="s">
        <v>4</v>
      </c>
      <c r="F5" s="2"/>
    </row>
    <row r="6" spans="1:8" x14ac:dyDescent="0.25">
      <c r="A6" s="1">
        <f>VLOOKUP(Table156913[[#This Row],['#]],Table14[],11,FALSE)</f>
        <v>39</v>
      </c>
      <c r="B6" s="8">
        <v>60</v>
      </c>
      <c r="C6" s="63" t="str">
        <f>VLOOKUP(Table156913[[#This Row],['#]],Table14[],2,FALSE)</f>
        <v>Removing Scenario</v>
      </c>
      <c r="D6" s="1" t="str">
        <f>VLOOKUP(Table156913[[#This Row],['#]],Table14[],6,FALSE)</f>
        <v>Removing Scenario step 3b</v>
      </c>
      <c r="E6" s="1" t="s">
        <v>4</v>
      </c>
      <c r="F6" s="2"/>
    </row>
    <row r="7" spans="1:8" x14ac:dyDescent="0.25">
      <c r="A7" s="1">
        <f>VLOOKUP(Table156913[[#This Row],['#]],Table14[],11,FALSE)</f>
        <v>39</v>
      </c>
      <c r="B7" s="8">
        <v>68</v>
      </c>
      <c r="C7" s="63" t="str">
        <f>VLOOKUP(Table156913[[#This Row],['#]],Table14[],2,FALSE)</f>
        <v>Removing Scenario</v>
      </c>
      <c r="D7" s="1" t="str">
        <f>VLOOKUP(Table156913[[#This Row],['#]],Table14[],6,FALSE)</f>
        <v>Removing Scenario with Initialize</v>
      </c>
      <c r="E7" s="1" t="s">
        <v>4</v>
      </c>
      <c r="F7" s="2"/>
    </row>
    <row r="8" spans="1:8" x14ac:dyDescent="0.25">
      <c r="A8" s="1">
        <f>VLOOKUP(Table156913[[#This Row],['#]],Table14[],11,FALSE)</f>
        <v>39</v>
      </c>
      <c r="B8" s="8">
        <v>69</v>
      </c>
      <c r="C8" s="63" t="str">
        <f>VLOOKUP(Table156913[[#This Row],['#]],Table14[],2,FALSE)</f>
        <v>Removing Scenario</v>
      </c>
      <c r="D8" s="1" t="str">
        <f>VLOOKUP(Table156913[[#This Row],['#]],Table14[],6,FALSE)</f>
        <v>Removing Scenario with UI Handler</v>
      </c>
      <c r="E8" s="1" t="s">
        <v>4</v>
      </c>
      <c r="F8" s="2"/>
    </row>
    <row r="9" spans="1:8" x14ac:dyDescent="0.25">
      <c r="A9" s="1">
        <f>VLOOKUP(Table156913[[#This Row],['#]],Table14[],11,FALSE)</f>
        <v>39</v>
      </c>
      <c r="B9" s="8">
        <v>70</v>
      </c>
      <c r="C9" s="63" t="str">
        <f>VLOOKUP(Table156913[[#This Row],['#]],Table14[],2,FALSE)</f>
        <v>Removing Scenario</v>
      </c>
      <c r="D9" s="1" t="str">
        <f>VLOOKUP(Table156913[[#This Row],['#]],Table14[],6,FALSE)</f>
        <v>Removing Scenario with UI Handler 2</v>
      </c>
      <c r="E9" s="1" t="s">
        <v>4</v>
      </c>
      <c r="F9" s="2"/>
    </row>
    <row r="10" spans="1:8" x14ac:dyDescent="0.25">
      <c r="A10" s="1">
        <f>VLOOKUP(Table156913[[#This Row],['#]],Table14[],11,FALSE)</f>
        <v>39</v>
      </c>
      <c r="B10" s="8">
        <v>71</v>
      </c>
      <c r="C10" s="63" t="str">
        <f>VLOOKUP(Table156913[[#This Row],['#]],Table14[],2,FALSE)</f>
        <v>Removing Scenario</v>
      </c>
      <c r="D10" s="1" t="str">
        <f>VLOOKUP(Table156913[[#This Row],['#]],Table14[],6,FALSE)</f>
        <v>Removal Mode "No confirmation, but removal"</v>
      </c>
      <c r="E10" s="1" t="s">
        <v>4</v>
      </c>
      <c r="F10" s="2"/>
    </row>
    <row r="11" spans="1:8" x14ac:dyDescent="0.25">
      <c r="A11" s="1">
        <f>VLOOKUP(Table156913[[#This Row],['#]],Table14[],11,FALSE)</f>
        <v>39</v>
      </c>
      <c r="B11" s="8">
        <v>72</v>
      </c>
      <c r="C11" s="63" t="str">
        <f>VLOOKUP(Table156913[[#This Row],['#]],Table14[],2,FALSE)</f>
        <v>Removing Scenario</v>
      </c>
      <c r="D11" s="1" t="str">
        <f>VLOOKUP(Table156913[[#This Row],['#]],Table14[],6,FALSE)</f>
        <v>Removal Mode "No confirmation &amp; no removal"</v>
      </c>
      <c r="E11" s="1" t="s">
        <v>4</v>
      </c>
      <c r="F11" s="2"/>
    </row>
    <row r="12" spans="1:8" x14ac:dyDescent="0.25">
      <c r="A12" s="1">
        <f>VLOOKUP(Table156913[[#This Row],['#]],Table14[],11,FALSE)</f>
        <v>30</v>
      </c>
      <c r="B12" s="8">
        <v>16</v>
      </c>
      <c r="C12" s="63" t="str">
        <f>VLOOKUP(Table156913[[#This Row],['#]],Table14[],2,FALSE)</f>
        <v>Updating Given</v>
      </c>
      <c r="D12" s="1" t="str">
        <f>VLOOKUP(Table156913[[#This Row],['#]],Table14[],6,FALSE)</f>
        <v>Rename "Valid Given" to "Renamed Valid Given"</v>
      </c>
      <c r="E12" s="1" t="s">
        <v>4</v>
      </c>
      <c r="F12" s="2"/>
      <c r="G12" s="87">
        <v>67</v>
      </c>
    </row>
    <row r="13" spans="1:8" x14ac:dyDescent="0.25">
      <c r="A13" s="1">
        <f>VLOOKUP(Table156913[[#This Row],['#]],Table14[],11,FALSE)</f>
        <v>30</v>
      </c>
      <c r="B13" s="8">
        <v>17</v>
      </c>
      <c r="C13" s="63" t="str">
        <f>VLOOKUP(Table156913[[#This Row],['#]],Table14[],2,FALSE)</f>
        <v>Updating Given</v>
      </c>
      <c r="D13" s="1" t="str">
        <f>VLOOKUP(Table156913[[#This Row],['#]],Table14[],6,FALSE)</f>
        <v>Rename "Valid Given" to "Renamed Valid Given" step 2a</v>
      </c>
      <c r="E13" s="1" t="s">
        <v>4</v>
      </c>
      <c r="F13" s="2"/>
      <c r="G13" s="87">
        <v>67</v>
      </c>
    </row>
    <row r="14" spans="1:8" x14ac:dyDescent="0.25">
      <c r="A14" s="1">
        <f>VLOOKUP(Table156913[[#This Row],['#]],Table14[],11,FALSE)</f>
        <v>30</v>
      </c>
      <c r="B14" s="8">
        <v>20</v>
      </c>
      <c r="C14" s="63" t="str">
        <f>VLOOKUP(Table156913[[#This Row],['#]],Table14[],2,FALSE)</f>
        <v>Updating When</v>
      </c>
      <c r="D14" s="1" t="str">
        <f>VLOOKUP(Table156913[[#This Row],['#]],Table14[],6,FALSE)</f>
        <v>Rename "Valid When" to "Renamed Valid When"</v>
      </c>
      <c r="E14" s="1" t="s">
        <v>4</v>
      </c>
      <c r="F14" s="2"/>
      <c r="G14" s="87">
        <v>67</v>
      </c>
    </row>
    <row r="15" spans="1:8" x14ac:dyDescent="0.25">
      <c r="A15" s="1">
        <f>VLOOKUP(Table156913[[#This Row],['#]],Table14[],11,FALSE)</f>
        <v>30</v>
      </c>
      <c r="B15" s="8">
        <v>21</v>
      </c>
      <c r="C15" s="63" t="str">
        <f>VLOOKUP(Table156913[[#This Row],['#]],Table14[],2,FALSE)</f>
        <v>Updating When</v>
      </c>
      <c r="D15" s="1" t="str">
        <f>VLOOKUP(Table156913[[#This Row],['#]],Table14[],6,FALSE)</f>
        <v>Rename "Valid When" to "Renamed Valid When" step 2a</v>
      </c>
      <c r="E15" s="1" t="s">
        <v>4</v>
      </c>
      <c r="F15" s="2"/>
      <c r="G15" s="87">
        <v>67</v>
      </c>
    </row>
    <row r="16" spans="1:8" x14ac:dyDescent="0.25">
      <c r="A16" s="1">
        <f>VLOOKUP(Table156913[[#This Row],['#]],Table14[],11,FALSE)</f>
        <v>30</v>
      </c>
      <c r="B16" s="8">
        <v>24</v>
      </c>
      <c r="C16" s="63" t="str">
        <f>VLOOKUP(Table156913[[#This Row],['#]],Table14[],2,FALSE)</f>
        <v>Updating Then</v>
      </c>
      <c r="D16" s="1" t="str">
        <f>VLOOKUP(Table156913[[#This Row],['#]],Table14[],6,FALSE)</f>
        <v>Rename "Valid Then" to "Renamed Valid Then"</v>
      </c>
      <c r="E16" s="1" t="s">
        <v>4</v>
      </c>
      <c r="F16" s="2"/>
      <c r="G16" s="87">
        <v>67</v>
      </c>
    </row>
    <row r="17" spans="1:7" x14ac:dyDescent="0.25">
      <c r="A17" s="1">
        <f>VLOOKUP(Table156913[[#This Row],['#]],Table14[],11,FALSE)</f>
        <v>30</v>
      </c>
      <c r="B17" s="8">
        <v>25</v>
      </c>
      <c r="C17" s="63" t="str">
        <f>VLOOKUP(Table156913[[#This Row],['#]],Table14[],2,FALSE)</f>
        <v>Updating Then</v>
      </c>
      <c r="D17" s="1" t="str">
        <f>VLOOKUP(Table156913[[#This Row],['#]],Table14[],6,FALSE)</f>
        <v>Rename "Valid Then" to "Renamed Valid Then" step 2a</v>
      </c>
      <c r="E17" s="1" t="s">
        <v>4</v>
      </c>
      <c r="F17" s="2"/>
      <c r="G17" s="87">
        <v>67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2" priority="6" operator="equal">
      <formula>"N/A"</formula>
    </cfRule>
    <cfRule type="cellIs" dxfId="51" priority="7" operator="equal">
      <formula>"Fail"</formula>
    </cfRule>
    <cfRule type="cellIs" dxfId="50" priority="8" operator="equal">
      <formula>"Pass"</formula>
    </cfRule>
  </conditionalFormatting>
  <hyperlinks>
    <hyperlink ref="G14" r:id="rId1" display="https://github.com/fluxxus-nl/ATDD.TestScriptor.VSCodeExtension/issues/67" xr:uid="{DA07DA0C-FBDB-4C62-B4E8-45D331DDBB9D}"/>
    <hyperlink ref="G15:G17" r:id="rId2" display="https://github.com/fluxxus-nl/ATDD.TestScriptor.VSCodeExtension/issues/67" xr:uid="{DAAA10DB-777C-475C-8437-74C66DDB5645}"/>
    <hyperlink ref="G13" r:id="rId3" display="https://github.com/fluxxus-nl/ATDD.TestScriptor.VSCodeExtension/issues/67" xr:uid="{EA2539A2-B43C-46A3-8D4F-3F532C9F4B83}"/>
    <hyperlink ref="G12" r:id="rId4" display="https://github.com/fluxxus-nl/ATDD.TestScriptor.VSCodeExtension/issues/67" xr:uid="{333247E3-88E4-4B24-B856-768568BF28BA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876A-77FC-48BD-B924-5626AF3104A7}">
  <dimension ref="A1:H20"/>
  <sheetViews>
    <sheetView zoomScale="85" zoomScaleNormal="85" workbookViewId="0">
      <selection activeCell="B8" sqref="B8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x14ac:dyDescent="0.25">
      <c r="A2" s="2">
        <v>30</v>
      </c>
      <c r="B2" s="8">
        <v>16</v>
      </c>
      <c r="C2" s="1" t="str">
        <f>VLOOKUP(Table1561012[[#This Row],['#]],Table14[],2,FALSE)</f>
        <v>Updating Given</v>
      </c>
      <c r="D2" s="1" t="str">
        <f>VLOOKUP(Table1561012[[#This Row],['#]],Table14[],6,FALSE)</f>
        <v>Rename "Valid Given" to "Renamed Valid Given"</v>
      </c>
      <c r="E2" s="1" t="s">
        <v>11</v>
      </c>
      <c r="F2" s="1" t="s">
        <v>272</v>
      </c>
      <c r="G2" s="87">
        <v>67</v>
      </c>
    </row>
    <row r="3" spans="1:8" x14ac:dyDescent="0.25">
      <c r="A3" s="2">
        <v>30</v>
      </c>
      <c r="B3" s="8">
        <v>17</v>
      </c>
      <c r="C3" s="1" t="str">
        <f>VLOOKUP(Table1561012[[#This Row],['#]],Table14[],2,FALSE)</f>
        <v>Updating Given</v>
      </c>
      <c r="D3" s="1" t="str">
        <f>VLOOKUP(Table1561012[[#This Row],['#]],Table14[],6,FALSE)</f>
        <v>Rename "Valid Given" to "Renamed Valid Given" step 2a</v>
      </c>
      <c r="E3" s="1" t="s">
        <v>11</v>
      </c>
      <c r="F3" s="1" t="s">
        <v>272</v>
      </c>
      <c r="G3" s="87">
        <v>67</v>
      </c>
    </row>
    <row r="4" spans="1:8" x14ac:dyDescent="0.25">
      <c r="A4" s="2">
        <v>30</v>
      </c>
      <c r="B4" s="8">
        <v>46</v>
      </c>
      <c r="C4" s="1" t="str">
        <f>VLOOKUP(Table1561012[[#This Row],['#]],Table14[],2,FALSE)</f>
        <v>Updating Given</v>
      </c>
      <c r="D4" s="1" t="str">
        <f>VLOOKUP(Table1561012[[#This Row],['#]],Table14[],6,FALSE)</f>
        <v>Rename "Valid Given" to "Renamed Valid Given" step 2b</v>
      </c>
      <c r="E4" s="1" t="s">
        <v>11</v>
      </c>
      <c r="F4" s="1" t="s">
        <v>272</v>
      </c>
      <c r="G4" s="87">
        <v>67</v>
      </c>
    </row>
    <row r="5" spans="1:8" x14ac:dyDescent="0.25">
      <c r="A5" s="2">
        <v>30</v>
      </c>
      <c r="B5" s="8">
        <v>18</v>
      </c>
      <c r="C5" s="1" t="str">
        <f>VLOOKUP(Table1561012[[#This Row],['#]],Table14[],2,FALSE)</f>
        <v>Updating Given</v>
      </c>
      <c r="D5" s="1" t="str">
        <f>VLOOKUP(Table1561012[[#This Row],['#]],Table14[],6,FALSE)</f>
        <v>Revert Rename of Given</v>
      </c>
      <c r="E5" s="1" t="s">
        <v>11</v>
      </c>
      <c r="F5" s="1" t="s">
        <v>272</v>
      </c>
      <c r="G5" s="87">
        <v>67</v>
      </c>
    </row>
    <row r="6" spans="1:8" x14ac:dyDescent="0.25">
      <c r="A6" s="2">
        <v>30</v>
      </c>
      <c r="B6" s="8">
        <v>19</v>
      </c>
      <c r="C6" s="1" t="str">
        <f>VLOOKUP(Table1561012[[#This Row],['#]],Table14[],2,FALSE)</f>
        <v>Updating Given</v>
      </c>
      <c r="D6" s="1" t="str">
        <f>VLOOKUP(Table1561012[[#This Row],['#]],Table14[],6,FALSE)</f>
        <v>Revert Rename of Given step 2</v>
      </c>
      <c r="E6" s="1" t="s">
        <v>11</v>
      </c>
      <c r="F6" s="1" t="s">
        <v>272</v>
      </c>
      <c r="G6" s="87">
        <v>67</v>
      </c>
    </row>
    <row r="7" spans="1:8" x14ac:dyDescent="0.25">
      <c r="A7" s="2">
        <v>30</v>
      </c>
      <c r="B7" s="8">
        <v>44</v>
      </c>
      <c r="C7" s="1" t="str">
        <f>VLOOKUP(Table1561012[[#This Row],['#]],Table14[],2,FALSE)</f>
        <v>Updating Given</v>
      </c>
      <c r="D7" s="1" t="str">
        <f>VLOOKUP(Table1561012[[#This Row],['#]],Table14[],6,FALSE)</f>
        <v>Rename with other prefix</v>
      </c>
      <c r="E7" s="1" t="s">
        <v>11</v>
      </c>
      <c r="F7" s="1" t="s">
        <v>272</v>
      </c>
      <c r="G7" s="87">
        <v>67</v>
      </c>
    </row>
    <row r="8" spans="1:8" x14ac:dyDescent="0.25">
      <c r="A8" s="1">
        <v>30</v>
      </c>
      <c r="B8" s="8">
        <v>51</v>
      </c>
      <c r="C8" s="63" t="str">
        <f>VLOOKUP(Table1561012[[#This Row],['#]],Table14[],2,FALSE)</f>
        <v>Updating Given</v>
      </c>
      <c r="D8" s="1" t="str">
        <f>VLOOKUP(Table1561012[[#This Row],['#]],Table14[],6,FALSE)</f>
        <v>Rename duplicate Given</v>
      </c>
      <c r="E8" s="1" t="s">
        <v>4</v>
      </c>
    </row>
    <row r="9" spans="1:8" x14ac:dyDescent="0.25">
      <c r="A9" s="1">
        <v>30</v>
      </c>
      <c r="B9" s="8">
        <v>20</v>
      </c>
      <c r="C9" s="63" t="str">
        <f>VLOOKUP(Table1561012[[#This Row],['#]],Table14[],2,FALSE)</f>
        <v>Updating When</v>
      </c>
      <c r="D9" s="1" t="str">
        <f>VLOOKUP(Table1561012[[#This Row],['#]],Table14[],6,FALSE)</f>
        <v>Rename "Valid When" to "Renamed Valid When"</v>
      </c>
      <c r="E9" s="1" t="s">
        <v>11</v>
      </c>
      <c r="F9" s="1" t="s">
        <v>272</v>
      </c>
      <c r="G9" s="87">
        <v>67</v>
      </c>
    </row>
    <row r="10" spans="1:8" x14ac:dyDescent="0.25">
      <c r="A10" s="1">
        <v>30</v>
      </c>
      <c r="B10" s="8">
        <v>21</v>
      </c>
      <c r="C10" s="63" t="str">
        <f>VLOOKUP(Table1561012[[#This Row],['#]],Table14[],2,FALSE)</f>
        <v>Updating When</v>
      </c>
      <c r="D10" s="1" t="str">
        <f>VLOOKUP(Table1561012[[#This Row],['#]],Table14[],6,FALSE)</f>
        <v>Rename "Valid When" to "Renamed Valid When" step 2a</v>
      </c>
      <c r="E10" s="1" t="s">
        <v>11</v>
      </c>
      <c r="F10" s="1" t="s">
        <v>272</v>
      </c>
      <c r="G10" s="87">
        <v>67</v>
      </c>
    </row>
    <row r="11" spans="1:8" x14ac:dyDescent="0.25">
      <c r="A11" s="1">
        <v>30</v>
      </c>
      <c r="B11" s="8">
        <v>47</v>
      </c>
      <c r="C11" s="63" t="str">
        <f>VLOOKUP(Table1561012[[#This Row],['#]],Table14[],2,FALSE)</f>
        <v>Updating When</v>
      </c>
      <c r="D11" s="1" t="str">
        <f>VLOOKUP(Table1561012[[#This Row],['#]],Table14[],6,FALSE)</f>
        <v>Rename "Valid When" to "Renamed Valid When" step 2b</v>
      </c>
      <c r="E11" s="1" t="s">
        <v>11</v>
      </c>
      <c r="F11" s="1" t="s">
        <v>272</v>
      </c>
      <c r="G11" s="87">
        <v>67</v>
      </c>
    </row>
    <row r="12" spans="1:8" x14ac:dyDescent="0.25">
      <c r="A12" s="1">
        <v>30</v>
      </c>
      <c r="B12" s="8">
        <v>22</v>
      </c>
      <c r="C12" s="63" t="str">
        <f>VLOOKUP(Table1561012[[#This Row],['#]],Table14[],2,FALSE)</f>
        <v>Updating When</v>
      </c>
      <c r="D12" s="1" t="str">
        <f>VLOOKUP(Table1561012[[#This Row],['#]],Table14[],6,FALSE)</f>
        <v>Revert Rename of When</v>
      </c>
      <c r="E12" s="1" t="s">
        <v>11</v>
      </c>
      <c r="F12" s="1" t="s">
        <v>272</v>
      </c>
      <c r="G12" s="87">
        <v>67</v>
      </c>
    </row>
    <row r="13" spans="1:8" x14ac:dyDescent="0.25">
      <c r="A13" s="1">
        <v>30</v>
      </c>
      <c r="B13" s="8">
        <v>23</v>
      </c>
      <c r="C13" s="63" t="str">
        <f>VLOOKUP(Table1561012[[#This Row],['#]],Table14[],2,FALSE)</f>
        <v>Updating When</v>
      </c>
      <c r="D13" s="1" t="str">
        <f>VLOOKUP(Table1561012[[#This Row],['#]],Table14[],6,FALSE)</f>
        <v>Revert Rename of When step 2</v>
      </c>
      <c r="E13" s="1" t="s">
        <v>11</v>
      </c>
      <c r="F13" s="1" t="s">
        <v>272</v>
      </c>
      <c r="G13" s="87">
        <v>67</v>
      </c>
    </row>
    <row r="14" spans="1:8" x14ac:dyDescent="0.25">
      <c r="A14" s="1">
        <v>30</v>
      </c>
      <c r="B14" s="8">
        <v>24</v>
      </c>
      <c r="C14" s="63" t="str">
        <f>VLOOKUP(Table1561012[[#This Row],['#]],Table14[],2,FALSE)</f>
        <v>Updating Then</v>
      </c>
      <c r="D14" s="1" t="str">
        <f>VLOOKUP(Table1561012[[#This Row],['#]],Table14[],6,FALSE)</f>
        <v>Rename "Valid Then" to "Renamed Valid Then"</v>
      </c>
      <c r="E14" s="1" t="s">
        <v>11</v>
      </c>
      <c r="F14" s="1" t="s">
        <v>272</v>
      </c>
      <c r="G14" s="87">
        <v>67</v>
      </c>
    </row>
    <row r="15" spans="1:8" x14ac:dyDescent="0.25">
      <c r="A15" s="1">
        <v>30</v>
      </c>
      <c r="B15" s="8">
        <v>25</v>
      </c>
      <c r="C15" s="63" t="str">
        <f>VLOOKUP(Table1561012[[#This Row],['#]],Table14[],2,FALSE)</f>
        <v>Updating Then</v>
      </c>
      <c r="D15" s="1" t="str">
        <f>VLOOKUP(Table1561012[[#This Row],['#]],Table14[],6,FALSE)</f>
        <v>Rename "Valid Then" to "Renamed Valid Then" step 2a</v>
      </c>
      <c r="E15" s="1" t="s">
        <v>11</v>
      </c>
      <c r="F15" s="1" t="s">
        <v>272</v>
      </c>
      <c r="G15" s="87">
        <v>67</v>
      </c>
    </row>
    <row r="16" spans="1:8" x14ac:dyDescent="0.25">
      <c r="A16" s="1">
        <v>30</v>
      </c>
      <c r="B16" s="8">
        <v>48</v>
      </c>
      <c r="C16" s="63" t="str">
        <f>VLOOKUP(Table1561012[[#This Row],['#]],Table14[],2,FALSE)</f>
        <v>Updating Then</v>
      </c>
      <c r="D16" s="1" t="str">
        <f>VLOOKUP(Table1561012[[#This Row],['#]],Table14[],6,FALSE)</f>
        <v>Rename "Valid Then" to "Renamed Valid Then" step 2b</v>
      </c>
      <c r="E16" s="1" t="s">
        <v>11</v>
      </c>
      <c r="F16" s="1" t="s">
        <v>272</v>
      </c>
      <c r="G16" s="87">
        <v>67</v>
      </c>
    </row>
    <row r="17" spans="1:7" x14ac:dyDescent="0.25">
      <c r="A17" s="1">
        <v>30</v>
      </c>
      <c r="B17" s="8">
        <v>26</v>
      </c>
      <c r="C17" s="63" t="str">
        <f>VLOOKUP(Table1561012[[#This Row],['#]],Table14[],2,FALSE)</f>
        <v>Updating Then</v>
      </c>
      <c r="D17" s="1" t="str">
        <f>VLOOKUP(Table1561012[[#This Row],['#]],Table14[],6,FALSE)</f>
        <v>Revert Rename of Then</v>
      </c>
      <c r="E17" s="1" t="s">
        <v>11</v>
      </c>
      <c r="F17" s="1" t="s">
        <v>272</v>
      </c>
      <c r="G17" s="87">
        <v>67</v>
      </c>
    </row>
    <row r="18" spans="1:7" x14ac:dyDescent="0.25">
      <c r="A18" s="1">
        <v>30</v>
      </c>
      <c r="B18" s="8">
        <v>27</v>
      </c>
      <c r="C18" s="63" t="str">
        <f>VLOOKUP(Table1561012[[#This Row],['#]],Table14[],2,FALSE)</f>
        <v>Updating Then</v>
      </c>
      <c r="D18" s="1" t="str">
        <f>VLOOKUP(Table1561012[[#This Row],['#]],Table14[],6,FALSE)</f>
        <v>Revert Rename of Then step 2</v>
      </c>
      <c r="E18" s="1" t="s">
        <v>11</v>
      </c>
      <c r="F18" s="1" t="s">
        <v>272</v>
      </c>
      <c r="G18" s="87">
        <v>67</v>
      </c>
    </row>
    <row r="19" spans="1:7" x14ac:dyDescent="0.25">
      <c r="A19" s="1">
        <v>30</v>
      </c>
      <c r="B19" s="8">
        <v>49</v>
      </c>
      <c r="C19" s="63" t="str">
        <f>VLOOKUP(Table1561012[[#This Row],['#]],Table14[],2,FALSE)</f>
        <v>Updating Then</v>
      </c>
      <c r="D19" s="1" t="str">
        <f>VLOOKUP(Table1561012[[#This Row],['#]],Table14[],6,FALSE)</f>
        <v>Rename with other prefix</v>
      </c>
      <c r="E19" s="1" t="s">
        <v>11</v>
      </c>
      <c r="F19" s="1" t="s">
        <v>272</v>
      </c>
      <c r="G19" s="87">
        <v>67</v>
      </c>
    </row>
    <row r="20" spans="1:7" x14ac:dyDescent="0.25">
      <c r="A20" s="1">
        <v>30</v>
      </c>
      <c r="B20" s="8">
        <v>53</v>
      </c>
      <c r="C20" s="63" t="str">
        <f>VLOOKUP(Table1561012[[#This Row],['#]],Table14[],2,FALSE)</f>
        <v>Updating Then</v>
      </c>
      <c r="D20" s="1" t="str">
        <f>VLOOKUP(Table1561012[[#This Row],['#]],Table14[],6,FALSE)</f>
        <v>Rename duplicate Then</v>
      </c>
      <c r="E20" s="1" t="s">
        <v>11</v>
      </c>
      <c r="F20" s="2" t="s">
        <v>281</v>
      </c>
      <c r="G20" s="87">
        <v>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9" priority="2" operator="equal">
      <formula>"N/A"</formula>
    </cfRule>
    <cfRule type="cellIs" dxfId="48" priority="3" operator="equal">
      <formula>"Fail"</formula>
    </cfRule>
    <cfRule type="cellIs" dxfId="47" priority="4" operator="equal">
      <formula>"Pass"</formula>
    </cfRule>
  </conditionalFormatting>
  <hyperlinks>
    <hyperlink ref="G2" r:id="rId1" display="https://github.com/fluxxus-nl/ATDD.TestScriptor.VSCodeExtension/issues/67" xr:uid="{BA515DD1-B910-48CE-BE88-B239D6F2C19F}"/>
    <hyperlink ref="G3:G7" r:id="rId2" display="https://github.com/fluxxus-nl/ATDD.TestScriptor.VSCodeExtension/issues/67" xr:uid="{3057002B-97A6-44CD-B235-4D6F9BF0DADF}"/>
    <hyperlink ref="G9" r:id="rId3" display="https://github.com/fluxxus-nl/ATDD.TestScriptor.VSCodeExtension/issues/67" xr:uid="{7B2D9F48-9D19-4028-87A9-1BD5B01190A8}"/>
    <hyperlink ref="G10:G16" r:id="rId4" display="https://github.com/fluxxus-nl/ATDD.TestScriptor.VSCodeExtension/issues/67" xr:uid="{04D8761A-80BF-4398-9697-6BAE8BF909A5}"/>
    <hyperlink ref="G20" r:id="rId5" display="https://github.com/fluxxus-nl/ATDD.TestScriptor.VSCodeExtension/issues/68" xr:uid="{C170D873-B27E-4EB1-BE80-87F02F5F6BBE}"/>
    <hyperlink ref="G17:G19" r:id="rId6" display="https://github.com/fluxxus-nl/ATDD.TestScriptor.VSCodeExtension/issues/67" xr:uid="{27162D1D-AADF-438F-A305-01EDFE5B4796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7AB6-D5E6-49CC-A955-1A346E458F75}">
  <dimension ref="A1:G7"/>
  <sheetViews>
    <sheetView zoomScaleNormal="100" workbookViewId="0">
      <selection activeCell="C4" sqref="C4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68.855468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v>27</v>
      </c>
      <c r="B2" s="8">
        <v>8</v>
      </c>
      <c r="C2" s="1" t="str">
        <f>VLOOKUP(Table111[[#This Row],['#]],Table14[],2,FALSE)</f>
        <v>Adding Given</v>
      </c>
      <c r="D2" s="1" t="str">
        <f>VLOOKUP(Table111[[#This Row],['#]],Table14[],6,FALSE)</f>
        <v>Max length of Given description by typing</v>
      </c>
      <c r="E2" s="1" t="s">
        <v>4</v>
      </c>
    </row>
    <row r="3" spans="1:7" x14ac:dyDescent="0.25">
      <c r="A3" s="1">
        <v>27</v>
      </c>
      <c r="B3" s="8">
        <v>9</v>
      </c>
      <c r="C3" s="1" t="str">
        <f>VLOOKUP(Table111[[#This Row],['#]],Table14[],2,FALSE)</f>
        <v>Adding Then</v>
      </c>
      <c r="D3" s="1" t="str">
        <f>VLOOKUP(Table111[[#This Row],['#]],Table14[],6,FALSE)</f>
        <v>Max length of Then description by typing</v>
      </c>
      <c r="E3" s="1" t="s">
        <v>4</v>
      </c>
    </row>
    <row r="4" spans="1:7" x14ac:dyDescent="0.25">
      <c r="A4" s="1">
        <v>27</v>
      </c>
      <c r="B4" s="8">
        <v>64</v>
      </c>
      <c r="C4" s="63" t="str">
        <f>VLOOKUP(Table111[[#This Row],['#]],Table14[],2,FALSE)</f>
        <v>Adding Given</v>
      </c>
      <c r="D4" s="1" t="str">
        <f>VLOOKUP(Table111[[#This Row],['#]],Table14[],6,FALSE)</f>
        <v>Max length of Given description by copying</v>
      </c>
      <c r="E4" s="1" t="s">
        <v>4</v>
      </c>
    </row>
    <row r="5" spans="1:7" x14ac:dyDescent="0.25">
      <c r="A5" s="1">
        <v>27</v>
      </c>
      <c r="B5" s="8">
        <v>65</v>
      </c>
      <c r="C5" s="63" t="str">
        <f>VLOOKUP(Table111[[#This Row],['#]],Table14[],2,FALSE)</f>
        <v>Adding Then</v>
      </c>
      <c r="D5" s="1" t="str">
        <f>VLOOKUP(Table111[[#This Row],['#]],Table14[],6,FALSE)</f>
        <v>Max length of Then description by copying</v>
      </c>
      <c r="E5" s="1" t="s">
        <v>4</v>
      </c>
    </row>
    <row r="6" spans="1:7" x14ac:dyDescent="0.25">
      <c r="A6" s="1">
        <v>27</v>
      </c>
      <c r="B6" s="8">
        <v>66</v>
      </c>
      <c r="C6" s="63" t="str">
        <f>VLOOKUP(Table111[[#This Row],['#]],Table14[],2,FALSE)</f>
        <v>Adding Given</v>
      </c>
      <c r="D6" s="1" t="str">
        <f>VLOOKUP(Table111[[#This Row],['#]],Table14[],6,FALSE)</f>
        <v>Max length of Given description by typing 2</v>
      </c>
      <c r="E6" s="1" t="s">
        <v>4</v>
      </c>
      <c r="F6" s="1" t="s">
        <v>270</v>
      </c>
      <c r="G6" s="87">
        <v>52</v>
      </c>
    </row>
    <row r="7" spans="1:7" x14ac:dyDescent="0.25">
      <c r="A7" s="1">
        <v>27</v>
      </c>
      <c r="B7" s="8">
        <v>67</v>
      </c>
      <c r="C7" s="63" t="str">
        <f>VLOOKUP(Table111[[#This Row],['#]],Table14[],2,FALSE)</f>
        <v>Adding Then</v>
      </c>
      <c r="D7" s="1" t="str">
        <f>VLOOKUP(Table111[[#This Row],['#]],Table14[],6,FALSE)</f>
        <v>Max length of Then description by typing 2</v>
      </c>
      <c r="E7" s="1" t="s">
        <v>4</v>
      </c>
      <c r="F7" s="1" t="s">
        <v>270</v>
      </c>
      <c r="G7" s="87">
        <v>52</v>
      </c>
    </row>
  </sheetData>
  <conditionalFormatting sqref="E1:E1048576">
    <cfRule type="cellIs" dxfId="46" priority="5" operator="equal">
      <formula>"N/A"</formula>
    </cfRule>
    <cfRule type="cellIs" dxfId="45" priority="6" operator="equal">
      <formula>"Fail"</formula>
    </cfRule>
    <cfRule type="cellIs" dxfId="44" priority="7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6" r:id="rId1" display="https://github.com/fluxxus-nl/ATDD.TestScriptor.VSCodeExtension/issues/52" xr:uid="{7161DB16-368B-406D-B05E-730FECF48AAD}"/>
    <hyperlink ref="G7" r:id="rId2" display="https://github.com/fluxxus-nl/ATDD.TestScriptor.VSCodeExtension/issues/52" xr:uid="{0D44B11A-0459-4456-AF11-21533940E7B3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ATDD Scenarios</vt:lpstr>
      <vt:lpstr>20210130</vt:lpstr>
      <vt:lpstr>20210121</vt:lpstr>
      <vt:lpstr>20201128</vt:lpstr>
      <vt:lpstr>20201122</vt:lpstr>
      <vt:lpstr>20201121</vt:lpstr>
      <vt:lpstr>20201028</vt:lpstr>
      <vt:lpstr>20201027</vt:lpstr>
      <vt:lpstr>20201014</vt:lpstr>
      <vt:lpstr>20201013</vt:lpstr>
      <vt:lpstr>20201005</vt:lpstr>
      <vt:lpstr>20200930</vt:lpstr>
      <vt:lpstr>20200925</vt:lpstr>
      <vt:lpstr>20200924</vt:lpstr>
      <vt:lpstr>20200817</vt:lpstr>
      <vt:lpstr>20200811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2015-06-05T18:17:20Z</dcterms:created>
  <dcterms:modified xsi:type="dcterms:W3CDTF">2021-01-30T13:32:55Z</dcterms:modified>
</cp:coreProperties>
</file>