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ample" sheetId="1" r:id="rId4"/>
    <sheet state="hidden" name="BSIT 4O" sheetId="2" r:id="rId5"/>
    <sheet state="visible" name="Grade Range" sheetId="3" r:id="rId6"/>
    <sheet state="hidden" name="Sheet1" sheetId="4" r:id="rId7"/>
  </sheets>
  <definedNames>
    <definedName hidden="1" localSheetId="0" name="_xlnm._FilterDatabase">sample!$A$12:$Z$47</definedName>
    <definedName hidden="1" localSheetId="1" name="_xlnm._FilterDatabase">'BSIT 4O'!$A$12:$AL$45</definedName>
  </definedNames>
  <calcPr/>
  <extLst>
    <ext uri="GoogleSheetsCustomDataVersion1">
      <go:sheetsCustomData xmlns:go="http://customooxmlschemas.google.com/" r:id="rId8" roundtripDataSignature="AMtx7mjgNs3NdphU+h5bc+ezF2UTTQ6Uh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35">
      <text>
        <t xml:space="preserve">======
ID#AAAAjSt7xcs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35">
      <text>
        <t xml:space="preserve">======
ID#AAAAjSt7xco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X43">
      <text>
        <t xml:space="preserve">======
ID#AAAAjSt7xck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  <comment authorId="0" ref="P43">
      <text>
        <t xml:space="preserve">======
ID#AAAAjSt7xcg
    (2022-11-11 13:41:35)
[Threaded comment]
Your version of Excel allows you to read this threaded comment; however, any edits to it will get removed if the file is opened in a newer version of Excel. Learn more: https://go.microsoft.com/fwlink/?linkid=870924
Comment:
    previously 10</t>
      </text>
    </comment>
  </commentList>
  <extLst>
    <ext uri="GoogleSheetsCustomDataVersion1">
      <go:sheetsCustomData xmlns:go="http://customooxmlschemas.google.com/" r:id="rId1" roundtripDataSignature="AMtx7mhEoVVZH26m1qkAnO7ooHziCjoiaQ=="/>
    </ext>
  </extLst>
</comments>
</file>

<file path=xl/sharedStrings.xml><?xml version="1.0" encoding="utf-8"?>
<sst xmlns="http://schemas.openxmlformats.org/spreadsheetml/2006/main" count="237" uniqueCount="144">
  <si>
    <t>BULACAN STATE UNIVERSITY</t>
  </si>
  <si>
    <t>COLLEGE OF INFORMATION AND COMMUNICATIONS TECHNOLOGY</t>
  </si>
  <si>
    <t>1st SEMESTER SY 2021- 2022</t>
  </si>
  <si>
    <t xml:space="preserve">Subject Code:    </t>
  </si>
  <si>
    <t>AAH 101</t>
  </si>
  <si>
    <t xml:space="preserve">Subject Description:  </t>
  </si>
  <si>
    <t>Reading Visual Art</t>
  </si>
  <si>
    <t>Section:</t>
  </si>
  <si>
    <t>BSIT 2B</t>
  </si>
  <si>
    <t>ID NO.</t>
  </si>
  <si>
    <t>NAME</t>
  </si>
  <si>
    <t>Final Grade</t>
  </si>
  <si>
    <t>Activities/Project</t>
  </si>
  <si>
    <t>Quizes</t>
  </si>
  <si>
    <t>Recitation</t>
  </si>
  <si>
    <t>Promptness</t>
  </si>
  <si>
    <t>Major Exam</t>
  </si>
  <si>
    <t>FINAL GRADE</t>
  </si>
  <si>
    <t>P</t>
  </si>
  <si>
    <t>Equiv</t>
  </si>
  <si>
    <t>ME</t>
  </si>
  <si>
    <t>FE</t>
  </si>
  <si>
    <t>Grade</t>
  </si>
  <si>
    <t xml:space="preserve">Remarks </t>
  </si>
  <si>
    <t>Signature</t>
  </si>
  <si>
    <t>.</t>
  </si>
  <si>
    <t>Aleligay, Allysa Kaira Ramos</t>
  </si>
  <si>
    <t>Ambrocio, Jesus King Revilloza</t>
  </si>
  <si>
    <t>Arcilla, Meeco Cancio</t>
  </si>
  <si>
    <t>Bondoc, Dan Victor Ramos</t>
  </si>
  <si>
    <t>Cadag, Jonkyiel Lagriada</t>
  </si>
  <si>
    <t>Calalang, Emily Nicole Joson</t>
  </si>
  <si>
    <t>Cantoria, Alexis Perez</t>
  </si>
  <si>
    <t>Corpuz, Kyle Renan Isiah Mantala</t>
  </si>
  <si>
    <t>De Jesus, Mark Adrian Leoncio</t>
  </si>
  <si>
    <t>Dela cruz, Reignard Jehrald Aquino</t>
  </si>
  <si>
    <t>Dumlao, Jonathan Gulliod</t>
  </si>
  <si>
    <t>Enriquez, Jay-b Salamat</t>
  </si>
  <si>
    <t>Espiritu, John Henrick Sta. Cruz</t>
  </si>
  <si>
    <t>Galvez, Christian Rey Casabar</t>
  </si>
  <si>
    <t>Garcia, Charles Jason Mariano</t>
  </si>
  <si>
    <t>Gatchalian, Eimereen Cruz</t>
  </si>
  <si>
    <t>Geronimo, Meruel Adrian Cudia</t>
  </si>
  <si>
    <t>Hernandez, Mike Florenz Serrano</t>
  </si>
  <si>
    <t>Hilario, Leofert Santiago</t>
  </si>
  <si>
    <t>Lopez, Maria Celyn Alberto</t>
  </si>
  <si>
    <t>Marcelino, Zyrill Punzalan</t>
  </si>
  <si>
    <t>Miranda, Philip Andrew Pingul</t>
  </si>
  <si>
    <t>Monedero, Russel Jaime Malapit</t>
  </si>
  <si>
    <t>Ocampo, Ernest Sarmiento</t>
  </si>
  <si>
    <t>Pagtalunan, John Paul Pagtalunan</t>
  </si>
  <si>
    <t>Peñas, Jevenson Paring</t>
  </si>
  <si>
    <t>Reyes, Jerson Adriano</t>
  </si>
  <si>
    <t>Reyes, Nicole Andrei Salvador</t>
  </si>
  <si>
    <t>Sanchez, John Paul Soriano</t>
  </si>
  <si>
    <t>Sibaria, Rafael Chua</t>
  </si>
  <si>
    <t>Silungan, Patrick Irvan Santos</t>
  </si>
  <si>
    <t>Tabora, John Daevid</t>
  </si>
  <si>
    <t>Torres, Aldrei Ramirez</t>
  </si>
  <si>
    <t>Trinidad, Anton Nikolai Posadas</t>
  </si>
  <si>
    <t>Villaseñior, Jamiel Depositario</t>
  </si>
  <si>
    <t>Viojan, John Vincent Cera</t>
  </si>
  <si>
    <t>IT 404</t>
  </si>
  <si>
    <t>Intership</t>
  </si>
  <si>
    <t>BSIT 4O</t>
  </si>
  <si>
    <t>Quality of Work</t>
  </si>
  <si>
    <t>Completeness of Work</t>
  </si>
  <si>
    <t>Urgency of Output</t>
  </si>
  <si>
    <t>Attendance/Promptness</t>
  </si>
  <si>
    <t>30% Grade</t>
  </si>
  <si>
    <t>Teamwork</t>
  </si>
  <si>
    <t>Communication</t>
  </si>
  <si>
    <t>Attendance &amp; Punctuality</t>
  </si>
  <si>
    <t>Productivity/ Resilience</t>
  </si>
  <si>
    <t>Initiative/Proactivity</t>
  </si>
  <si>
    <t>Judgement/Decision Making</t>
  </si>
  <si>
    <t>Dependability/Reliability</t>
  </si>
  <si>
    <t>Attitude</t>
  </si>
  <si>
    <t>Professionalism</t>
  </si>
  <si>
    <t>70% Grade</t>
  </si>
  <si>
    <t>Balayan, EfraimT</t>
  </si>
  <si>
    <t>Beros, Sharon LovelaceD.</t>
  </si>
  <si>
    <t>Cifra, Analyn MaeDeramos</t>
  </si>
  <si>
    <t>Dela Cuesta, Gene PhilipDela Cruz</t>
  </si>
  <si>
    <t>Enriquez, Ericka ColineCabahug</t>
  </si>
  <si>
    <t>Fajardo, Charles HowardP</t>
  </si>
  <si>
    <t>Garcia, Russell Cruz</t>
  </si>
  <si>
    <t>Gigante , Reynante B</t>
  </si>
  <si>
    <t>Hermosura, JoshuaP</t>
  </si>
  <si>
    <t>Hernandez, Rolaine KailaDR.</t>
  </si>
  <si>
    <t>Laquindanum, ArcyT</t>
  </si>
  <si>
    <t>Libao, Julius AllanRoque</t>
  </si>
  <si>
    <t>Magracia, Marc DwainB.</t>
  </si>
  <si>
    <t>Magsusi, Catheryn Jay C.</t>
  </si>
  <si>
    <t>Mallari, Franz DominicDG</t>
  </si>
  <si>
    <t>Manalastas, Andrei JosephR.</t>
  </si>
  <si>
    <t>Martin, EmanuelleO</t>
  </si>
  <si>
    <t>Martin, RonnieD.</t>
  </si>
  <si>
    <t>Mendiola, Gian PauloL.</t>
  </si>
  <si>
    <t>Mendiola, Jay VeeR</t>
  </si>
  <si>
    <t>Peña, Ronald AlanL.</t>
  </si>
  <si>
    <t>Pereña, Jim CarloS.</t>
  </si>
  <si>
    <t>Pesigan, IversonS.</t>
  </si>
  <si>
    <t>Pizarra, JonathanT</t>
  </si>
  <si>
    <t>Ranes, Mark LesterB</t>
  </si>
  <si>
    <t>Recinto, Cherry MaeGa</t>
  </si>
  <si>
    <t>Risos, CricitoNungay</t>
  </si>
  <si>
    <t>Rodil, ChristopherF</t>
  </si>
  <si>
    <t>Salvadora, Neil JohnM</t>
  </si>
  <si>
    <t>Sambilay, Aira NicoleV</t>
  </si>
  <si>
    <t>Santos, AnalynR.</t>
  </si>
  <si>
    <t>Sayo, LesterM.</t>
  </si>
  <si>
    <t>Yokomizo, MasahiroM</t>
  </si>
  <si>
    <t xml:space="preserve">N   O   T   H   I   N   G           F   O   L   L   O   W   S </t>
  </si>
  <si>
    <t>Prepared:</t>
  </si>
  <si>
    <t>Noted:</t>
  </si>
  <si>
    <t>Approved:</t>
  </si>
  <si>
    <t>GABRIEL M. GALANG, MSIT, GK-CDPO, PCEP, CPE, CLE, GCE</t>
  </si>
  <si>
    <t>Gabriel M. Galang, MSIT, GK-CDPO, PCEP, CLE, GCE</t>
  </si>
  <si>
    <t>Digna S. Evale, DIT</t>
  </si>
  <si>
    <t>Instructor, IT 403</t>
  </si>
  <si>
    <t>Area Chair, Web and Mobile Applications Development</t>
  </si>
  <si>
    <t>BSIT Department Head</t>
  </si>
  <si>
    <t>Based on MIS Range</t>
  </si>
  <si>
    <t>76-78</t>
  </si>
  <si>
    <t>79-81</t>
  </si>
  <si>
    <t>82-84</t>
  </si>
  <si>
    <t>85-87</t>
  </si>
  <si>
    <t>88-90</t>
  </si>
  <si>
    <t>91-93</t>
  </si>
  <si>
    <t>94-96</t>
  </si>
  <si>
    <t>97-100</t>
  </si>
  <si>
    <t>gameplay</t>
  </si>
  <si>
    <t>lvl</t>
  </si>
  <si>
    <t>genre</t>
  </si>
  <si>
    <t>char contr</t>
  </si>
  <si>
    <t>sprite</t>
  </si>
  <si>
    <t>sounds</t>
  </si>
  <si>
    <t>ui</t>
  </si>
  <si>
    <t>save</t>
  </si>
  <si>
    <t>scene</t>
  </si>
  <si>
    <t>ai</t>
  </si>
  <si>
    <t>cutscenes</t>
  </si>
  <si>
    <t>mobile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</si>
</sst>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%"/>
  </numFmts>
  <fonts count="24">
    <font>
      <sz val="10.0"/>
      <color rgb="FF000000"/>
      <name val="Arial"/>
      <scheme val="minor"/>
    </font>
    <font>
      <sz val="16.0"/>
      <color theme="1"/>
      <name val="Arial"/>
    </font>
    <font>
      <b/>
      <sz val="16.0"/>
      <color theme="1"/>
      <name val="Arial"/>
    </font>
    <font>
      <b/>
      <sz val="14.0"/>
      <color theme="1"/>
      <name val="Cambria"/>
    </font>
    <font>
      <sz val="10.0"/>
      <color theme="1"/>
      <name val="Arial"/>
    </font>
    <font>
      <sz val="10.0"/>
      <color theme="1"/>
      <name val="Cambria"/>
    </font>
    <font>
      <b/>
      <sz val="8.0"/>
      <color theme="1"/>
      <name val="Cambria"/>
    </font>
    <font/>
    <font>
      <b/>
      <sz val="10.0"/>
      <color theme="1"/>
      <name val="Cambria"/>
    </font>
    <font>
      <sz val="8.0"/>
      <color theme="1"/>
      <name val="Cambria"/>
    </font>
    <font>
      <b/>
      <sz val="8.0"/>
      <color theme="1"/>
      <name val="Arial Narrow"/>
    </font>
    <font>
      <b/>
      <sz val="10.0"/>
      <color rgb="FF000000"/>
      <name val="Arial"/>
    </font>
    <font>
      <sz val="10.0"/>
      <color theme="1"/>
      <name val="Calibri"/>
    </font>
    <font>
      <sz val="9.0"/>
      <color theme="1"/>
      <name val="Cambria"/>
    </font>
    <font>
      <b/>
      <sz val="9.0"/>
      <color theme="1"/>
      <name val="Cambria"/>
    </font>
    <font>
      <sz val="8.0"/>
      <color rgb="FF000000"/>
      <name val="Arial"/>
    </font>
    <font>
      <b/>
      <sz val="8.0"/>
      <color theme="1"/>
      <name val="Arial"/>
    </font>
    <font>
      <sz val="9.0"/>
      <color theme="1"/>
      <name val="Arial"/>
    </font>
    <font>
      <sz val="9.0"/>
      <color rgb="FF000000"/>
      <name val="Arial"/>
    </font>
    <font>
      <sz val="8.0"/>
      <color theme="0"/>
      <name val="Cambria"/>
    </font>
    <font>
      <b/>
      <sz val="10.0"/>
      <color theme="1"/>
      <name val="Arial"/>
    </font>
    <font>
      <sz val="8.0"/>
      <color theme="1"/>
      <name val="Tahoma"/>
    </font>
    <font>
      <b/>
      <sz val="9.0"/>
      <color theme="1"/>
      <name val="Arial"/>
    </font>
    <font>
      <sz val="8.0"/>
      <color theme="1"/>
      <name val="Arial"/>
    </font>
  </fonts>
  <fills count="18">
    <fill>
      <patternFill patternType="none"/>
    </fill>
    <fill>
      <patternFill patternType="lightGray"/>
    </fill>
    <fill>
      <patternFill patternType="solid">
        <fgColor rgb="FFFDE9D9"/>
        <bgColor rgb="FFFDE9D9"/>
      </patternFill>
    </fill>
    <fill>
      <patternFill patternType="solid">
        <fgColor rgb="FFC6D9F0"/>
        <bgColor rgb="FFC6D9F0"/>
      </patternFill>
    </fill>
    <fill>
      <patternFill patternType="solid">
        <fgColor rgb="FFB8CCE4"/>
        <bgColor rgb="FFB8CCE4"/>
      </patternFill>
    </fill>
    <fill>
      <patternFill patternType="solid">
        <fgColor rgb="FF99CCFF"/>
        <bgColor rgb="FF99CCFF"/>
      </patternFill>
    </fill>
    <fill>
      <patternFill patternType="solid">
        <fgColor rgb="FFCCFFFF"/>
        <bgColor rgb="FFCCFFFF"/>
      </patternFill>
    </fill>
    <fill>
      <patternFill patternType="solid">
        <fgColor rgb="FFC0C0C0"/>
        <bgColor rgb="FFC0C0C0"/>
      </patternFill>
    </fill>
    <fill>
      <patternFill patternType="solid">
        <fgColor rgb="FFFF8080"/>
        <bgColor rgb="FFFF8080"/>
      </patternFill>
    </fill>
    <fill>
      <patternFill patternType="solid">
        <fgColor rgb="FFCCFFCC"/>
        <bgColor rgb="FFCCFFCC"/>
      </patternFill>
    </fill>
    <fill>
      <patternFill patternType="solid">
        <fgColor rgb="FFD8D8D8"/>
        <bgColor rgb="FFD8D8D8"/>
      </patternFill>
    </fill>
    <fill>
      <patternFill patternType="solid">
        <fgColor rgb="FFFBD4B4"/>
        <bgColor rgb="FFFBD4B4"/>
      </patternFill>
    </fill>
    <fill>
      <patternFill patternType="solid">
        <fgColor rgb="FFFFFF00"/>
        <bgColor rgb="FFFFFF00"/>
      </patternFill>
    </fill>
    <fill>
      <patternFill patternType="solid">
        <fgColor rgb="FF76923C"/>
        <bgColor rgb="FF76923C"/>
      </patternFill>
    </fill>
    <fill>
      <patternFill patternType="solid">
        <fgColor rgb="FF92CDDC"/>
        <bgColor rgb="FF92CDDC"/>
      </patternFill>
    </fill>
    <fill>
      <patternFill patternType="solid">
        <fgColor rgb="FFC2D69B"/>
        <bgColor rgb="FFC2D69B"/>
      </patternFill>
    </fill>
    <fill>
      <patternFill patternType="solid">
        <fgColor theme="0"/>
        <bgColor theme="0"/>
      </patternFill>
    </fill>
    <fill>
      <patternFill patternType="solid">
        <fgColor rgb="FFFF9999"/>
        <bgColor rgb="FFFF9999"/>
      </patternFill>
    </fill>
  </fills>
  <borders count="36">
    <border/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 style="thin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</border>
    <border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/>
      <top style="thin">
        <color rgb="FF000000"/>
      </top>
      <bottom style="thin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</border>
    <border>
      <right style="thin">
        <color rgb="FF000000"/>
      </right>
      <bottom style="thin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/>
      <right/>
      <top/>
      <bottom/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143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3" numFmtId="0" xfId="0" applyAlignment="1" applyFont="1">
      <alignment vertical="center"/>
    </xf>
    <xf borderId="0" fillId="0" fontId="1" numFmtId="0" xfId="0" applyAlignment="1" applyFont="1">
      <alignment readingOrder="0"/>
    </xf>
    <xf borderId="0" fillId="0" fontId="2" numFmtId="0" xfId="0" applyAlignment="1" applyFont="1">
      <alignment horizontal="center" shrinkToFit="0" wrapText="1"/>
    </xf>
    <xf borderId="0" fillId="0" fontId="1" numFmtId="0" xfId="0" applyAlignment="1" applyFont="1">
      <alignment horizontal="center"/>
    </xf>
    <xf borderId="0" fillId="0" fontId="4" numFmtId="0" xfId="0" applyFont="1"/>
    <xf borderId="1" fillId="0" fontId="5" numFmtId="0" xfId="0" applyAlignment="1" applyBorder="1" applyFont="1">
      <alignment horizontal="center"/>
    </xf>
    <xf borderId="2" fillId="0" fontId="5" numFmtId="0" xfId="0" applyAlignment="1" applyBorder="1" applyFont="1">
      <alignment horizontal="center"/>
    </xf>
    <xf borderId="3" fillId="2" fontId="4" numFmtId="0" xfId="0" applyAlignment="1" applyBorder="1" applyFill="1" applyFont="1">
      <alignment horizontal="center" shrinkToFit="0" vertical="center" wrapText="1"/>
    </xf>
    <xf borderId="3" fillId="2" fontId="4" numFmtId="0" xfId="0" applyAlignment="1" applyBorder="1" applyFont="1">
      <alignment horizontal="center" vertical="center"/>
    </xf>
    <xf borderId="4" fillId="2" fontId="4" numFmtId="0" xfId="0" applyAlignment="1" applyBorder="1" applyFont="1">
      <alignment horizontal="center" vertical="center"/>
    </xf>
    <xf borderId="3" fillId="3" fontId="6" numFmtId="0" xfId="0" applyAlignment="1" applyBorder="1" applyFill="1" applyFont="1">
      <alignment horizontal="center" shrinkToFit="0" textRotation="90" vertical="center" wrapText="1"/>
    </xf>
    <xf borderId="5" fillId="4" fontId="5" numFmtId="0" xfId="0" applyAlignment="1" applyBorder="1" applyFill="1" applyFont="1">
      <alignment horizontal="center"/>
    </xf>
    <xf borderId="6" fillId="0" fontId="7" numFmtId="0" xfId="0" applyBorder="1" applyFont="1"/>
    <xf borderId="7" fillId="0" fontId="7" numFmtId="0" xfId="0" applyBorder="1" applyFont="1"/>
    <xf borderId="5" fillId="4" fontId="8" numFmtId="0" xfId="0" applyAlignment="1" applyBorder="1" applyFont="1">
      <alignment horizontal="center"/>
    </xf>
    <xf borderId="8" fillId="0" fontId="5" numFmtId="0" xfId="0" applyAlignment="1" applyBorder="1" applyFont="1">
      <alignment horizontal="center"/>
    </xf>
    <xf borderId="9" fillId="0" fontId="9" numFmtId="0" xfId="0" applyAlignment="1" applyBorder="1" applyFont="1">
      <alignment horizontal="center"/>
    </xf>
    <xf borderId="10" fillId="0" fontId="7" numFmtId="0" xfId="0" applyBorder="1" applyFont="1"/>
    <xf borderId="10" fillId="0" fontId="4" numFmtId="0" xfId="0" applyBorder="1" applyFont="1"/>
    <xf borderId="11" fillId="4" fontId="9" numFmtId="0" xfId="0" applyAlignment="1" applyBorder="1" applyFont="1">
      <alignment horizontal="center" vertical="top"/>
    </xf>
    <xf borderId="12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top"/>
    </xf>
    <xf borderId="14" fillId="4" fontId="9" numFmtId="0" xfId="0" applyAlignment="1" applyBorder="1" applyFont="1">
      <alignment horizontal="center" vertical="top"/>
    </xf>
    <xf borderId="15" fillId="4" fontId="9" numFmtId="0" xfId="0" applyAlignment="1" applyBorder="1" applyFont="1">
      <alignment horizontal="center" vertical="top"/>
    </xf>
    <xf borderId="16" fillId="4" fontId="9" numFmtId="0" xfId="0" applyAlignment="1" applyBorder="1" applyFont="1">
      <alignment horizontal="center" vertical="top"/>
    </xf>
    <xf borderId="13" fillId="4" fontId="9" numFmtId="0" xfId="0" applyAlignment="1" applyBorder="1" applyFont="1">
      <alignment horizontal="center" vertical="center"/>
    </xf>
    <xf borderId="17" fillId="0" fontId="5" numFmtId="0" xfId="0" applyAlignment="1" applyBorder="1" applyFont="1">
      <alignment horizontal="center"/>
    </xf>
    <xf borderId="0" fillId="0" fontId="5" numFmtId="0" xfId="0" applyAlignment="1" applyFont="1">
      <alignment horizontal="center"/>
    </xf>
    <xf borderId="18" fillId="0" fontId="7" numFmtId="0" xfId="0" applyBorder="1" applyFont="1"/>
    <xf borderId="18" fillId="0" fontId="4" numFmtId="0" xfId="0" applyBorder="1" applyFont="1"/>
    <xf borderId="19" fillId="0" fontId="9" numFmtId="0" xfId="0" applyAlignment="1" applyBorder="1" applyFont="1">
      <alignment horizontal="center" textRotation="90"/>
    </xf>
    <xf borderId="20" fillId="0" fontId="9" numFmtId="0" xfId="0" applyAlignment="1" applyBorder="1" applyFont="1">
      <alignment horizontal="center" textRotation="90"/>
    </xf>
    <xf borderId="21" fillId="5" fontId="10" numFmtId="9" xfId="0" applyAlignment="1" applyBorder="1" applyFill="1" applyFont="1" applyNumberFormat="1">
      <alignment horizontal="center" textRotation="90"/>
    </xf>
    <xf borderId="22" fillId="0" fontId="9" numFmtId="0" xfId="0" applyAlignment="1" applyBorder="1" applyFont="1">
      <alignment horizontal="center" textRotation="90"/>
    </xf>
    <xf borderId="21" fillId="6" fontId="10" numFmtId="9" xfId="0" applyAlignment="1" applyBorder="1" applyFill="1" applyFont="1" applyNumberFormat="1">
      <alignment horizontal="center" textRotation="90"/>
    </xf>
    <xf borderId="9" fillId="0" fontId="9" numFmtId="0" xfId="0" applyAlignment="1" applyBorder="1" applyFont="1">
      <alignment horizontal="center" textRotation="90"/>
    </xf>
    <xf borderId="21" fillId="7" fontId="10" numFmtId="9" xfId="0" applyAlignment="1" applyBorder="1" applyFill="1" applyFont="1" applyNumberFormat="1">
      <alignment horizontal="center" textRotation="90"/>
    </xf>
    <xf borderId="21" fillId="2" fontId="10" numFmtId="9" xfId="0" applyAlignment="1" applyBorder="1" applyFont="1" applyNumberFormat="1">
      <alignment horizontal="center" textRotation="90"/>
    </xf>
    <xf borderId="21" fillId="8" fontId="10" numFmtId="9" xfId="0" applyAlignment="1" applyBorder="1" applyFill="1" applyFont="1" applyNumberFormat="1">
      <alignment horizontal="center" textRotation="90"/>
    </xf>
    <xf borderId="15" fillId="0" fontId="9" numFmtId="0" xfId="0" applyAlignment="1" applyBorder="1" applyFont="1">
      <alignment horizontal="center" textRotation="90"/>
    </xf>
    <xf borderId="5" fillId="0" fontId="9" numFmtId="0" xfId="0" applyAlignment="1" applyBorder="1" applyFont="1">
      <alignment horizontal="center" textRotation="90"/>
    </xf>
    <xf borderId="0" fillId="0" fontId="11" numFmtId="0" xfId="0" applyAlignment="1" applyFont="1">
      <alignment horizontal="center"/>
    </xf>
    <xf borderId="1" fillId="0" fontId="5" numFmtId="0" xfId="0" applyBorder="1" applyFont="1"/>
    <xf borderId="2" fillId="0" fontId="5" numFmtId="0" xfId="0" applyBorder="1" applyFont="1"/>
    <xf borderId="0" fillId="0" fontId="5" numFmtId="0" xfId="0" applyFont="1"/>
    <xf borderId="0" fillId="0" fontId="8" numFmtId="0" xfId="0" applyFont="1"/>
    <xf borderId="23" fillId="0" fontId="9" numFmtId="0" xfId="0" applyBorder="1" applyFont="1"/>
    <xf borderId="0" fillId="0" fontId="9" numFmtId="0" xfId="0" applyFont="1"/>
    <xf borderId="0" fillId="0" fontId="6" numFmtId="0" xfId="0" applyFont="1"/>
    <xf borderId="2" fillId="0" fontId="9" numFmtId="0" xfId="0" applyBorder="1" applyFont="1"/>
    <xf borderId="2" fillId="0" fontId="6" numFmtId="0" xfId="0" applyBorder="1" applyFont="1"/>
    <xf borderId="23" fillId="0" fontId="4" numFmtId="0" xfId="0" applyBorder="1" applyFont="1"/>
    <xf borderId="24" fillId="0" fontId="5" numFmtId="0" xfId="0" applyBorder="1" applyFont="1"/>
    <xf borderId="23" fillId="0" fontId="12" numFmtId="0" xfId="0" applyAlignment="1" applyBorder="1" applyFont="1">
      <alignment horizontal="center"/>
    </xf>
    <xf borderId="23" fillId="0" fontId="12" numFmtId="0" xfId="0" applyAlignment="1" applyBorder="1" applyFont="1">
      <alignment vertical="center"/>
    </xf>
    <xf borderId="25" fillId="0" fontId="13" numFmtId="0" xfId="0" applyBorder="1" applyFont="1"/>
    <xf borderId="26" fillId="8" fontId="14" numFmtId="2" xfId="0" applyBorder="1" applyFont="1" applyNumberFormat="1"/>
    <xf borderId="23" fillId="0" fontId="15" numFmtId="0" xfId="0" applyBorder="1" applyFont="1"/>
    <xf borderId="27" fillId="5" fontId="16" numFmtId="2" xfId="0" applyAlignment="1" applyBorder="1" applyFont="1" applyNumberFormat="1">
      <alignment horizontal="center"/>
    </xf>
    <xf borderId="28" fillId="9" fontId="16" numFmtId="2" xfId="0" applyAlignment="1" applyBorder="1" applyFill="1" applyFont="1" applyNumberFormat="1">
      <alignment horizontal="center"/>
    </xf>
    <xf borderId="26" fillId="10" fontId="9" numFmtId="0" xfId="0" applyAlignment="1" applyBorder="1" applyFill="1" applyFont="1">
      <alignment horizontal="center"/>
    </xf>
    <xf borderId="27" fillId="10" fontId="6" numFmtId="2" xfId="0" applyAlignment="1" applyBorder="1" applyFont="1" applyNumberFormat="1">
      <alignment horizontal="center"/>
    </xf>
    <xf borderId="27" fillId="11" fontId="6" numFmtId="2" xfId="0" applyAlignment="1" applyBorder="1" applyFill="1" applyFont="1" applyNumberFormat="1">
      <alignment horizontal="center"/>
    </xf>
    <xf borderId="28" fillId="8" fontId="6" numFmtId="2" xfId="0" applyAlignment="1" applyBorder="1" applyFont="1" applyNumberFormat="1">
      <alignment horizontal="center"/>
    </xf>
    <xf borderId="23" fillId="0" fontId="9" numFmtId="2" xfId="0" applyAlignment="1" applyBorder="1" applyFont="1" applyNumberFormat="1">
      <alignment horizontal="center"/>
    </xf>
    <xf borderId="24" fillId="0" fontId="4" numFmtId="0" xfId="0" applyBorder="1" applyFont="1"/>
    <xf borderId="25" fillId="0" fontId="4" numFmtId="0" xfId="0" applyBorder="1" applyFont="1"/>
    <xf borderId="29" fillId="0" fontId="13" numFmtId="0" xfId="0" applyBorder="1" applyFont="1"/>
    <xf borderId="27" fillId="8" fontId="14" numFmtId="2" xfId="0" applyBorder="1" applyFont="1" applyNumberFormat="1"/>
    <xf borderId="30" fillId="0" fontId="13" numFmtId="0" xfId="0" applyBorder="1" applyFont="1"/>
    <xf borderId="23" fillId="0" fontId="12" numFmtId="0" xfId="0" applyBorder="1" applyFont="1"/>
    <xf borderId="0" fillId="0" fontId="17" numFmtId="0" xfId="0" applyAlignment="1" applyFont="1">
      <alignment horizontal="center" vertical="center"/>
    </xf>
    <xf borderId="0" fillId="0" fontId="18" numFmtId="0" xfId="0" applyFont="1"/>
    <xf borderId="0" fillId="0" fontId="13" numFmtId="0" xfId="0" applyFont="1"/>
    <xf borderId="0" fillId="0" fontId="19" numFmtId="2" xfId="0" applyAlignment="1" applyFont="1" applyNumberFormat="1">
      <alignment horizontal="center"/>
    </xf>
    <xf borderId="0" fillId="0" fontId="9" numFmtId="2" xfId="0" applyAlignment="1" applyFont="1" applyNumberFormat="1">
      <alignment horizontal="center"/>
    </xf>
    <xf borderId="0" fillId="0" fontId="2" numFmtId="0" xfId="0" applyFont="1"/>
    <xf borderId="5" fillId="4" fontId="5" numFmtId="0" xfId="0" applyAlignment="1" applyBorder="1" applyFont="1">
      <alignment horizontal="center" textRotation="90"/>
    </xf>
    <xf borderId="31" fillId="12" fontId="20" numFmtId="0" xfId="0" applyBorder="1" applyFill="1" applyFont="1"/>
    <xf borderId="5" fillId="13" fontId="5" numFmtId="0" xfId="0" applyAlignment="1" applyBorder="1" applyFill="1" applyFont="1">
      <alignment textRotation="90"/>
    </xf>
    <xf borderId="13" fillId="12" fontId="9" numFmtId="0" xfId="0" applyAlignment="1" applyBorder="1" applyFont="1">
      <alignment horizontal="center" vertical="top"/>
    </xf>
    <xf borderId="11" fillId="13" fontId="9" numFmtId="0" xfId="0" applyAlignment="1" applyBorder="1" applyFont="1">
      <alignment horizontal="center" vertical="top"/>
    </xf>
    <xf borderId="12" fillId="13" fontId="9" numFmtId="0" xfId="0" applyAlignment="1" applyBorder="1" applyFont="1">
      <alignment horizontal="center" vertical="top"/>
    </xf>
    <xf borderId="13" fillId="13" fontId="9" numFmtId="0" xfId="0" applyAlignment="1" applyBorder="1" applyFont="1">
      <alignment horizontal="center" vertical="top"/>
    </xf>
    <xf borderId="21" fillId="14" fontId="10" numFmtId="9" xfId="0" applyAlignment="1" applyBorder="1" applyFill="1" applyFont="1" applyNumberFormat="1">
      <alignment horizontal="center" textRotation="90"/>
    </xf>
    <xf borderId="32" fillId="12" fontId="10" numFmtId="9" xfId="0" applyAlignment="1" applyBorder="1" applyFont="1" applyNumberFormat="1">
      <alignment horizontal="center" textRotation="90"/>
    </xf>
    <xf borderId="21" fillId="15" fontId="10" numFmtId="164" xfId="0" applyAlignment="1" applyBorder="1" applyFill="1" applyFont="1" applyNumberFormat="1">
      <alignment horizontal="center" textRotation="90"/>
    </xf>
    <xf borderId="21" fillId="15" fontId="10" numFmtId="9" xfId="0" applyAlignment="1" applyBorder="1" applyFont="1" applyNumberFormat="1">
      <alignment horizontal="center" textRotation="90"/>
    </xf>
    <xf borderId="33" fillId="12" fontId="6" numFmtId="0" xfId="0" applyBorder="1" applyFont="1"/>
    <xf borderId="23" fillId="0" fontId="5" numFmtId="0" xfId="0" applyBorder="1" applyFont="1"/>
    <xf borderId="23" fillId="16" fontId="9" numFmtId="0" xfId="0" applyAlignment="1" applyBorder="1" applyFill="1" applyFont="1">
      <alignment shrinkToFit="0" vertical="center" wrapText="1"/>
    </xf>
    <xf borderId="34" fillId="0" fontId="4" numFmtId="0" xfId="0" applyBorder="1" applyFont="1"/>
    <xf borderId="23" fillId="16" fontId="13" numFmtId="0" xfId="0" applyBorder="1" applyFont="1"/>
    <xf borderId="23" fillId="8" fontId="14" numFmtId="2" xfId="0" applyBorder="1" applyFont="1" applyNumberFormat="1"/>
    <xf borderId="23" fillId="14" fontId="21" numFmtId="0" xfId="0" applyAlignment="1" applyBorder="1" applyFont="1">
      <alignment horizontal="center" shrinkToFit="0" vertical="center" wrapText="1"/>
    </xf>
    <xf borderId="23" fillId="14" fontId="16" numFmtId="2" xfId="0" applyAlignment="1" applyBorder="1" applyFont="1" applyNumberFormat="1">
      <alignment horizontal="center"/>
    </xf>
    <xf borderId="23" fillId="14" fontId="9" numFmtId="0" xfId="0" applyAlignment="1" applyBorder="1" applyFont="1">
      <alignment horizontal="center"/>
    </xf>
    <xf borderId="23" fillId="14" fontId="6" numFmtId="2" xfId="0" applyAlignment="1" applyBorder="1" applyFont="1" applyNumberFormat="1">
      <alignment horizontal="center"/>
    </xf>
    <xf borderId="23" fillId="14" fontId="9" numFmtId="1" xfId="0" applyAlignment="1" applyBorder="1" applyFont="1" applyNumberFormat="1">
      <alignment horizontal="center"/>
    </xf>
    <xf borderId="23" fillId="12" fontId="9" numFmtId="2" xfId="0" applyAlignment="1" applyBorder="1" applyFont="1" applyNumberFormat="1">
      <alignment horizontal="center"/>
    </xf>
    <xf borderId="23" fillId="15" fontId="21" numFmtId="0" xfId="0" applyAlignment="1" applyBorder="1" applyFont="1">
      <alignment horizontal="center" shrinkToFit="0" vertical="center" wrapText="1"/>
    </xf>
    <xf borderId="23" fillId="15" fontId="16" numFmtId="2" xfId="0" applyAlignment="1" applyBorder="1" applyFont="1" applyNumberFormat="1">
      <alignment horizontal="center"/>
    </xf>
    <xf borderId="23" fillId="15" fontId="9" numFmtId="0" xfId="0" applyAlignment="1" applyBorder="1" applyFont="1">
      <alignment horizontal="center"/>
    </xf>
    <xf borderId="23" fillId="15" fontId="6" numFmtId="2" xfId="0" applyAlignment="1" applyBorder="1" applyFont="1" applyNumberFormat="1">
      <alignment horizontal="center"/>
    </xf>
    <xf borderId="23" fillId="15" fontId="9" numFmtId="1" xfId="0" applyAlignment="1" applyBorder="1" applyFont="1" applyNumberFormat="1">
      <alignment horizontal="center"/>
    </xf>
    <xf borderId="23" fillId="17" fontId="9" numFmtId="2" xfId="0" applyAlignment="1" applyBorder="1" applyFill="1" applyFont="1" applyNumberFormat="1">
      <alignment horizontal="center"/>
    </xf>
    <xf borderId="35" fillId="0" fontId="4" numFmtId="0" xfId="0" applyBorder="1" applyFont="1"/>
    <xf borderId="0" fillId="0" fontId="9" numFmtId="0" xfId="0" applyAlignment="1" applyFont="1">
      <alignment shrinkToFit="0" vertical="center" wrapText="1"/>
    </xf>
    <xf borderId="33" fillId="8" fontId="14" numFmtId="2" xfId="0" applyBorder="1" applyFont="1" applyNumberFormat="1"/>
    <xf borderId="33" fillId="14" fontId="21" numFmtId="0" xfId="0" applyAlignment="1" applyBorder="1" applyFont="1">
      <alignment horizontal="center" shrinkToFit="0" vertical="center" wrapText="1"/>
    </xf>
    <xf borderId="33" fillId="14" fontId="16" numFmtId="2" xfId="0" applyAlignment="1" applyBorder="1" applyFont="1" applyNumberFormat="1">
      <alignment horizontal="center"/>
    </xf>
    <xf borderId="33" fillId="14" fontId="9" numFmtId="0" xfId="0" applyAlignment="1" applyBorder="1" applyFont="1">
      <alignment horizontal="center"/>
    </xf>
    <xf borderId="33" fillId="14" fontId="6" numFmtId="2" xfId="0" applyAlignment="1" applyBorder="1" applyFont="1" applyNumberFormat="1">
      <alignment horizontal="center"/>
    </xf>
    <xf borderId="33" fillId="14" fontId="9" numFmtId="1" xfId="0" applyAlignment="1" applyBorder="1" applyFont="1" applyNumberFormat="1">
      <alignment horizontal="center"/>
    </xf>
    <xf borderId="33" fillId="12" fontId="6" numFmtId="2" xfId="0" applyAlignment="1" applyBorder="1" applyFont="1" applyNumberFormat="1">
      <alignment horizontal="center"/>
    </xf>
    <xf borderId="33" fillId="15" fontId="21" numFmtId="0" xfId="0" applyAlignment="1" applyBorder="1" applyFont="1">
      <alignment horizontal="center" shrinkToFit="0" vertical="center" wrapText="1"/>
    </xf>
    <xf borderId="33" fillId="15" fontId="16" numFmtId="2" xfId="0" applyAlignment="1" applyBorder="1" applyFont="1" applyNumberFormat="1">
      <alignment horizontal="center"/>
    </xf>
    <xf borderId="33" fillId="15" fontId="9" numFmtId="0" xfId="0" applyAlignment="1" applyBorder="1" applyFont="1">
      <alignment horizontal="center"/>
    </xf>
    <xf borderId="33" fillId="15" fontId="6" numFmtId="2" xfId="0" applyAlignment="1" applyBorder="1" applyFont="1" applyNumberFormat="1">
      <alignment horizontal="center"/>
    </xf>
    <xf borderId="33" fillId="15" fontId="9" numFmtId="1" xfId="0" applyAlignment="1" applyBorder="1" applyFont="1" applyNumberFormat="1">
      <alignment horizontal="center"/>
    </xf>
    <xf borderId="0" fillId="0" fontId="6" numFmtId="2" xfId="0" applyAlignment="1" applyFont="1" applyNumberFormat="1">
      <alignment horizontal="center"/>
    </xf>
    <xf borderId="5" fillId="0" fontId="4" numFmtId="0" xfId="0" applyAlignment="1" applyBorder="1" applyFont="1">
      <alignment horizontal="center"/>
    </xf>
    <xf borderId="0" fillId="0" fontId="4" numFmtId="0" xfId="0" applyAlignment="1" applyFont="1">
      <alignment horizontal="center"/>
    </xf>
    <xf borderId="0" fillId="0" fontId="20" numFmtId="0" xfId="0" applyAlignment="1" applyFont="1">
      <alignment horizontal="center" shrinkToFit="0" wrapText="1"/>
    </xf>
    <xf borderId="0" fillId="0" fontId="20" numFmtId="0" xfId="0" applyFont="1"/>
    <xf borderId="0" fillId="0" fontId="20" numFmtId="0" xfId="0" applyAlignment="1" applyFont="1">
      <alignment shrinkToFit="0" wrapText="1"/>
    </xf>
    <xf borderId="0" fillId="0" fontId="20" numFmtId="0" xfId="0" applyAlignment="1" applyFont="1">
      <alignment horizontal="center"/>
    </xf>
    <xf borderId="0" fillId="0" fontId="4" numFmtId="0" xfId="0" applyAlignment="1" applyFont="1">
      <alignment vertical="top"/>
    </xf>
    <xf borderId="0" fillId="0" fontId="4" numFmtId="0" xfId="0" applyAlignment="1" applyFont="1">
      <alignment horizontal="center" vertical="top"/>
    </xf>
    <xf borderId="0" fillId="0" fontId="4" numFmtId="0" xfId="0" applyAlignment="1" applyFont="1">
      <alignment horizontal="center" shrinkToFit="0" vertical="top" wrapText="1"/>
    </xf>
    <xf borderId="0" fillId="0" fontId="4" numFmtId="0" xfId="0" applyAlignment="1" applyFont="1">
      <alignment shrinkToFit="0" vertical="top" wrapText="1"/>
    </xf>
    <xf borderId="0" fillId="0" fontId="22" numFmtId="0" xfId="0" applyAlignment="1" applyFont="1">
      <alignment horizontal="center"/>
    </xf>
    <xf borderId="0" fillId="0" fontId="17" numFmtId="2" xfId="0" applyAlignment="1" applyFont="1" applyNumberFormat="1">
      <alignment horizontal="center"/>
    </xf>
    <xf borderId="0" fillId="0" fontId="17" numFmtId="0" xfId="0" applyAlignment="1" applyFont="1">
      <alignment horizontal="center"/>
    </xf>
    <xf borderId="0" fillId="0" fontId="23" numFmtId="0" xfId="0" applyAlignment="1" applyFont="1">
      <alignment horizontal="center" vertical="top"/>
    </xf>
    <xf borderId="0" fillId="0" fontId="23" numFmtId="2" xfId="0" applyAlignment="1" applyFont="1" applyNumberFormat="1">
      <alignment horizontal="center" vertical="top"/>
    </xf>
    <xf borderId="0" fillId="0" fontId="17" numFmtId="0" xfId="0" applyAlignment="1" applyFont="1">
      <alignment horizontal="center" vertical="top"/>
    </xf>
    <xf borderId="0" fillId="0" fontId="17" numFmtId="2" xfId="0" applyAlignment="1" applyFont="1" applyNumberFormat="1">
      <alignment horizontal="center" vertical="top"/>
    </xf>
    <xf borderId="0" fillId="0" fontId="23" numFmtId="0" xfId="0" applyAlignment="1" applyFont="1">
      <alignment horizontal="center"/>
    </xf>
    <xf borderId="0" fillId="0" fontId="23" numFmtId="2" xfId="0" applyAlignment="1" applyFont="1" applyNumberFormat="1">
      <alignment horizontal="center"/>
    </xf>
  </cellXfs>
  <cellStyles count="1">
    <cellStyle xfId="0" name="Normal" builtinId="0"/>
  </cellStyles>
  <dxfs count="5">
    <dxf>
      <font>
        <color rgb="FF9C0006"/>
      </font>
      <fill>
        <patternFill patternType="solid">
          <fgColor rgb="FFFFC7CE"/>
          <bgColor rgb="FFFFC7CE"/>
        </patternFill>
      </fill>
      <border/>
    </dxf>
    <dxf>
      <font>
        <color theme="0"/>
      </font>
      <fill>
        <patternFill patternType="solid">
          <fgColor rgb="FFC00000"/>
          <bgColor rgb="FFC00000"/>
        </patternFill>
      </fill>
      <border/>
    </dxf>
    <dxf>
      <font>
        <color rgb="FF205867"/>
      </font>
      <fill>
        <patternFill patternType="solid">
          <fgColor rgb="FFDAEEF3"/>
          <bgColor rgb="FFDAEEF3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5700"/>
      </font>
      <fill>
        <patternFill patternType="solid">
          <fgColor rgb="FFFFEB9C"/>
          <bgColor rgb="FFFFEB9C"/>
        </patternFill>
      </fill>
      <border/>
    </dxf>
  </dxfs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9525</xdr:colOff>
      <xdr:row>0</xdr:row>
      <xdr:rowOff>133350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22</xdr:col>
      <xdr:colOff>219075</xdr:colOff>
      <xdr:row>0</xdr:row>
      <xdr:rowOff>95250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3</xdr:col>
      <xdr:colOff>190500</xdr:colOff>
      <xdr:row>0</xdr:row>
      <xdr:rowOff>142875</xdr:rowOff>
    </xdr:from>
    <xdr:ext cx="914400" cy="914400"/>
    <xdr:pic>
      <xdr:nvPicPr>
        <xdr:cNvPr id="0" name="image1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34</xdr:col>
      <xdr:colOff>371475</xdr:colOff>
      <xdr:row>0</xdr:row>
      <xdr:rowOff>180975</xdr:rowOff>
    </xdr:from>
    <xdr:ext cx="914400" cy="914400"/>
    <xdr:pic>
      <xdr:nvPicPr>
        <xdr:cNvPr id="0" name="image2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4</xdr:col>
      <xdr:colOff>85725</xdr:colOff>
      <xdr:row>46</xdr:row>
      <xdr:rowOff>95250</xdr:rowOff>
    </xdr:from>
    <xdr:ext cx="857250" cy="609600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16</xdr:col>
      <xdr:colOff>161925</xdr:colOff>
      <xdr:row>47</xdr:row>
      <xdr:rowOff>38100</xdr:rowOff>
    </xdr:from>
    <xdr:ext cx="838200" cy="600075"/>
    <xdr:pic>
      <xdr:nvPicPr>
        <xdr:cNvPr id="0" name="image3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2.xml"/><Relationship Id="rId3" Type="http://schemas.openxmlformats.org/officeDocument/2006/relationships/vmlDrawing" Target="../drawings/vmlDrawing1.v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24.63"/>
    <col customWidth="1" min="4" max="4" width="33.88"/>
    <col customWidth="1" min="5" max="5" width="13.25"/>
    <col customWidth="1" min="6" max="6" width="5.75"/>
    <col customWidth="1" min="7" max="7" width="5.25"/>
    <col customWidth="1" min="8" max="8" width="4.38"/>
    <col customWidth="1" min="9" max="9" width="4.0"/>
    <col customWidth="1" min="10" max="10" width="6.88"/>
    <col customWidth="1" min="11" max="12" width="3.25"/>
    <col customWidth="1" min="13" max="13" width="7.25"/>
    <col customWidth="1" min="14" max="15" width="3.13"/>
    <col customWidth="1" min="16" max="16" width="3.88"/>
    <col customWidth="1" min="17" max="17" width="7.38"/>
    <col customWidth="1" min="18" max="18" width="3.75"/>
    <col customWidth="1" min="19" max="19" width="7.13"/>
    <col customWidth="1" min="20" max="20" width="5.0"/>
    <col customWidth="1" min="21" max="21" width="4.0"/>
    <col customWidth="1" min="22" max="22" width="6.88"/>
    <col customWidth="1" min="23" max="23" width="7.38"/>
    <col customWidth="1" min="24" max="24" width="6.38"/>
    <col customWidth="1" min="25" max="26" width="9.13"/>
    <col customWidth="1" min="27" max="29" width="14.38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2" t="s">
        <v>2</v>
      </c>
    </row>
    <row r="5" ht="21.0" customHeight="1">
      <c r="A5" s="3" t="s">
        <v>3</v>
      </c>
      <c r="B5" s="3"/>
      <c r="C5" s="3"/>
      <c r="D5" s="3"/>
      <c r="E5" s="3"/>
      <c r="F5" s="4" t="s">
        <v>4</v>
      </c>
      <c r="G5" s="1"/>
      <c r="H5" s="1"/>
      <c r="I5" s="1"/>
      <c r="J5" s="1"/>
      <c r="K5" s="1"/>
      <c r="L5" s="1"/>
      <c r="M5" s="1"/>
      <c r="N5" s="5"/>
      <c r="W5" s="1"/>
      <c r="X5" s="1"/>
      <c r="Y5" s="1"/>
      <c r="Z5" s="1"/>
    </row>
    <row r="6" ht="19.5" customHeight="1">
      <c r="A6" s="3" t="s">
        <v>5</v>
      </c>
      <c r="B6" s="3"/>
      <c r="C6" s="3"/>
      <c r="D6" s="3"/>
      <c r="E6" s="3"/>
      <c r="F6" s="1" t="s">
        <v>6</v>
      </c>
      <c r="G6" s="1"/>
      <c r="H6" s="1"/>
      <c r="I6" s="1"/>
      <c r="J6" s="1"/>
      <c r="K6" s="1"/>
      <c r="L6" s="1"/>
      <c r="M6" s="1"/>
      <c r="N6" s="1"/>
      <c r="O6" s="1"/>
      <c r="P6" s="1"/>
      <c r="Q6" s="6"/>
      <c r="R6" s="6"/>
      <c r="S6" s="6"/>
      <c r="T6" s="1"/>
      <c r="U6" s="1"/>
      <c r="V6" s="1"/>
      <c r="W6" s="1"/>
      <c r="X6" s="1"/>
      <c r="Y6" s="1"/>
      <c r="Z6" s="1"/>
    </row>
    <row r="7" ht="19.5" customHeight="1">
      <c r="A7" s="3" t="s">
        <v>7</v>
      </c>
      <c r="B7" s="3"/>
      <c r="C7" s="3"/>
      <c r="D7" s="3"/>
      <c r="E7" s="3"/>
      <c r="F7" s="1" t="s">
        <v>8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6"/>
      <c r="X7" s="6"/>
      <c r="Y7" s="6"/>
      <c r="Z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</row>
    <row r="9" ht="13.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14" t="s">
        <v>12</v>
      </c>
      <c r="H9" s="15"/>
      <c r="I9" s="15"/>
      <c r="J9" s="16"/>
      <c r="K9" s="14" t="s">
        <v>13</v>
      </c>
      <c r="L9" s="15"/>
      <c r="M9" s="16"/>
      <c r="N9" s="14" t="s">
        <v>14</v>
      </c>
      <c r="O9" s="15"/>
      <c r="P9" s="15"/>
      <c r="Q9" s="16"/>
      <c r="R9" s="14" t="s">
        <v>15</v>
      </c>
      <c r="S9" s="16"/>
      <c r="T9" s="14" t="s">
        <v>16</v>
      </c>
      <c r="U9" s="15"/>
      <c r="V9" s="16"/>
      <c r="W9" s="17" t="s">
        <v>17</v>
      </c>
      <c r="X9" s="15"/>
      <c r="Y9" s="15"/>
      <c r="Z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2">
        <v>2.0</v>
      </c>
      <c r="I10" s="22" t="s">
        <v>18</v>
      </c>
      <c r="J10" s="23"/>
      <c r="K10" s="22">
        <v>1.0</v>
      </c>
      <c r="L10" s="22">
        <v>2.0</v>
      </c>
      <c r="M10" s="24" t="s">
        <v>19</v>
      </c>
      <c r="N10" s="25">
        <v>1.0</v>
      </c>
      <c r="O10" s="26">
        <v>2.0</v>
      </c>
      <c r="P10" s="26">
        <v>3.0</v>
      </c>
      <c r="Q10" s="23" t="s">
        <v>19</v>
      </c>
      <c r="R10" s="22">
        <v>1.0</v>
      </c>
      <c r="S10" s="24" t="s">
        <v>19</v>
      </c>
      <c r="T10" s="22" t="s">
        <v>20</v>
      </c>
      <c r="U10" s="27" t="s">
        <v>21</v>
      </c>
      <c r="V10" s="23"/>
      <c r="W10" s="28" t="s">
        <v>22</v>
      </c>
      <c r="X10" s="28" t="s">
        <v>19</v>
      </c>
      <c r="Y10" s="28" t="s">
        <v>23</v>
      </c>
      <c r="Z10" s="28" t="s">
        <v>24</v>
      </c>
    </row>
    <row r="11" ht="27.0" customHeight="1">
      <c r="A11" s="29"/>
      <c r="B11" s="30"/>
      <c r="C11" s="31"/>
      <c r="D11" s="31"/>
      <c r="E11" s="32"/>
      <c r="F11" s="31"/>
      <c r="G11" s="33">
        <v>120.0</v>
      </c>
      <c r="H11" s="34">
        <v>120.0</v>
      </c>
      <c r="I11" s="34">
        <v>200.0</v>
      </c>
      <c r="J11" s="35">
        <v>0.3</v>
      </c>
      <c r="K11" s="36">
        <v>60.0</v>
      </c>
      <c r="L11" s="34">
        <v>60.0</v>
      </c>
      <c r="M11" s="37">
        <v>0.2</v>
      </c>
      <c r="N11" s="36">
        <v>2.0</v>
      </c>
      <c r="O11" s="38">
        <v>7.0</v>
      </c>
      <c r="P11" s="38">
        <f>I11/2</f>
        <v>100</v>
      </c>
      <c r="Q11" s="39">
        <v>0.15</v>
      </c>
      <c r="R11" s="36">
        <v>10.0</v>
      </c>
      <c r="S11" s="40">
        <v>0.05</v>
      </c>
      <c r="T11" s="36">
        <v>100.0</v>
      </c>
      <c r="U11" s="36">
        <v>100.0</v>
      </c>
      <c r="V11" s="41">
        <v>0.3</v>
      </c>
      <c r="W11" s="42"/>
      <c r="X11" s="42"/>
      <c r="Y11" s="43"/>
      <c r="Z11" s="42"/>
      <c r="AB11" s="44"/>
    </row>
    <row r="12" ht="12.0" customHeight="1">
      <c r="A12" s="45"/>
      <c r="B12" s="46"/>
      <c r="C12" s="46"/>
      <c r="D12" s="47"/>
      <c r="E12" s="47"/>
      <c r="F12" s="48"/>
      <c r="G12" s="49"/>
      <c r="H12" s="50"/>
      <c r="I12" s="50"/>
      <c r="J12" s="51"/>
      <c r="K12" s="50"/>
      <c r="L12" s="50"/>
      <c r="M12" s="51"/>
      <c r="N12" s="52"/>
      <c r="O12" s="52"/>
      <c r="P12" s="52"/>
      <c r="Q12" s="53"/>
      <c r="R12" s="50"/>
      <c r="S12" s="51"/>
      <c r="T12" s="50"/>
      <c r="U12" s="50"/>
      <c r="V12" s="51"/>
      <c r="W12" s="52"/>
      <c r="X12" s="52"/>
      <c r="Y12" s="52"/>
      <c r="Z12" s="52"/>
    </row>
    <row r="13" ht="12.0" customHeight="1">
      <c r="A13" s="54">
        <v>1.0</v>
      </c>
      <c r="B13" s="55" t="s">
        <v>25</v>
      </c>
      <c r="C13" s="56">
        <v>2.020115538E9</v>
      </c>
      <c r="D13" s="57" t="s">
        <v>26</v>
      </c>
      <c r="E13" s="58"/>
      <c r="F13" s="59">
        <f t="shared" ref="F13:F48" si="1">X13</f>
        <v>1.75</v>
      </c>
      <c r="G13" s="60">
        <v>80.0</v>
      </c>
      <c r="H13" s="60">
        <v>77.0</v>
      </c>
      <c r="I13" s="60">
        <v>136.0</v>
      </c>
      <c r="J13" s="61">
        <f t="shared" ref="J13:J48" si="2">SUM(G13:I13)/SUM($G$11:$I$11)*50+50</f>
        <v>83.29545455</v>
      </c>
      <c r="K13" s="60">
        <v>55.0</v>
      </c>
      <c r="L13" s="60">
        <v>48.0</v>
      </c>
      <c r="M13" s="62">
        <f t="shared" ref="M13:M48" si="3">SUM(K13:L13)/SUM($K$11:$L$11)*50+50</f>
        <v>92.91666667</v>
      </c>
      <c r="N13" s="63">
        <v>2.0</v>
      </c>
      <c r="O13" s="60">
        <v>6.0</v>
      </c>
      <c r="P13" s="60">
        <v>58.0</v>
      </c>
      <c r="Q13" s="64">
        <f t="shared" ref="Q13:Q48" si="4">SUM(N13:P13)/SUM($N$11:$P$11)*50+50</f>
        <v>80.27522936</v>
      </c>
      <c r="R13" s="60">
        <v>7.0</v>
      </c>
      <c r="S13" s="65">
        <f t="shared" ref="S13:S48" si="5">SUM(R13)/SUM($R$11)*50+50</f>
        <v>85</v>
      </c>
      <c r="T13" s="60">
        <v>100.0</v>
      </c>
      <c r="U13" s="60">
        <v>98.0</v>
      </c>
      <c r="V13" s="66">
        <f t="shared" ref="V13:V48" si="6">(T13/$T$11*50+50)*0.5+(U13/$U$11*50+50)*0.5</f>
        <v>99.5</v>
      </c>
      <c r="W13" s="67">
        <f t="shared" ref="W13:W48" si="7">(J13*0.3)+(M13*0.2)+(Q13*0.15)+(S13*0.05)+(V13*0.3)</f>
        <v>89.7132541</v>
      </c>
      <c r="X13" s="67">
        <f>VLOOKUP(W13,'Grade Range'!$A$2:$B$11,2)</f>
        <v>1.75</v>
      </c>
      <c r="Y13" s="67" t="str">
        <f t="shared" ref="Y13:Y48" si="8">IF(X13&lt;=3,"Passed","Failed")</f>
        <v>Passed</v>
      </c>
      <c r="Z13" s="67"/>
    </row>
    <row r="14" ht="12.0" customHeight="1">
      <c r="A14" s="54">
        <v>2.0</v>
      </c>
      <c r="B14" s="55" t="s">
        <v>25</v>
      </c>
      <c r="C14" s="56">
        <v>2.020114999E9</v>
      </c>
      <c r="D14" s="57" t="s">
        <v>27</v>
      </c>
      <c r="E14" s="58"/>
      <c r="F14" s="59">
        <f t="shared" si="1"/>
        <v>2</v>
      </c>
      <c r="G14" s="60">
        <v>93.0</v>
      </c>
      <c r="H14" s="60">
        <v>62.0</v>
      </c>
      <c r="I14" s="60">
        <v>120.0</v>
      </c>
      <c r="J14" s="61">
        <f t="shared" si="2"/>
        <v>81.25</v>
      </c>
      <c r="K14" s="60">
        <v>43.0</v>
      </c>
      <c r="L14" s="60">
        <v>47.0</v>
      </c>
      <c r="M14" s="62">
        <f t="shared" si="3"/>
        <v>87.5</v>
      </c>
      <c r="N14" s="63">
        <v>2.0</v>
      </c>
      <c r="O14" s="60">
        <v>7.0</v>
      </c>
      <c r="P14" s="60">
        <v>100.0</v>
      </c>
      <c r="Q14" s="64">
        <f t="shared" si="4"/>
        <v>100</v>
      </c>
      <c r="R14" s="60">
        <v>10.0</v>
      </c>
      <c r="S14" s="65">
        <f t="shared" si="5"/>
        <v>100</v>
      </c>
      <c r="T14" s="60">
        <v>52.0</v>
      </c>
      <c r="U14" s="60">
        <v>70.0</v>
      </c>
      <c r="V14" s="66">
        <f t="shared" si="6"/>
        <v>80.5</v>
      </c>
      <c r="W14" s="67">
        <f t="shared" si="7"/>
        <v>86.025</v>
      </c>
      <c r="X14" s="67">
        <f>VLOOKUP(W14,'Grade Range'!$A$2:$B$11,2)</f>
        <v>2</v>
      </c>
      <c r="Y14" s="67" t="str">
        <f t="shared" si="8"/>
        <v>Passed</v>
      </c>
      <c r="Z14" s="67"/>
    </row>
    <row r="15" ht="12.0" customHeight="1">
      <c r="A15" s="54">
        <v>3.0</v>
      </c>
      <c r="B15" s="55" t="s">
        <v>25</v>
      </c>
      <c r="C15" s="56">
        <v>2.020115147E9</v>
      </c>
      <c r="D15" s="57" t="s">
        <v>28</v>
      </c>
      <c r="E15" s="58"/>
      <c r="F15" s="59">
        <f t="shared" si="1"/>
        <v>2</v>
      </c>
      <c r="G15" s="60">
        <v>66.0</v>
      </c>
      <c r="H15" s="60">
        <v>81.0</v>
      </c>
      <c r="I15" s="60">
        <v>167.0</v>
      </c>
      <c r="J15" s="61">
        <f t="shared" si="2"/>
        <v>85.68181818</v>
      </c>
      <c r="K15" s="60">
        <v>56.0</v>
      </c>
      <c r="L15" s="60">
        <v>36.0</v>
      </c>
      <c r="M15" s="62">
        <f t="shared" si="3"/>
        <v>88.33333333</v>
      </c>
      <c r="N15" s="63">
        <v>2.0</v>
      </c>
      <c r="O15" s="60">
        <v>6.0</v>
      </c>
      <c r="P15" s="60">
        <v>67.0</v>
      </c>
      <c r="Q15" s="64">
        <f t="shared" si="4"/>
        <v>84.40366972</v>
      </c>
      <c r="R15" s="60">
        <v>8.0</v>
      </c>
      <c r="S15" s="65">
        <f t="shared" si="5"/>
        <v>90</v>
      </c>
      <c r="T15" s="60">
        <v>70.0</v>
      </c>
      <c r="U15" s="60">
        <v>93.0</v>
      </c>
      <c r="V15" s="66">
        <f t="shared" si="6"/>
        <v>90.75</v>
      </c>
      <c r="W15" s="67">
        <f t="shared" si="7"/>
        <v>87.75676258</v>
      </c>
      <c r="X15" s="67">
        <f>VLOOKUP(W15,'Grade Range'!$A$2:$B$11,2)</f>
        <v>2</v>
      </c>
      <c r="Y15" s="67" t="str">
        <f t="shared" si="8"/>
        <v>Passed</v>
      </c>
      <c r="Z15" s="67"/>
    </row>
    <row r="16" ht="12.0" customHeight="1">
      <c r="A16" s="54">
        <v>4.0</v>
      </c>
      <c r="B16" s="55"/>
      <c r="C16" s="56">
        <v>2.020117719E9</v>
      </c>
      <c r="D16" s="57" t="s">
        <v>29</v>
      </c>
      <c r="E16" s="58"/>
      <c r="F16" s="59">
        <f t="shared" si="1"/>
        <v>2</v>
      </c>
      <c r="G16" s="60">
        <v>94.0</v>
      </c>
      <c r="H16" s="60">
        <v>107.0</v>
      </c>
      <c r="I16" s="60">
        <v>148.0</v>
      </c>
      <c r="J16" s="61">
        <f t="shared" si="2"/>
        <v>89.65909091</v>
      </c>
      <c r="K16" s="60">
        <v>34.0</v>
      </c>
      <c r="L16" s="60">
        <v>41.0</v>
      </c>
      <c r="M16" s="62">
        <f t="shared" si="3"/>
        <v>81.25</v>
      </c>
      <c r="N16" s="63">
        <v>2.0</v>
      </c>
      <c r="O16" s="60">
        <v>4.0</v>
      </c>
      <c r="P16" s="60">
        <v>81.0</v>
      </c>
      <c r="Q16" s="64">
        <f t="shared" si="4"/>
        <v>89.90825688</v>
      </c>
      <c r="R16" s="60">
        <v>6.0</v>
      </c>
      <c r="S16" s="65">
        <f t="shared" si="5"/>
        <v>80</v>
      </c>
      <c r="T16" s="60">
        <v>84.0</v>
      </c>
      <c r="U16" s="60">
        <v>51.0</v>
      </c>
      <c r="V16" s="66">
        <f t="shared" si="6"/>
        <v>83.75</v>
      </c>
      <c r="W16" s="67">
        <f t="shared" si="7"/>
        <v>85.7589658</v>
      </c>
      <c r="X16" s="67">
        <f>VLOOKUP(W16,'Grade Range'!$A$2:$B$11,2)</f>
        <v>2</v>
      </c>
      <c r="Y16" s="67" t="str">
        <f t="shared" si="8"/>
        <v>Passed</v>
      </c>
      <c r="Z16" s="67"/>
    </row>
    <row r="17" ht="12.0" customHeight="1">
      <c r="A17" s="54">
        <v>5.0</v>
      </c>
      <c r="B17" s="55" t="s">
        <v>25</v>
      </c>
      <c r="C17" s="56">
        <v>2.020115575E9</v>
      </c>
      <c r="D17" s="57" t="s">
        <v>30</v>
      </c>
      <c r="E17" s="58"/>
      <c r="F17" s="59">
        <f t="shared" si="1"/>
        <v>2.25</v>
      </c>
      <c r="G17" s="60">
        <v>54.0</v>
      </c>
      <c r="H17" s="60">
        <v>59.0</v>
      </c>
      <c r="I17" s="60">
        <v>158.0</v>
      </c>
      <c r="J17" s="61">
        <f t="shared" si="2"/>
        <v>80.79545455</v>
      </c>
      <c r="K17" s="60">
        <v>39.0</v>
      </c>
      <c r="L17" s="60">
        <v>34.0</v>
      </c>
      <c r="M17" s="62">
        <f t="shared" si="3"/>
        <v>80.41666667</v>
      </c>
      <c r="N17" s="63">
        <v>2.0</v>
      </c>
      <c r="O17" s="60">
        <v>4.0</v>
      </c>
      <c r="P17" s="60">
        <v>87.0</v>
      </c>
      <c r="Q17" s="64">
        <f t="shared" si="4"/>
        <v>92.66055046</v>
      </c>
      <c r="R17" s="60">
        <v>6.0</v>
      </c>
      <c r="S17" s="65">
        <f t="shared" si="5"/>
        <v>80</v>
      </c>
      <c r="T17" s="60">
        <v>59.0</v>
      </c>
      <c r="U17" s="60">
        <v>67.0</v>
      </c>
      <c r="V17" s="66">
        <f t="shared" si="6"/>
        <v>81.5</v>
      </c>
      <c r="W17" s="67">
        <f t="shared" si="7"/>
        <v>82.67105227</v>
      </c>
      <c r="X17" s="67">
        <f>VLOOKUP(W17,'Grade Range'!$A$2:$B$11,2)</f>
        <v>2.25</v>
      </c>
      <c r="Y17" s="67" t="str">
        <f t="shared" si="8"/>
        <v>Passed</v>
      </c>
      <c r="Z17" s="67"/>
    </row>
    <row r="18" ht="12.0" customHeight="1">
      <c r="A18" s="54">
        <v>6.0</v>
      </c>
      <c r="B18" s="55" t="s">
        <v>25</v>
      </c>
      <c r="C18" s="56">
        <v>2.020115143E9</v>
      </c>
      <c r="D18" s="57" t="s">
        <v>31</v>
      </c>
      <c r="E18" s="58"/>
      <c r="F18" s="59">
        <f t="shared" si="1"/>
        <v>2.25</v>
      </c>
      <c r="G18" s="60">
        <v>99.0</v>
      </c>
      <c r="H18" s="60">
        <v>112.0</v>
      </c>
      <c r="I18" s="60">
        <v>122.0</v>
      </c>
      <c r="J18" s="61">
        <f t="shared" si="2"/>
        <v>87.84090909</v>
      </c>
      <c r="K18" s="60">
        <v>39.0</v>
      </c>
      <c r="L18" s="60">
        <v>34.0</v>
      </c>
      <c r="M18" s="62">
        <f t="shared" si="3"/>
        <v>80.41666667</v>
      </c>
      <c r="N18" s="63">
        <v>2.0</v>
      </c>
      <c r="O18" s="60">
        <v>6.0</v>
      </c>
      <c r="P18" s="60">
        <v>84.0</v>
      </c>
      <c r="Q18" s="64">
        <f t="shared" si="4"/>
        <v>92.20183486</v>
      </c>
      <c r="R18" s="60">
        <v>9.0</v>
      </c>
      <c r="S18" s="65">
        <f t="shared" si="5"/>
        <v>95</v>
      </c>
      <c r="T18" s="60">
        <v>53.0</v>
      </c>
      <c r="U18" s="60">
        <v>61.0</v>
      </c>
      <c r="V18" s="66">
        <f t="shared" si="6"/>
        <v>78.5</v>
      </c>
      <c r="W18" s="67">
        <f t="shared" si="7"/>
        <v>84.56588129</v>
      </c>
      <c r="X18" s="67">
        <f>VLOOKUP(W18,'Grade Range'!$A$2:$B$11,2)</f>
        <v>2.25</v>
      </c>
      <c r="Y18" s="67" t="str">
        <f t="shared" si="8"/>
        <v>Passed</v>
      </c>
      <c r="Z18" s="67"/>
    </row>
    <row r="19" ht="12.0" customHeight="1">
      <c r="A19" s="54">
        <v>7.0</v>
      </c>
      <c r="B19" s="55" t="s">
        <v>25</v>
      </c>
      <c r="C19" s="56">
        <v>2.020115055E9</v>
      </c>
      <c r="D19" s="57" t="s">
        <v>32</v>
      </c>
      <c r="E19" s="58"/>
      <c r="F19" s="59">
        <f t="shared" si="1"/>
        <v>2</v>
      </c>
      <c r="G19" s="60">
        <v>111.0</v>
      </c>
      <c r="H19" s="60">
        <v>79.0</v>
      </c>
      <c r="I19" s="60">
        <v>103.0</v>
      </c>
      <c r="J19" s="61">
        <f t="shared" si="2"/>
        <v>83.29545455</v>
      </c>
      <c r="K19" s="60">
        <v>30.0</v>
      </c>
      <c r="L19" s="60">
        <v>38.0</v>
      </c>
      <c r="M19" s="62">
        <f t="shared" si="3"/>
        <v>78.33333333</v>
      </c>
      <c r="N19" s="63">
        <v>2.0</v>
      </c>
      <c r="O19" s="60">
        <v>5.0</v>
      </c>
      <c r="P19" s="60">
        <v>96.0</v>
      </c>
      <c r="Q19" s="64">
        <f t="shared" si="4"/>
        <v>97.24770642</v>
      </c>
      <c r="R19" s="60">
        <v>10.0</v>
      </c>
      <c r="S19" s="65">
        <f t="shared" si="5"/>
        <v>100</v>
      </c>
      <c r="T19" s="60">
        <v>69.0</v>
      </c>
      <c r="U19" s="60">
        <v>77.0</v>
      </c>
      <c r="V19" s="66">
        <f t="shared" si="6"/>
        <v>86.5</v>
      </c>
      <c r="W19" s="67">
        <f t="shared" si="7"/>
        <v>86.19245899</v>
      </c>
      <c r="X19" s="67">
        <f>VLOOKUP(W19,'Grade Range'!$A$2:$B$11,2)</f>
        <v>2</v>
      </c>
      <c r="Y19" s="67" t="str">
        <f t="shared" si="8"/>
        <v>Passed</v>
      </c>
      <c r="Z19" s="67"/>
    </row>
    <row r="20" ht="12.0" customHeight="1">
      <c r="A20" s="54">
        <v>8.0</v>
      </c>
      <c r="B20" s="55" t="s">
        <v>25</v>
      </c>
      <c r="C20" s="56">
        <v>2.02011545E9</v>
      </c>
      <c r="D20" s="57" t="s">
        <v>33</v>
      </c>
      <c r="E20" s="58"/>
      <c r="F20" s="59">
        <f t="shared" si="1"/>
        <v>1.75</v>
      </c>
      <c r="G20" s="60">
        <v>102.0</v>
      </c>
      <c r="H20" s="60">
        <v>69.0</v>
      </c>
      <c r="I20" s="60">
        <v>144.0</v>
      </c>
      <c r="J20" s="61">
        <f t="shared" si="2"/>
        <v>85.79545455</v>
      </c>
      <c r="K20" s="60">
        <v>54.0</v>
      </c>
      <c r="L20" s="60">
        <v>39.0</v>
      </c>
      <c r="M20" s="62">
        <f t="shared" si="3"/>
        <v>88.75</v>
      </c>
      <c r="N20" s="63">
        <v>2.0</v>
      </c>
      <c r="O20" s="60">
        <v>7.0</v>
      </c>
      <c r="P20" s="60">
        <v>75.0</v>
      </c>
      <c r="Q20" s="64">
        <f t="shared" si="4"/>
        <v>88.53211009</v>
      </c>
      <c r="R20" s="60">
        <v>8.0</v>
      </c>
      <c r="S20" s="65">
        <f t="shared" si="5"/>
        <v>90</v>
      </c>
      <c r="T20" s="60">
        <v>87.0</v>
      </c>
      <c r="U20" s="60">
        <v>96.0</v>
      </c>
      <c r="V20" s="66">
        <f t="shared" si="6"/>
        <v>95.75</v>
      </c>
      <c r="W20" s="67">
        <f t="shared" si="7"/>
        <v>89.99345288</v>
      </c>
      <c r="X20" s="67">
        <f>VLOOKUP(W20,'Grade Range'!$A$2:$B$11,2)</f>
        <v>1.75</v>
      </c>
      <c r="Y20" s="67" t="str">
        <f t="shared" si="8"/>
        <v>Passed</v>
      </c>
      <c r="Z20" s="67"/>
    </row>
    <row r="21" ht="12.0" customHeight="1">
      <c r="A21" s="54">
        <v>9.0</v>
      </c>
      <c r="B21" s="55" t="s">
        <v>25</v>
      </c>
      <c r="C21" s="56">
        <v>2.020115168E9</v>
      </c>
      <c r="D21" s="57" t="s">
        <v>34</v>
      </c>
      <c r="E21" s="58"/>
      <c r="F21" s="59">
        <f t="shared" si="1"/>
        <v>2</v>
      </c>
      <c r="G21" s="60">
        <v>108.0</v>
      </c>
      <c r="H21" s="60">
        <v>66.0</v>
      </c>
      <c r="I21" s="60">
        <v>155.0</v>
      </c>
      <c r="J21" s="61">
        <f t="shared" si="2"/>
        <v>87.38636364</v>
      </c>
      <c r="K21" s="60">
        <v>30.0</v>
      </c>
      <c r="L21" s="60">
        <v>53.0</v>
      </c>
      <c r="M21" s="62">
        <f t="shared" si="3"/>
        <v>84.58333333</v>
      </c>
      <c r="N21" s="63">
        <v>2.0</v>
      </c>
      <c r="O21" s="60">
        <v>6.0</v>
      </c>
      <c r="P21" s="60">
        <v>57.0</v>
      </c>
      <c r="Q21" s="64">
        <f t="shared" si="4"/>
        <v>79.81651376</v>
      </c>
      <c r="R21" s="60">
        <v>10.0</v>
      </c>
      <c r="S21" s="65">
        <f t="shared" si="5"/>
        <v>100</v>
      </c>
      <c r="T21" s="60">
        <v>82.0</v>
      </c>
      <c r="U21" s="60">
        <v>84.0</v>
      </c>
      <c r="V21" s="66">
        <f t="shared" si="6"/>
        <v>91.5</v>
      </c>
      <c r="W21" s="67">
        <f t="shared" si="7"/>
        <v>87.55505282</v>
      </c>
      <c r="X21" s="67">
        <f>VLOOKUP(W21,'Grade Range'!$A$2:$B$11,2)</f>
        <v>2</v>
      </c>
      <c r="Y21" s="67" t="str">
        <f t="shared" si="8"/>
        <v>Passed</v>
      </c>
      <c r="Z21" s="67"/>
    </row>
    <row r="22" ht="12.0" customHeight="1">
      <c r="A22" s="54">
        <v>10.0</v>
      </c>
      <c r="B22" s="55" t="s">
        <v>25</v>
      </c>
      <c r="C22" s="56">
        <v>2.020115611E9</v>
      </c>
      <c r="D22" s="57" t="s">
        <v>35</v>
      </c>
      <c r="E22" s="58"/>
      <c r="F22" s="59">
        <f t="shared" si="1"/>
        <v>2</v>
      </c>
      <c r="G22" s="60">
        <v>73.0</v>
      </c>
      <c r="H22" s="60">
        <v>70.0</v>
      </c>
      <c r="I22" s="60">
        <v>140.0</v>
      </c>
      <c r="J22" s="61">
        <f t="shared" si="2"/>
        <v>82.15909091</v>
      </c>
      <c r="K22" s="60">
        <v>50.0</v>
      </c>
      <c r="L22" s="60">
        <v>59.0</v>
      </c>
      <c r="M22" s="62">
        <f t="shared" si="3"/>
        <v>95.41666667</v>
      </c>
      <c r="N22" s="63">
        <v>2.0</v>
      </c>
      <c r="O22" s="60">
        <v>7.0</v>
      </c>
      <c r="P22" s="60">
        <v>51.0</v>
      </c>
      <c r="Q22" s="64">
        <f t="shared" si="4"/>
        <v>77.52293578</v>
      </c>
      <c r="R22" s="60">
        <v>7.0</v>
      </c>
      <c r="S22" s="65">
        <f t="shared" si="5"/>
        <v>85</v>
      </c>
      <c r="T22" s="60">
        <v>74.0</v>
      </c>
      <c r="U22" s="60">
        <v>76.0</v>
      </c>
      <c r="V22" s="66">
        <f t="shared" si="6"/>
        <v>87.5</v>
      </c>
      <c r="W22" s="67">
        <f t="shared" si="7"/>
        <v>85.85950097</v>
      </c>
      <c r="X22" s="67">
        <f>VLOOKUP(W22,'Grade Range'!$A$2:$B$11,2)</f>
        <v>2</v>
      </c>
      <c r="Y22" s="67" t="str">
        <f t="shared" si="8"/>
        <v>Passed</v>
      </c>
      <c r="Z22" s="67"/>
    </row>
    <row r="23" ht="12.0" customHeight="1">
      <c r="A23" s="54">
        <v>11.0</v>
      </c>
      <c r="B23" s="55" t="s">
        <v>25</v>
      </c>
      <c r="C23" s="56">
        <v>2.020115165E9</v>
      </c>
      <c r="D23" s="57" t="s">
        <v>36</v>
      </c>
      <c r="E23" s="58"/>
      <c r="F23" s="59">
        <f t="shared" si="1"/>
        <v>2</v>
      </c>
      <c r="G23" s="60">
        <v>112.0</v>
      </c>
      <c r="H23" s="60">
        <v>74.0</v>
      </c>
      <c r="I23" s="60">
        <v>153.0</v>
      </c>
      <c r="J23" s="61">
        <f t="shared" si="2"/>
        <v>88.52272727</v>
      </c>
      <c r="K23" s="60">
        <v>44.0</v>
      </c>
      <c r="L23" s="60">
        <v>41.0</v>
      </c>
      <c r="M23" s="62">
        <f t="shared" si="3"/>
        <v>85.41666667</v>
      </c>
      <c r="N23" s="63">
        <v>2.0</v>
      </c>
      <c r="O23" s="60">
        <v>7.0</v>
      </c>
      <c r="P23" s="60">
        <v>50.0</v>
      </c>
      <c r="Q23" s="64">
        <f t="shared" si="4"/>
        <v>77.06422018</v>
      </c>
      <c r="R23" s="60">
        <v>8.0</v>
      </c>
      <c r="S23" s="65">
        <f t="shared" si="5"/>
        <v>90</v>
      </c>
      <c r="T23" s="60">
        <v>94.0</v>
      </c>
      <c r="U23" s="60">
        <v>72.0</v>
      </c>
      <c r="V23" s="66">
        <f t="shared" si="6"/>
        <v>91.5</v>
      </c>
      <c r="W23" s="67">
        <f t="shared" si="7"/>
        <v>87.14978454</v>
      </c>
      <c r="X23" s="67">
        <f>VLOOKUP(W23,'Grade Range'!$A$2:$B$11,2)</f>
        <v>2</v>
      </c>
      <c r="Y23" s="67" t="str">
        <f t="shared" si="8"/>
        <v>Passed</v>
      </c>
      <c r="Z23" s="67"/>
    </row>
    <row r="24" ht="12.0" customHeight="1">
      <c r="A24" s="54">
        <v>12.0</v>
      </c>
      <c r="B24" s="68" t="s">
        <v>25</v>
      </c>
      <c r="C24" s="56">
        <v>2.02011719E9</v>
      </c>
      <c r="D24" s="57" t="s">
        <v>37</v>
      </c>
      <c r="E24" s="69"/>
      <c r="F24" s="59">
        <f t="shared" si="1"/>
        <v>2</v>
      </c>
      <c r="G24" s="60">
        <v>51.0</v>
      </c>
      <c r="H24" s="60">
        <v>85.0</v>
      </c>
      <c r="I24" s="60">
        <v>147.0</v>
      </c>
      <c r="J24" s="61">
        <f t="shared" si="2"/>
        <v>82.15909091</v>
      </c>
      <c r="K24" s="60">
        <v>39.0</v>
      </c>
      <c r="L24" s="60">
        <v>31.0</v>
      </c>
      <c r="M24" s="62">
        <f t="shared" si="3"/>
        <v>79.16666667</v>
      </c>
      <c r="N24" s="63">
        <v>2.0</v>
      </c>
      <c r="O24" s="60">
        <v>4.0</v>
      </c>
      <c r="P24" s="60">
        <v>99.0</v>
      </c>
      <c r="Q24" s="64">
        <f t="shared" si="4"/>
        <v>98.16513761</v>
      </c>
      <c r="R24" s="60">
        <v>10.0</v>
      </c>
      <c r="S24" s="65">
        <f t="shared" si="5"/>
        <v>100</v>
      </c>
      <c r="T24" s="60">
        <v>57.0</v>
      </c>
      <c r="U24" s="60">
        <v>89.0</v>
      </c>
      <c r="V24" s="66">
        <f t="shared" si="6"/>
        <v>86.5</v>
      </c>
      <c r="W24" s="67">
        <f t="shared" si="7"/>
        <v>86.15583125</v>
      </c>
      <c r="X24" s="67">
        <f>VLOOKUP(W24,'Grade Range'!$A$2:$B$11,2)</f>
        <v>2</v>
      </c>
      <c r="Y24" s="67" t="str">
        <f t="shared" si="8"/>
        <v>Passed</v>
      </c>
      <c r="Z24" s="54"/>
    </row>
    <row r="25" ht="12.0" customHeight="1">
      <c r="A25" s="54">
        <v>13.0</v>
      </c>
      <c r="B25" s="55" t="s">
        <v>25</v>
      </c>
      <c r="C25" s="56">
        <v>2.020115509E9</v>
      </c>
      <c r="D25" s="57" t="s">
        <v>38</v>
      </c>
      <c r="E25" s="58"/>
      <c r="F25" s="59">
        <f t="shared" si="1"/>
        <v>2.25</v>
      </c>
      <c r="G25" s="60">
        <v>100.0</v>
      </c>
      <c r="H25" s="60">
        <v>68.0</v>
      </c>
      <c r="I25" s="60">
        <v>151.0</v>
      </c>
      <c r="J25" s="61">
        <f t="shared" si="2"/>
        <v>86.25</v>
      </c>
      <c r="K25" s="60">
        <v>45.0</v>
      </c>
      <c r="L25" s="60">
        <v>31.0</v>
      </c>
      <c r="M25" s="62">
        <f t="shared" si="3"/>
        <v>81.66666667</v>
      </c>
      <c r="N25" s="63">
        <v>2.0</v>
      </c>
      <c r="O25" s="60">
        <v>7.0</v>
      </c>
      <c r="P25" s="60">
        <v>61.0</v>
      </c>
      <c r="Q25" s="64">
        <f t="shared" si="4"/>
        <v>82.11009174</v>
      </c>
      <c r="R25" s="60">
        <v>8.0</v>
      </c>
      <c r="S25" s="65">
        <f t="shared" si="5"/>
        <v>90</v>
      </c>
      <c r="T25" s="60">
        <v>62.0</v>
      </c>
      <c r="U25" s="60">
        <v>64.0</v>
      </c>
      <c r="V25" s="66">
        <f t="shared" si="6"/>
        <v>81.5</v>
      </c>
      <c r="W25" s="67">
        <f t="shared" si="7"/>
        <v>83.47484709</v>
      </c>
      <c r="X25" s="67">
        <f>VLOOKUP(W25,'Grade Range'!$A$2:$B$11,2)</f>
        <v>2.25</v>
      </c>
      <c r="Y25" s="67" t="str">
        <f t="shared" si="8"/>
        <v>Passed</v>
      </c>
      <c r="Z25" s="67"/>
    </row>
    <row r="26" ht="12.0" customHeight="1">
      <c r="A26" s="54">
        <v>14.0</v>
      </c>
      <c r="B26" s="55" t="s">
        <v>25</v>
      </c>
      <c r="C26" s="56">
        <v>2.020115629E9</v>
      </c>
      <c r="D26" s="57" t="s">
        <v>39</v>
      </c>
      <c r="E26" s="58"/>
      <c r="F26" s="59">
        <f t="shared" si="1"/>
        <v>2</v>
      </c>
      <c r="G26" s="60">
        <v>103.0</v>
      </c>
      <c r="H26" s="60">
        <v>95.0</v>
      </c>
      <c r="I26" s="60">
        <v>128.0</v>
      </c>
      <c r="J26" s="61">
        <f t="shared" si="2"/>
        <v>87.04545455</v>
      </c>
      <c r="K26" s="60">
        <v>39.0</v>
      </c>
      <c r="L26" s="60">
        <v>33.0</v>
      </c>
      <c r="M26" s="62">
        <f t="shared" si="3"/>
        <v>80</v>
      </c>
      <c r="N26" s="63">
        <v>2.0</v>
      </c>
      <c r="O26" s="60">
        <v>5.0</v>
      </c>
      <c r="P26" s="60">
        <v>88.0</v>
      </c>
      <c r="Q26" s="64">
        <f t="shared" si="4"/>
        <v>93.57798165</v>
      </c>
      <c r="R26" s="60">
        <v>9.0</v>
      </c>
      <c r="S26" s="65">
        <f t="shared" si="5"/>
        <v>95</v>
      </c>
      <c r="T26" s="60">
        <v>60.0</v>
      </c>
      <c r="U26" s="60">
        <v>97.0</v>
      </c>
      <c r="V26" s="66">
        <f t="shared" si="6"/>
        <v>89.25</v>
      </c>
      <c r="W26" s="67">
        <f t="shared" si="7"/>
        <v>87.67533361</v>
      </c>
      <c r="X26" s="67">
        <f>VLOOKUP(W26,'Grade Range'!$A$2:$B$11,2)</f>
        <v>2</v>
      </c>
      <c r="Y26" s="67" t="str">
        <f t="shared" si="8"/>
        <v>Passed</v>
      </c>
      <c r="Z26" s="67"/>
    </row>
    <row r="27" ht="12.0" customHeight="1">
      <c r="A27" s="54">
        <v>15.0</v>
      </c>
      <c r="B27" s="55" t="s">
        <v>25</v>
      </c>
      <c r="C27" s="56">
        <v>2.020115442E9</v>
      </c>
      <c r="D27" s="57" t="s">
        <v>40</v>
      </c>
      <c r="E27" s="58"/>
      <c r="F27" s="59">
        <f t="shared" si="1"/>
        <v>1.5</v>
      </c>
      <c r="G27" s="60">
        <v>117.0</v>
      </c>
      <c r="H27" s="60">
        <v>111.0</v>
      </c>
      <c r="I27" s="60">
        <v>178.0</v>
      </c>
      <c r="J27" s="61">
        <f t="shared" si="2"/>
        <v>96.13636364</v>
      </c>
      <c r="K27" s="60">
        <v>42.0</v>
      </c>
      <c r="L27" s="60">
        <v>34.0</v>
      </c>
      <c r="M27" s="62">
        <f t="shared" si="3"/>
        <v>81.66666667</v>
      </c>
      <c r="N27" s="63">
        <v>2.0</v>
      </c>
      <c r="O27" s="60">
        <v>5.0</v>
      </c>
      <c r="P27" s="60">
        <v>90.0</v>
      </c>
      <c r="Q27" s="64">
        <f t="shared" si="4"/>
        <v>94.49541284</v>
      </c>
      <c r="R27" s="60">
        <v>7.0</v>
      </c>
      <c r="S27" s="65">
        <f t="shared" si="5"/>
        <v>85</v>
      </c>
      <c r="T27" s="60">
        <v>79.0</v>
      </c>
      <c r="U27" s="60">
        <v>91.0</v>
      </c>
      <c r="V27" s="66">
        <f t="shared" si="6"/>
        <v>92.5</v>
      </c>
      <c r="W27" s="67">
        <f t="shared" si="7"/>
        <v>91.34855435</v>
      </c>
      <c r="X27" s="67">
        <f>VLOOKUP(W27,'Grade Range'!$A$2:$B$11,2)</f>
        <v>1.5</v>
      </c>
      <c r="Y27" s="67" t="str">
        <f t="shared" si="8"/>
        <v>Passed</v>
      </c>
      <c r="Z27" s="67"/>
    </row>
    <row r="28" ht="12.0" customHeight="1">
      <c r="A28" s="54">
        <v>16.0</v>
      </c>
      <c r="B28" s="68" t="s">
        <v>25</v>
      </c>
      <c r="C28" s="56">
        <v>2.020115399E9</v>
      </c>
      <c r="D28" s="57" t="s">
        <v>41</v>
      </c>
      <c r="E28" s="58"/>
      <c r="F28" s="59">
        <f t="shared" si="1"/>
        <v>2</v>
      </c>
      <c r="G28" s="60">
        <v>78.0</v>
      </c>
      <c r="H28" s="60">
        <v>84.0</v>
      </c>
      <c r="I28" s="60">
        <v>142.0</v>
      </c>
      <c r="J28" s="61">
        <f t="shared" si="2"/>
        <v>84.54545455</v>
      </c>
      <c r="K28" s="60">
        <v>52.0</v>
      </c>
      <c r="L28" s="60">
        <v>52.0</v>
      </c>
      <c r="M28" s="62">
        <f t="shared" si="3"/>
        <v>93.33333333</v>
      </c>
      <c r="N28" s="63">
        <v>2.0</v>
      </c>
      <c r="O28" s="60">
        <v>6.0</v>
      </c>
      <c r="P28" s="60">
        <v>72.0</v>
      </c>
      <c r="Q28" s="64">
        <f t="shared" si="4"/>
        <v>86.69724771</v>
      </c>
      <c r="R28" s="60">
        <v>6.0</v>
      </c>
      <c r="S28" s="65">
        <f t="shared" si="5"/>
        <v>80</v>
      </c>
      <c r="T28" s="60">
        <v>83.0</v>
      </c>
      <c r="U28" s="60">
        <v>54.0</v>
      </c>
      <c r="V28" s="66">
        <f t="shared" si="6"/>
        <v>84.25</v>
      </c>
      <c r="W28" s="67">
        <f t="shared" si="7"/>
        <v>86.30989019</v>
      </c>
      <c r="X28" s="67">
        <f>VLOOKUP(W28,'Grade Range'!$A$2:$B$11,2)</f>
        <v>2</v>
      </c>
      <c r="Y28" s="67" t="str">
        <f t="shared" si="8"/>
        <v>Passed</v>
      </c>
      <c r="Z28" s="67"/>
    </row>
    <row r="29" ht="12.0" customHeight="1">
      <c r="A29" s="54">
        <v>17.0</v>
      </c>
      <c r="B29" s="55" t="s">
        <v>25</v>
      </c>
      <c r="C29" s="56">
        <v>2.020115089E9</v>
      </c>
      <c r="D29" s="57" t="s">
        <v>42</v>
      </c>
      <c r="E29" s="58"/>
      <c r="F29" s="59">
        <f t="shared" si="1"/>
        <v>2</v>
      </c>
      <c r="G29" s="60">
        <v>70.0</v>
      </c>
      <c r="H29" s="60">
        <v>104.0</v>
      </c>
      <c r="I29" s="60">
        <v>160.0</v>
      </c>
      <c r="J29" s="61">
        <f t="shared" si="2"/>
        <v>87.95454545</v>
      </c>
      <c r="K29" s="60">
        <v>50.0</v>
      </c>
      <c r="L29" s="60">
        <v>31.0</v>
      </c>
      <c r="M29" s="62">
        <f t="shared" si="3"/>
        <v>83.75</v>
      </c>
      <c r="N29" s="63">
        <v>2.0</v>
      </c>
      <c r="O29" s="60">
        <v>7.0</v>
      </c>
      <c r="P29" s="60">
        <v>83.0</v>
      </c>
      <c r="Q29" s="64">
        <f t="shared" si="4"/>
        <v>92.20183486</v>
      </c>
      <c r="R29" s="60">
        <v>7.0</v>
      </c>
      <c r="S29" s="65">
        <f t="shared" si="5"/>
        <v>85</v>
      </c>
      <c r="T29" s="60">
        <v>71.0</v>
      </c>
      <c r="U29" s="60">
        <v>58.0</v>
      </c>
      <c r="V29" s="66">
        <f t="shared" si="6"/>
        <v>82.25</v>
      </c>
      <c r="W29" s="67">
        <f t="shared" si="7"/>
        <v>85.89163887</v>
      </c>
      <c r="X29" s="67">
        <f>VLOOKUP(W29,'Grade Range'!$A$2:$B$11,2)</f>
        <v>2</v>
      </c>
      <c r="Y29" s="67" t="str">
        <f t="shared" si="8"/>
        <v>Passed</v>
      </c>
      <c r="Z29" s="67"/>
    </row>
    <row r="30" ht="12.0" customHeight="1">
      <c r="A30" s="54">
        <v>18.0</v>
      </c>
      <c r="B30" s="55" t="s">
        <v>25</v>
      </c>
      <c r="C30" s="56">
        <v>2.020115395E9</v>
      </c>
      <c r="D30" s="57" t="s">
        <v>43</v>
      </c>
      <c r="E30" s="58"/>
      <c r="F30" s="59">
        <f t="shared" si="1"/>
        <v>1.75</v>
      </c>
      <c r="G30" s="60">
        <v>120.0</v>
      </c>
      <c r="H30" s="60">
        <v>98.0</v>
      </c>
      <c r="I30" s="60">
        <v>117.0</v>
      </c>
      <c r="J30" s="61">
        <f t="shared" si="2"/>
        <v>88.06818182</v>
      </c>
      <c r="K30" s="60">
        <v>52.0</v>
      </c>
      <c r="L30" s="60">
        <v>55.0</v>
      </c>
      <c r="M30" s="62">
        <f t="shared" si="3"/>
        <v>94.58333333</v>
      </c>
      <c r="N30" s="63">
        <v>2.0</v>
      </c>
      <c r="O30" s="60">
        <v>6.0</v>
      </c>
      <c r="P30" s="60">
        <v>78.0</v>
      </c>
      <c r="Q30" s="64">
        <f t="shared" si="4"/>
        <v>89.44954128</v>
      </c>
      <c r="R30" s="60">
        <v>8.0</v>
      </c>
      <c r="S30" s="65">
        <f t="shared" si="5"/>
        <v>90</v>
      </c>
      <c r="T30" s="60">
        <v>67.0</v>
      </c>
      <c r="U30" s="60">
        <v>65.0</v>
      </c>
      <c r="V30" s="66">
        <f t="shared" si="6"/>
        <v>83</v>
      </c>
      <c r="W30" s="67">
        <f t="shared" si="7"/>
        <v>88.1545524</v>
      </c>
      <c r="X30" s="67">
        <f>VLOOKUP(W30,'Grade Range'!$A$2:$B$11,2)</f>
        <v>1.75</v>
      </c>
      <c r="Y30" s="67" t="str">
        <f t="shared" si="8"/>
        <v>Passed</v>
      </c>
      <c r="Z30" s="67"/>
    </row>
    <row r="31" ht="12.0" customHeight="1">
      <c r="A31" s="54">
        <v>19.0</v>
      </c>
      <c r="B31" s="55" t="s">
        <v>25</v>
      </c>
      <c r="C31" s="56">
        <v>2.020117145E9</v>
      </c>
      <c r="D31" s="57" t="s">
        <v>44</v>
      </c>
      <c r="E31" s="58"/>
      <c r="F31" s="59">
        <f t="shared" si="1"/>
        <v>2</v>
      </c>
      <c r="G31" s="60">
        <v>115.0</v>
      </c>
      <c r="H31" s="60">
        <v>67.0</v>
      </c>
      <c r="I31" s="60">
        <v>107.0</v>
      </c>
      <c r="J31" s="61">
        <f t="shared" si="2"/>
        <v>82.84090909</v>
      </c>
      <c r="K31" s="60">
        <v>46.0</v>
      </c>
      <c r="L31" s="60">
        <v>40.0</v>
      </c>
      <c r="M31" s="62">
        <f t="shared" si="3"/>
        <v>85.83333333</v>
      </c>
      <c r="N31" s="63">
        <v>2.0</v>
      </c>
      <c r="O31" s="60">
        <v>6.0</v>
      </c>
      <c r="P31" s="60">
        <v>89.0</v>
      </c>
      <c r="Q31" s="64">
        <f t="shared" si="4"/>
        <v>94.49541284</v>
      </c>
      <c r="R31" s="60">
        <v>8.0</v>
      </c>
      <c r="S31" s="65">
        <f t="shared" si="5"/>
        <v>90</v>
      </c>
      <c r="T31" s="60">
        <v>75.0</v>
      </c>
      <c r="U31" s="60">
        <v>88.0</v>
      </c>
      <c r="V31" s="66">
        <f t="shared" si="6"/>
        <v>90.75</v>
      </c>
      <c r="W31" s="67">
        <f t="shared" si="7"/>
        <v>87.91825132</v>
      </c>
      <c r="X31" s="67">
        <f>VLOOKUP(W31,'Grade Range'!$A$2:$B$11,2)</f>
        <v>2</v>
      </c>
      <c r="Y31" s="67" t="str">
        <f t="shared" si="8"/>
        <v>Passed</v>
      </c>
      <c r="Z31" s="67"/>
    </row>
    <row r="32" ht="12.0" customHeight="1">
      <c r="A32" s="54">
        <v>20.0</v>
      </c>
      <c r="B32" s="55" t="s">
        <v>25</v>
      </c>
      <c r="C32" s="56">
        <v>2.0201152E9</v>
      </c>
      <c r="D32" s="57" t="s">
        <v>45</v>
      </c>
      <c r="E32" s="58"/>
      <c r="F32" s="59">
        <f t="shared" si="1"/>
        <v>2</v>
      </c>
      <c r="G32" s="60">
        <v>89.0</v>
      </c>
      <c r="H32" s="60">
        <v>71.0</v>
      </c>
      <c r="I32" s="60">
        <v>114.0</v>
      </c>
      <c r="J32" s="61">
        <f t="shared" si="2"/>
        <v>81.13636364</v>
      </c>
      <c r="K32" s="60">
        <v>35.0</v>
      </c>
      <c r="L32" s="60">
        <v>43.0</v>
      </c>
      <c r="M32" s="62">
        <f t="shared" si="3"/>
        <v>82.5</v>
      </c>
      <c r="N32" s="63">
        <v>2.0</v>
      </c>
      <c r="O32" s="60">
        <v>5.0</v>
      </c>
      <c r="P32" s="60">
        <v>69.0</v>
      </c>
      <c r="Q32" s="64">
        <f t="shared" si="4"/>
        <v>84.86238532</v>
      </c>
      <c r="R32" s="60">
        <v>8.0</v>
      </c>
      <c r="S32" s="65">
        <f t="shared" si="5"/>
        <v>90</v>
      </c>
      <c r="T32" s="60">
        <v>89.0</v>
      </c>
      <c r="U32" s="60">
        <v>100.0</v>
      </c>
      <c r="V32" s="66">
        <f t="shared" si="6"/>
        <v>97.25</v>
      </c>
      <c r="W32" s="67">
        <f t="shared" si="7"/>
        <v>87.24526689</v>
      </c>
      <c r="X32" s="67">
        <f>VLOOKUP(W32,'Grade Range'!$A$2:$B$11,2)</f>
        <v>2</v>
      </c>
      <c r="Y32" s="67" t="str">
        <f t="shared" si="8"/>
        <v>Passed</v>
      </c>
      <c r="Z32" s="67"/>
    </row>
    <row r="33" ht="12.0" customHeight="1">
      <c r="A33" s="54">
        <v>21.0</v>
      </c>
      <c r="B33" s="55" t="s">
        <v>25</v>
      </c>
      <c r="C33" s="56">
        <v>2.020115029E9</v>
      </c>
      <c r="D33" s="57" t="s">
        <v>46</v>
      </c>
      <c r="E33" s="58"/>
      <c r="F33" s="59">
        <f t="shared" si="1"/>
        <v>1.5</v>
      </c>
      <c r="G33" s="60">
        <v>104.0</v>
      </c>
      <c r="H33" s="60">
        <v>80.0</v>
      </c>
      <c r="I33" s="60">
        <v>145.0</v>
      </c>
      <c r="J33" s="61">
        <f t="shared" si="2"/>
        <v>87.38636364</v>
      </c>
      <c r="K33" s="60">
        <v>52.0</v>
      </c>
      <c r="L33" s="60">
        <v>56.0</v>
      </c>
      <c r="M33" s="62">
        <f t="shared" si="3"/>
        <v>95</v>
      </c>
      <c r="N33" s="63">
        <v>2.0</v>
      </c>
      <c r="O33" s="60">
        <v>5.0</v>
      </c>
      <c r="P33" s="60">
        <v>95.0</v>
      </c>
      <c r="Q33" s="64">
        <f t="shared" si="4"/>
        <v>96.78899083</v>
      </c>
      <c r="R33" s="60">
        <v>6.0</v>
      </c>
      <c r="S33" s="65">
        <f t="shared" si="5"/>
        <v>80</v>
      </c>
      <c r="T33" s="60">
        <v>91.0</v>
      </c>
      <c r="U33" s="60">
        <v>95.0</v>
      </c>
      <c r="V33" s="66">
        <f t="shared" si="6"/>
        <v>96.5</v>
      </c>
      <c r="W33" s="67">
        <f t="shared" si="7"/>
        <v>92.68425771</v>
      </c>
      <c r="X33" s="67">
        <f>VLOOKUP(W33,'Grade Range'!$A$2:$B$11,2)</f>
        <v>1.5</v>
      </c>
      <c r="Y33" s="67" t="str">
        <f t="shared" si="8"/>
        <v>Passed</v>
      </c>
      <c r="Z33" s="67"/>
    </row>
    <row r="34" ht="12.0" customHeight="1">
      <c r="A34" s="54">
        <v>22.0</v>
      </c>
      <c r="B34" s="55" t="s">
        <v>25</v>
      </c>
      <c r="C34" s="56">
        <v>2.020115214E9</v>
      </c>
      <c r="D34" s="57" t="s">
        <v>47</v>
      </c>
      <c r="E34" s="58"/>
      <c r="F34" s="59">
        <f t="shared" si="1"/>
        <v>2.5</v>
      </c>
      <c r="G34" s="60">
        <v>79.0</v>
      </c>
      <c r="H34" s="60">
        <v>118.0</v>
      </c>
      <c r="I34" s="60">
        <v>132.0</v>
      </c>
      <c r="J34" s="61">
        <f t="shared" si="2"/>
        <v>87.38636364</v>
      </c>
      <c r="K34" s="60">
        <v>40.0</v>
      </c>
      <c r="L34" s="60">
        <v>34.0</v>
      </c>
      <c r="M34" s="62">
        <f t="shared" si="3"/>
        <v>80.83333333</v>
      </c>
      <c r="N34" s="63">
        <v>2.0</v>
      </c>
      <c r="O34" s="60">
        <v>5.0</v>
      </c>
      <c r="P34" s="60">
        <v>56.0</v>
      </c>
      <c r="Q34" s="64">
        <f t="shared" si="4"/>
        <v>78.89908257</v>
      </c>
      <c r="R34" s="60">
        <v>6.0</v>
      </c>
      <c r="S34" s="65">
        <f t="shared" si="5"/>
        <v>80</v>
      </c>
      <c r="T34" s="60">
        <v>55.0</v>
      </c>
      <c r="U34" s="60">
        <v>60.0</v>
      </c>
      <c r="V34" s="66">
        <f t="shared" si="6"/>
        <v>78.75</v>
      </c>
      <c r="W34" s="67">
        <f t="shared" si="7"/>
        <v>81.84243814</v>
      </c>
      <c r="X34" s="67">
        <f>VLOOKUP(W34,'Grade Range'!$A$2:$B$11,2)</f>
        <v>2.5</v>
      </c>
      <c r="Y34" s="67" t="str">
        <f t="shared" si="8"/>
        <v>Passed</v>
      </c>
      <c r="Z34" s="67"/>
    </row>
    <row r="35" ht="12.0" customHeight="1">
      <c r="A35" s="54">
        <v>23.0</v>
      </c>
      <c r="B35" s="55" t="s">
        <v>25</v>
      </c>
      <c r="C35" s="56">
        <v>2.020115379E9</v>
      </c>
      <c r="D35" s="57" t="s">
        <v>48</v>
      </c>
      <c r="E35" s="58"/>
      <c r="F35" s="59">
        <f t="shared" si="1"/>
        <v>1.75</v>
      </c>
      <c r="G35" s="60">
        <v>60.0</v>
      </c>
      <c r="H35" s="60">
        <v>51.0</v>
      </c>
      <c r="I35" s="60">
        <v>179.0</v>
      </c>
      <c r="J35" s="61">
        <f t="shared" si="2"/>
        <v>82.95454545</v>
      </c>
      <c r="K35" s="60">
        <v>40.0</v>
      </c>
      <c r="L35" s="60">
        <v>56.0</v>
      </c>
      <c r="M35" s="62">
        <f t="shared" si="3"/>
        <v>90</v>
      </c>
      <c r="N35" s="63">
        <v>2.0</v>
      </c>
      <c r="O35" s="60">
        <v>6.0</v>
      </c>
      <c r="P35" s="60">
        <v>70.0</v>
      </c>
      <c r="Q35" s="64">
        <f t="shared" si="4"/>
        <v>85.77981651</v>
      </c>
      <c r="R35" s="60">
        <v>9.0</v>
      </c>
      <c r="S35" s="65">
        <f t="shared" si="5"/>
        <v>95</v>
      </c>
      <c r="T35" s="60">
        <v>96.0</v>
      </c>
      <c r="U35" s="60">
        <v>74.0</v>
      </c>
      <c r="V35" s="66">
        <f t="shared" si="6"/>
        <v>92.5</v>
      </c>
      <c r="W35" s="67">
        <f t="shared" si="7"/>
        <v>88.25333611</v>
      </c>
      <c r="X35" s="67">
        <f>VLOOKUP(W35,'Grade Range'!$A$2:$B$11,2)</f>
        <v>1.75</v>
      </c>
      <c r="Y35" s="67" t="str">
        <f t="shared" si="8"/>
        <v>Passed</v>
      </c>
      <c r="Z35" s="67"/>
    </row>
    <row r="36" ht="12.0" customHeight="1">
      <c r="A36" s="54">
        <v>24.0</v>
      </c>
      <c r="B36" s="55" t="s">
        <v>25</v>
      </c>
      <c r="C36" s="56">
        <v>2.020115098E9</v>
      </c>
      <c r="D36" s="57" t="s">
        <v>49</v>
      </c>
      <c r="E36" s="58"/>
      <c r="F36" s="59">
        <f t="shared" si="1"/>
        <v>2.25</v>
      </c>
      <c r="G36" s="60">
        <v>86.0</v>
      </c>
      <c r="H36" s="60">
        <v>53.0</v>
      </c>
      <c r="I36" s="60">
        <v>138.0</v>
      </c>
      <c r="J36" s="61">
        <f t="shared" si="2"/>
        <v>81.47727273</v>
      </c>
      <c r="K36" s="60">
        <v>54.0</v>
      </c>
      <c r="L36" s="60">
        <v>32.0</v>
      </c>
      <c r="M36" s="62">
        <f t="shared" si="3"/>
        <v>85.83333333</v>
      </c>
      <c r="N36" s="63">
        <v>2.0</v>
      </c>
      <c r="O36" s="60">
        <v>7.0</v>
      </c>
      <c r="P36" s="60">
        <v>66.0</v>
      </c>
      <c r="Q36" s="64">
        <f t="shared" si="4"/>
        <v>84.40366972</v>
      </c>
      <c r="R36" s="60">
        <v>7.0</v>
      </c>
      <c r="S36" s="65">
        <f t="shared" si="5"/>
        <v>85</v>
      </c>
      <c r="T36" s="60">
        <v>61.0</v>
      </c>
      <c r="U36" s="60">
        <v>87.0</v>
      </c>
      <c r="V36" s="66">
        <f t="shared" si="6"/>
        <v>87</v>
      </c>
      <c r="W36" s="67">
        <f t="shared" si="7"/>
        <v>84.62039894</v>
      </c>
      <c r="X36" s="67">
        <f>VLOOKUP(W36,'Grade Range'!$A$2:$B$11,2)</f>
        <v>2.25</v>
      </c>
      <c r="Y36" s="67" t="str">
        <f t="shared" si="8"/>
        <v>Passed</v>
      </c>
      <c r="Z36" s="67"/>
    </row>
    <row r="37" ht="12.0" customHeight="1">
      <c r="A37" s="54">
        <v>25.0</v>
      </c>
      <c r="B37" s="55" t="s">
        <v>25</v>
      </c>
      <c r="C37" s="56">
        <v>2.020115437E9</v>
      </c>
      <c r="D37" s="57" t="s">
        <v>50</v>
      </c>
      <c r="E37" s="58"/>
      <c r="F37" s="59">
        <f t="shared" si="1"/>
        <v>1.75</v>
      </c>
      <c r="G37" s="60">
        <v>109.0</v>
      </c>
      <c r="H37" s="60">
        <v>106.0</v>
      </c>
      <c r="I37" s="60">
        <v>109.0</v>
      </c>
      <c r="J37" s="61">
        <f t="shared" si="2"/>
        <v>86.81818182</v>
      </c>
      <c r="K37" s="60">
        <v>46.0</v>
      </c>
      <c r="L37" s="60">
        <v>38.0</v>
      </c>
      <c r="M37" s="62">
        <f t="shared" si="3"/>
        <v>85</v>
      </c>
      <c r="N37" s="63">
        <v>2.0</v>
      </c>
      <c r="O37" s="60">
        <v>7.0</v>
      </c>
      <c r="P37" s="60">
        <v>71.0</v>
      </c>
      <c r="Q37" s="64">
        <f t="shared" si="4"/>
        <v>86.69724771</v>
      </c>
      <c r="R37" s="60">
        <v>9.0</v>
      </c>
      <c r="S37" s="65">
        <f t="shared" si="5"/>
        <v>95</v>
      </c>
      <c r="T37" s="60">
        <v>92.0</v>
      </c>
      <c r="U37" s="60">
        <v>86.0</v>
      </c>
      <c r="V37" s="66">
        <f t="shared" si="6"/>
        <v>94.5</v>
      </c>
      <c r="W37" s="67">
        <f t="shared" si="7"/>
        <v>89.1500417</v>
      </c>
      <c r="X37" s="67">
        <f>VLOOKUP(W37,'Grade Range'!$A$2:$B$11,2)</f>
        <v>1.75</v>
      </c>
      <c r="Y37" s="67" t="str">
        <f t="shared" si="8"/>
        <v>Passed</v>
      </c>
      <c r="Z37" s="67"/>
    </row>
    <row r="38" ht="12.0" customHeight="1">
      <c r="A38" s="54">
        <v>26.0</v>
      </c>
      <c r="B38" s="55" t="s">
        <v>25</v>
      </c>
      <c r="C38" s="56">
        <v>2.020117789E9</v>
      </c>
      <c r="D38" s="57" t="s">
        <v>51</v>
      </c>
      <c r="E38" s="58"/>
      <c r="F38" s="59">
        <f t="shared" si="1"/>
        <v>1.75</v>
      </c>
      <c r="G38" s="60">
        <v>110.0</v>
      </c>
      <c r="H38" s="60">
        <v>102.0</v>
      </c>
      <c r="I38" s="60">
        <v>135.0</v>
      </c>
      <c r="J38" s="61">
        <f t="shared" si="2"/>
        <v>89.43181818</v>
      </c>
      <c r="K38" s="60">
        <v>33.0</v>
      </c>
      <c r="L38" s="60">
        <v>54.0</v>
      </c>
      <c r="M38" s="62">
        <f t="shared" si="3"/>
        <v>86.25</v>
      </c>
      <c r="N38" s="63">
        <v>2.0</v>
      </c>
      <c r="O38" s="60">
        <v>7.0</v>
      </c>
      <c r="P38" s="60">
        <v>97.0</v>
      </c>
      <c r="Q38" s="64">
        <f t="shared" si="4"/>
        <v>98.62385321</v>
      </c>
      <c r="R38" s="60">
        <v>9.0</v>
      </c>
      <c r="S38" s="65">
        <f t="shared" si="5"/>
        <v>95</v>
      </c>
      <c r="T38" s="60">
        <v>58.0</v>
      </c>
      <c r="U38" s="60">
        <v>94.0</v>
      </c>
      <c r="V38" s="66">
        <f t="shared" si="6"/>
        <v>88</v>
      </c>
      <c r="W38" s="67">
        <f t="shared" si="7"/>
        <v>90.02312344</v>
      </c>
      <c r="X38" s="67">
        <f>VLOOKUP(W38,'Grade Range'!$A$2:$B$11,2)</f>
        <v>1.75</v>
      </c>
      <c r="Y38" s="67" t="str">
        <f t="shared" si="8"/>
        <v>Passed</v>
      </c>
      <c r="Z38" s="67"/>
    </row>
    <row r="39" ht="12.0" customHeight="1">
      <c r="A39" s="54">
        <v>27.0</v>
      </c>
      <c r="B39" s="55" t="s">
        <v>25</v>
      </c>
      <c r="C39" s="56">
        <v>2.020115504E9</v>
      </c>
      <c r="D39" s="57" t="s">
        <v>52</v>
      </c>
      <c r="E39" s="70"/>
      <c r="F39" s="59">
        <f t="shared" si="1"/>
        <v>1.75</v>
      </c>
      <c r="G39" s="60">
        <v>95.0</v>
      </c>
      <c r="H39" s="60">
        <v>94.0</v>
      </c>
      <c r="I39" s="60">
        <v>115.0</v>
      </c>
      <c r="J39" s="61">
        <f t="shared" si="2"/>
        <v>84.54545455</v>
      </c>
      <c r="K39" s="60">
        <v>60.0</v>
      </c>
      <c r="L39" s="60">
        <v>48.0</v>
      </c>
      <c r="M39" s="62">
        <f t="shared" si="3"/>
        <v>95</v>
      </c>
      <c r="N39" s="63">
        <v>2.0</v>
      </c>
      <c r="O39" s="60">
        <v>5.0</v>
      </c>
      <c r="P39" s="60">
        <v>65.0</v>
      </c>
      <c r="Q39" s="64">
        <f t="shared" si="4"/>
        <v>83.02752294</v>
      </c>
      <c r="R39" s="60">
        <v>7.0</v>
      </c>
      <c r="S39" s="65">
        <f t="shared" si="5"/>
        <v>85</v>
      </c>
      <c r="T39" s="60">
        <v>99.0</v>
      </c>
      <c r="U39" s="60">
        <v>68.0</v>
      </c>
      <c r="V39" s="66">
        <f t="shared" si="6"/>
        <v>91.75</v>
      </c>
      <c r="W39" s="67">
        <f t="shared" si="7"/>
        <v>88.5927648</v>
      </c>
      <c r="X39" s="67">
        <f>VLOOKUP(W39,'Grade Range'!$A$2:$B$11,2)</f>
        <v>1.75</v>
      </c>
      <c r="Y39" s="67" t="str">
        <f t="shared" si="8"/>
        <v>Passed</v>
      </c>
      <c r="Z39" s="67"/>
    </row>
    <row r="40" ht="12.0" customHeight="1">
      <c r="A40" s="54">
        <v>28.0</v>
      </c>
      <c r="B40" s="55" t="s">
        <v>25</v>
      </c>
      <c r="C40" s="56">
        <v>2.020115131E9</v>
      </c>
      <c r="D40" s="57" t="s">
        <v>53</v>
      </c>
      <c r="E40" s="70"/>
      <c r="F40" s="71">
        <f t="shared" si="1"/>
        <v>2</v>
      </c>
      <c r="G40" s="60">
        <v>59.0</v>
      </c>
      <c r="H40" s="60">
        <v>116.0</v>
      </c>
      <c r="I40" s="60">
        <v>133.0</v>
      </c>
      <c r="J40" s="61">
        <f t="shared" si="2"/>
        <v>85</v>
      </c>
      <c r="K40" s="60">
        <v>44.0</v>
      </c>
      <c r="L40" s="60">
        <v>35.0</v>
      </c>
      <c r="M40" s="62">
        <f t="shared" si="3"/>
        <v>82.91666667</v>
      </c>
      <c r="N40" s="63">
        <v>2.0</v>
      </c>
      <c r="O40" s="60">
        <v>6.0</v>
      </c>
      <c r="P40" s="60">
        <v>52.0</v>
      </c>
      <c r="Q40" s="64">
        <f t="shared" si="4"/>
        <v>77.52293578</v>
      </c>
      <c r="R40" s="60">
        <v>10.0</v>
      </c>
      <c r="S40" s="65">
        <f t="shared" si="5"/>
        <v>100</v>
      </c>
      <c r="T40" s="60">
        <v>98.0</v>
      </c>
      <c r="U40" s="60">
        <v>62.0</v>
      </c>
      <c r="V40" s="66">
        <f t="shared" si="6"/>
        <v>90</v>
      </c>
      <c r="W40" s="67">
        <f t="shared" si="7"/>
        <v>85.7117737</v>
      </c>
      <c r="X40" s="67">
        <f>VLOOKUP(W40,'Grade Range'!$A$2:$B$11,2)</f>
        <v>2</v>
      </c>
      <c r="Y40" s="67" t="str">
        <f t="shared" si="8"/>
        <v>Passed</v>
      </c>
      <c r="Z40" s="67"/>
    </row>
    <row r="41" ht="12.0" customHeight="1">
      <c r="A41" s="54">
        <v>29.0</v>
      </c>
      <c r="B41" s="55" t="s">
        <v>25</v>
      </c>
      <c r="C41" s="56">
        <v>2.020115634E9</v>
      </c>
      <c r="D41" s="57" t="s">
        <v>54</v>
      </c>
      <c r="E41" s="72"/>
      <c r="F41" s="59">
        <f t="shared" si="1"/>
        <v>1.75</v>
      </c>
      <c r="G41" s="60">
        <v>85.0</v>
      </c>
      <c r="H41" s="60">
        <v>61.0</v>
      </c>
      <c r="I41" s="60">
        <v>168.0</v>
      </c>
      <c r="J41" s="61">
        <f t="shared" si="2"/>
        <v>85.68181818</v>
      </c>
      <c r="K41" s="60">
        <v>50.0</v>
      </c>
      <c r="L41" s="60">
        <v>54.0</v>
      </c>
      <c r="M41" s="62">
        <f t="shared" si="3"/>
        <v>93.33333333</v>
      </c>
      <c r="N41" s="63">
        <v>2.0</v>
      </c>
      <c r="O41" s="60">
        <v>5.0</v>
      </c>
      <c r="P41" s="60">
        <v>91.0</v>
      </c>
      <c r="Q41" s="64">
        <f t="shared" si="4"/>
        <v>94.95412844</v>
      </c>
      <c r="R41" s="60">
        <v>6.0</v>
      </c>
      <c r="S41" s="65">
        <f t="shared" si="5"/>
        <v>80</v>
      </c>
      <c r="T41" s="60">
        <v>66.0</v>
      </c>
      <c r="U41" s="60">
        <v>81.0</v>
      </c>
      <c r="V41" s="66">
        <f t="shared" si="6"/>
        <v>86.75</v>
      </c>
      <c r="W41" s="67">
        <f t="shared" si="7"/>
        <v>88.63933139</v>
      </c>
      <c r="X41" s="67">
        <f>VLOOKUP(W41,'Grade Range'!$A$2:$B$11,2)</f>
        <v>1.75</v>
      </c>
      <c r="Y41" s="67" t="str">
        <f t="shared" si="8"/>
        <v>Passed</v>
      </c>
      <c r="Z41" s="67"/>
    </row>
    <row r="42" ht="12.0" customHeight="1">
      <c r="A42" s="54">
        <v>30.0</v>
      </c>
      <c r="B42" s="55" t="s">
        <v>25</v>
      </c>
      <c r="C42" s="56">
        <v>2.020115091E9</v>
      </c>
      <c r="D42" s="57" t="s">
        <v>55</v>
      </c>
      <c r="E42" s="58"/>
      <c r="F42" s="59">
        <f t="shared" si="1"/>
        <v>1.75</v>
      </c>
      <c r="G42" s="60">
        <v>98.0</v>
      </c>
      <c r="H42" s="60">
        <v>73.0</v>
      </c>
      <c r="I42" s="60">
        <v>123.0</v>
      </c>
      <c r="J42" s="61">
        <f t="shared" si="2"/>
        <v>83.40909091</v>
      </c>
      <c r="K42" s="60">
        <v>56.0</v>
      </c>
      <c r="L42" s="60">
        <v>41.0</v>
      </c>
      <c r="M42" s="62">
        <f t="shared" si="3"/>
        <v>90.41666667</v>
      </c>
      <c r="N42" s="63">
        <v>2.0</v>
      </c>
      <c r="O42" s="60">
        <v>6.0</v>
      </c>
      <c r="P42" s="60">
        <v>77.0</v>
      </c>
      <c r="Q42" s="64">
        <f t="shared" si="4"/>
        <v>88.99082569</v>
      </c>
      <c r="R42" s="60">
        <v>6.0</v>
      </c>
      <c r="S42" s="65">
        <f t="shared" si="5"/>
        <v>80</v>
      </c>
      <c r="T42" s="60">
        <v>80.0</v>
      </c>
      <c r="U42" s="60">
        <v>90.0</v>
      </c>
      <c r="V42" s="66">
        <f t="shared" si="6"/>
        <v>92.5</v>
      </c>
      <c r="W42" s="67">
        <f t="shared" si="7"/>
        <v>88.20468446</v>
      </c>
      <c r="X42" s="67">
        <f>VLOOKUP(W42,'Grade Range'!$A$2:$B$11,2)</f>
        <v>1.75</v>
      </c>
      <c r="Y42" s="67" t="str">
        <f t="shared" si="8"/>
        <v>Passed</v>
      </c>
      <c r="Z42" s="67"/>
    </row>
    <row r="43" ht="12.0" customHeight="1">
      <c r="A43" s="54">
        <v>31.0</v>
      </c>
      <c r="B43" s="55" t="s">
        <v>25</v>
      </c>
      <c r="C43" s="56">
        <v>2.02011497E9</v>
      </c>
      <c r="D43" s="57" t="s">
        <v>56</v>
      </c>
      <c r="E43" s="58"/>
      <c r="F43" s="59">
        <f t="shared" si="1"/>
        <v>2.25</v>
      </c>
      <c r="G43" s="60">
        <v>91.0</v>
      </c>
      <c r="H43" s="60">
        <v>83.0</v>
      </c>
      <c r="I43" s="60">
        <v>161.0</v>
      </c>
      <c r="J43" s="61">
        <f t="shared" si="2"/>
        <v>88.06818182</v>
      </c>
      <c r="K43" s="60">
        <v>46.0</v>
      </c>
      <c r="L43" s="60">
        <v>37.0</v>
      </c>
      <c r="M43" s="62">
        <f t="shared" si="3"/>
        <v>84.58333333</v>
      </c>
      <c r="N43" s="63">
        <v>2.0</v>
      </c>
      <c r="O43" s="60">
        <v>7.0</v>
      </c>
      <c r="P43" s="60">
        <v>76.0</v>
      </c>
      <c r="Q43" s="64">
        <f t="shared" si="4"/>
        <v>88.99082569</v>
      </c>
      <c r="R43" s="60">
        <v>9.0</v>
      </c>
      <c r="S43" s="65">
        <f t="shared" si="5"/>
        <v>95</v>
      </c>
      <c r="T43" s="60">
        <v>56.0</v>
      </c>
      <c r="U43" s="60">
        <v>56.0</v>
      </c>
      <c r="V43" s="66">
        <f t="shared" si="6"/>
        <v>78</v>
      </c>
      <c r="W43" s="67">
        <f t="shared" si="7"/>
        <v>84.83574507</v>
      </c>
      <c r="X43" s="67">
        <f>VLOOKUP(W43,'Grade Range'!$A$2:$B$11,2)</f>
        <v>2.25</v>
      </c>
      <c r="Y43" s="67" t="str">
        <f t="shared" si="8"/>
        <v>Passed</v>
      </c>
      <c r="Z43" s="67"/>
    </row>
    <row r="44" ht="12.0" customHeight="1">
      <c r="A44" s="54">
        <v>32.0</v>
      </c>
      <c r="B44" s="55" t="s">
        <v>25</v>
      </c>
      <c r="C44" s="56">
        <v>2.020115446E9</v>
      </c>
      <c r="D44" s="57" t="s">
        <v>57</v>
      </c>
      <c r="E44" s="58"/>
      <c r="F44" s="59">
        <f t="shared" si="1"/>
        <v>2</v>
      </c>
      <c r="G44" s="60">
        <v>90.0</v>
      </c>
      <c r="H44" s="60">
        <v>92.0</v>
      </c>
      <c r="I44" s="60">
        <v>143.0</v>
      </c>
      <c r="J44" s="61">
        <f t="shared" si="2"/>
        <v>86.93181818</v>
      </c>
      <c r="K44" s="60">
        <v>35.0</v>
      </c>
      <c r="L44" s="60">
        <v>50.0</v>
      </c>
      <c r="M44" s="62">
        <f t="shared" si="3"/>
        <v>85.41666667</v>
      </c>
      <c r="N44" s="63">
        <v>2.0</v>
      </c>
      <c r="O44" s="60">
        <v>4.0</v>
      </c>
      <c r="P44" s="60">
        <v>64.0</v>
      </c>
      <c r="Q44" s="64">
        <f t="shared" si="4"/>
        <v>82.11009174</v>
      </c>
      <c r="R44" s="60">
        <v>7.0</v>
      </c>
      <c r="S44" s="65">
        <f t="shared" si="5"/>
        <v>85</v>
      </c>
      <c r="T44" s="60">
        <v>95.0</v>
      </c>
      <c r="U44" s="60">
        <v>59.0</v>
      </c>
      <c r="V44" s="66">
        <f t="shared" si="6"/>
        <v>88.5</v>
      </c>
      <c r="W44" s="67">
        <f t="shared" si="7"/>
        <v>86.27939255</v>
      </c>
      <c r="X44" s="67">
        <f>VLOOKUP(W44,'Grade Range'!$A$2:$B$11,2)</f>
        <v>2</v>
      </c>
      <c r="Y44" s="67" t="str">
        <f t="shared" si="8"/>
        <v>Passed</v>
      </c>
      <c r="Z44" s="67"/>
    </row>
    <row r="45" ht="12.0" customHeight="1">
      <c r="A45" s="54">
        <v>33.0</v>
      </c>
      <c r="B45" s="55" t="s">
        <v>25</v>
      </c>
      <c r="C45" s="56">
        <v>2.020115445E9</v>
      </c>
      <c r="D45" s="57" t="s">
        <v>58</v>
      </c>
      <c r="E45" s="58"/>
      <c r="F45" s="59">
        <f t="shared" si="1"/>
        <v>2.25</v>
      </c>
      <c r="G45" s="60">
        <v>71.0</v>
      </c>
      <c r="H45" s="60">
        <v>72.0</v>
      </c>
      <c r="I45" s="60">
        <v>174.0</v>
      </c>
      <c r="J45" s="61">
        <f t="shared" si="2"/>
        <v>86.02272727</v>
      </c>
      <c r="K45" s="60">
        <v>39.0</v>
      </c>
      <c r="L45" s="60">
        <v>39.0</v>
      </c>
      <c r="M45" s="62">
        <f t="shared" si="3"/>
        <v>82.5</v>
      </c>
      <c r="N45" s="63">
        <v>2.0</v>
      </c>
      <c r="O45" s="60">
        <v>4.0</v>
      </c>
      <c r="P45" s="60">
        <v>54.0</v>
      </c>
      <c r="Q45" s="64">
        <f t="shared" si="4"/>
        <v>77.52293578</v>
      </c>
      <c r="R45" s="60">
        <v>9.0</v>
      </c>
      <c r="S45" s="65">
        <f t="shared" si="5"/>
        <v>95</v>
      </c>
      <c r="T45" s="60">
        <v>64.0</v>
      </c>
      <c r="U45" s="60">
        <v>69.0</v>
      </c>
      <c r="V45" s="66">
        <f t="shared" si="6"/>
        <v>83.25</v>
      </c>
      <c r="W45" s="67">
        <f t="shared" si="7"/>
        <v>83.66025855</v>
      </c>
      <c r="X45" s="67">
        <f>VLOOKUP(W45,'Grade Range'!$A$2:$B$11,2)</f>
        <v>2.25</v>
      </c>
      <c r="Y45" s="67" t="str">
        <f t="shared" si="8"/>
        <v>Passed</v>
      </c>
      <c r="Z45" s="67"/>
    </row>
    <row r="46" ht="12.0" customHeight="1">
      <c r="A46" s="54">
        <v>34.0</v>
      </c>
      <c r="B46" s="55" t="s">
        <v>25</v>
      </c>
      <c r="C46" s="56">
        <v>2.020115463E9</v>
      </c>
      <c r="D46" s="57" t="s">
        <v>59</v>
      </c>
      <c r="E46" s="58"/>
      <c r="F46" s="59">
        <f t="shared" si="1"/>
        <v>2</v>
      </c>
      <c r="G46" s="60">
        <v>69.0</v>
      </c>
      <c r="H46" s="60">
        <v>113.0</v>
      </c>
      <c r="I46" s="60">
        <v>100.0</v>
      </c>
      <c r="J46" s="61">
        <f t="shared" si="2"/>
        <v>82.04545455</v>
      </c>
      <c r="K46" s="60">
        <v>42.0</v>
      </c>
      <c r="L46" s="60">
        <v>41.0</v>
      </c>
      <c r="M46" s="62">
        <f t="shared" si="3"/>
        <v>84.58333333</v>
      </c>
      <c r="N46" s="63">
        <v>2.0</v>
      </c>
      <c r="O46" s="60">
        <v>6.0</v>
      </c>
      <c r="P46" s="60">
        <v>82.0</v>
      </c>
      <c r="Q46" s="64">
        <f t="shared" si="4"/>
        <v>91.28440367</v>
      </c>
      <c r="R46" s="60">
        <v>7.0</v>
      </c>
      <c r="S46" s="65">
        <f t="shared" si="5"/>
        <v>85</v>
      </c>
      <c r="T46" s="60">
        <v>97.0</v>
      </c>
      <c r="U46" s="60">
        <v>82.0</v>
      </c>
      <c r="V46" s="66">
        <f t="shared" si="6"/>
        <v>94.75</v>
      </c>
      <c r="W46" s="67">
        <f t="shared" si="7"/>
        <v>87.89796358</v>
      </c>
      <c r="X46" s="67">
        <f>VLOOKUP(W46,'Grade Range'!$A$2:$B$11,2)</f>
        <v>2</v>
      </c>
      <c r="Y46" s="67" t="str">
        <f t="shared" si="8"/>
        <v>Passed</v>
      </c>
      <c r="Z46" s="67"/>
    </row>
    <row r="47" ht="12.0" customHeight="1">
      <c r="A47" s="54">
        <v>35.0</v>
      </c>
      <c r="B47" s="55" t="s">
        <v>25</v>
      </c>
      <c r="C47" s="56">
        <v>2.020115496E9</v>
      </c>
      <c r="D47" s="57" t="s">
        <v>60</v>
      </c>
      <c r="E47" s="58"/>
      <c r="F47" s="59">
        <f t="shared" si="1"/>
        <v>1.75</v>
      </c>
      <c r="G47" s="60">
        <v>101.0</v>
      </c>
      <c r="H47" s="60">
        <v>103.0</v>
      </c>
      <c r="I47" s="60">
        <v>126.0</v>
      </c>
      <c r="J47" s="61">
        <f t="shared" si="2"/>
        <v>87.5</v>
      </c>
      <c r="K47" s="60">
        <v>60.0</v>
      </c>
      <c r="L47" s="60">
        <v>59.0</v>
      </c>
      <c r="M47" s="62">
        <f t="shared" si="3"/>
        <v>99.58333333</v>
      </c>
      <c r="N47" s="63">
        <v>2.0</v>
      </c>
      <c r="O47" s="60">
        <v>5.0</v>
      </c>
      <c r="P47" s="60">
        <v>63.0</v>
      </c>
      <c r="Q47" s="64">
        <f t="shared" si="4"/>
        <v>82.11009174</v>
      </c>
      <c r="R47" s="60">
        <v>10.0</v>
      </c>
      <c r="S47" s="65">
        <f t="shared" si="5"/>
        <v>100</v>
      </c>
      <c r="T47" s="60">
        <v>93.0</v>
      </c>
      <c r="U47" s="60">
        <v>53.0</v>
      </c>
      <c r="V47" s="66">
        <f t="shared" si="6"/>
        <v>86.5</v>
      </c>
      <c r="W47" s="67">
        <f t="shared" si="7"/>
        <v>89.43318043</v>
      </c>
      <c r="X47" s="67">
        <f>VLOOKUP(W47,'Grade Range'!$A$2:$B$11,2)</f>
        <v>1.75</v>
      </c>
      <c r="Y47" s="67" t="str">
        <f t="shared" si="8"/>
        <v>Passed</v>
      </c>
      <c r="Z47" s="67"/>
    </row>
    <row r="48" ht="12.0" customHeight="1">
      <c r="A48" s="54">
        <v>36.0</v>
      </c>
      <c r="B48" s="55" t="s">
        <v>25</v>
      </c>
      <c r="C48" s="56">
        <v>2.02011521E9</v>
      </c>
      <c r="D48" s="73" t="s">
        <v>61</v>
      </c>
      <c r="E48" s="58"/>
      <c r="F48" s="59">
        <f t="shared" si="1"/>
        <v>2</v>
      </c>
      <c r="G48" s="60">
        <v>106.0</v>
      </c>
      <c r="H48" s="60">
        <v>65.0</v>
      </c>
      <c r="I48" s="60">
        <v>139.0</v>
      </c>
      <c r="J48" s="61">
        <f t="shared" si="2"/>
        <v>85.22727273</v>
      </c>
      <c r="K48" s="60">
        <v>58.0</v>
      </c>
      <c r="L48" s="60">
        <v>42.0</v>
      </c>
      <c r="M48" s="62">
        <f t="shared" si="3"/>
        <v>91.66666667</v>
      </c>
      <c r="N48" s="63">
        <v>2.0</v>
      </c>
      <c r="O48" s="60">
        <v>5.0</v>
      </c>
      <c r="P48" s="60">
        <v>62.0</v>
      </c>
      <c r="Q48" s="64">
        <f t="shared" si="4"/>
        <v>81.65137615</v>
      </c>
      <c r="R48" s="60">
        <v>8.0</v>
      </c>
      <c r="S48" s="65">
        <f t="shared" si="5"/>
        <v>90</v>
      </c>
      <c r="T48" s="60">
        <v>68.0</v>
      </c>
      <c r="U48" s="60">
        <v>63.0</v>
      </c>
      <c r="V48" s="66">
        <f t="shared" si="6"/>
        <v>82.75</v>
      </c>
      <c r="W48" s="67">
        <f t="shared" si="7"/>
        <v>85.47422157</v>
      </c>
      <c r="X48" s="67">
        <f>VLOOKUP(W48,'Grade Range'!$A$2:$B$11,2)</f>
        <v>2</v>
      </c>
      <c r="Y48" s="67" t="str">
        <f t="shared" si="8"/>
        <v>Passed</v>
      </c>
      <c r="Z48" s="67"/>
    </row>
    <row r="49" ht="12.0" customHeight="1"/>
    <row r="50" ht="12.0" customHeight="1">
      <c r="A50" s="7"/>
      <c r="B50" s="7"/>
      <c r="C50" s="74"/>
      <c r="D50" s="75"/>
      <c r="E50" s="76"/>
    </row>
    <row r="51" ht="12.0" customHeight="1">
      <c r="A51" s="7"/>
      <c r="B51" s="7"/>
      <c r="C51" s="74"/>
      <c r="D51" s="75"/>
      <c r="E51" s="76"/>
      <c r="F51" s="77"/>
      <c r="G51" s="78"/>
      <c r="H51" s="78"/>
      <c r="I51" s="78"/>
    </row>
    <row r="52" ht="12.0" customHeight="1">
      <c r="A52" s="7"/>
      <c r="B52" s="7"/>
      <c r="C52" s="7"/>
      <c r="D52" s="7"/>
      <c r="E52" s="7"/>
      <c r="F52" s="7"/>
      <c r="G52" s="7"/>
      <c r="H52" s="7"/>
      <c r="I52" s="7"/>
      <c r="J52" s="7"/>
      <c r="Q52" s="7"/>
      <c r="R52" s="7"/>
      <c r="S52" s="7"/>
      <c r="T52" s="7"/>
      <c r="U52" s="7"/>
      <c r="V52" s="7"/>
      <c r="W52" s="7"/>
      <c r="X52" s="7"/>
      <c r="Y52" s="7"/>
      <c r="Z52" s="7"/>
    </row>
    <row r="53" ht="12.0" customHeight="1">
      <c r="A53" s="7"/>
      <c r="B53" s="7"/>
      <c r="C53" s="7"/>
      <c r="D53" s="7"/>
      <c r="E53" s="7"/>
      <c r="F53" s="7"/>
      <c r="G53" s="7"/>
      <c r="H53" s="7"/>
      <c r="I53" s="7"/>
      <c r="J53" s="7"/>
      <c r="Q53" s="7"/>
      <c r="R53" s="7"/>
      <c r="S53" s="7"/>
      <c r="T53" s="7"/>
      <c r="U53" s="7"/>
      <c r="V53" s="7"/>
      <c r="W53" s="7"/>
      <c r="X53" s="7"/>
      <c r="Y53" s="7"/>
      <c r="Z53" s="7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</row>
    <row r="56" ht="12.0" customHeight="1">
      <c r="A56" s="7"/>
      <c r="B56" s="7"/>
      <c r="C56" s="7"/>
      <c r="D56" s="7"/>
      <c r="E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</row>
    <row r="59" ht="12.0" customHeight="1">
      <c r="A59" s="7"/>
      <c r="B59" s="7"/>
      <c r="C59" s="7"/>
      <c r="D59" s="7"/>
      <c r="E59" s="7"/>
      <c r="F59" s="7"/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  <c r="Z59" s="7"/>
    </row>
    <row r="60" ht="12.0" customHeight="1">
      <c r="A60" s="7"/>
      <c r="B60" s="7"/>
      <c r="C60" s="7"/>
      <c r="D60" s="7"/>
      <c r="E60" s="7"/>
      <c r="F60" s="7"/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  <c r="Z60" s="7"/>
    </row>
    <row r="61" ht="12.0" customHeight="1">
      <c r="A61" s="7"/>
      <c r="B61" s="7"/>
      <c r="C61" s="7"/>
      <c r="D61" s="7"/>
      <c r="E61" s="7"/>
      <c r="F61" s="7"/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  <c r="Z61" s="7"/>
    </row>
    <row r="62" ht="12.0" customHeight="1">
      <c r="A62" s="7"/>
      <c r="B62" s="7"/>
      <c r="C62" s="7"/>
      <c r="D62" s="7"/>
      <c r="E62" s="7"/>
      <c r="F62" s="7"/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  <c r="Z62" s="7"/>
    </row>
    <row r="63" ht="12.0" customHeight="1">
      <c r="A63" s="7"/>
      <c r="B63" s="7"/>
      <c r="C63" s="7"/>
      <c r="D63" s="7"/>
      <c r="E63" s="7"/>
      <c r="F63" s="7"/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  <c r="Z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</row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Z$47">
    <sortState ref="A12:Z47">
      <sortCondition ref="D12:D47"/>
    </sortState>
  </autoFilter>
  <mergeCells count="14">
    <mergeCell ref="G9:J9"/>
    <mergeCell ref="K9:M9"/>
    <mergeCell ref="N9:Q9"/>
    <mergeCell ref="R9:S9"/>
    <mergeCell ref="T9:V9"/>
    <mergeCell ref="W9:Z9"/>
    <mergeCell ref="AB11:AC11"/>
    <mergeCell ref="A2:Z2"/>
    <mergeCell ref="A3:Z3"/>
    <mergeCell ref="A4:Z4"/>
    <mergeCell ref="N5:V5"/>
    <mergeCell ref="C9:C11"/>
    <mergeCell ref="D9:D11"/>
    <mergeCell ref="F9:F11"/>
  </mergeCells>
  <conditionalFormatting sqref="H51 Y1:Y40 Y42:Y48 Y52:Y1000">
    <cfRule type="cellIs" dxfId="0" priority="1" operator="equal">
      <formula>"Failed"</formula>
    </cfRule>
  </conditionalFormatting>
  <conditionalFormatting sqref="Y41">
    <cfRule type="cellIs" dxfId="0" priority="2" operator="equal">
      <formula>"Failed"</formula>
    </cfRule>
  </conditionalFormatting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 fitToPage="1"/>
  </sheetPr>
  <sheetViews>
    <sheetView workbookViewId="0">
      <pane xSplit="5.0" topLeftCell="F1" activePane="topRight" state="frozen"/>
      <selection activeCell="G2" sqref="G2" pane="topRight"/>
    </sheetView>
  </sheetViews>
  <sheetFormatPr customHeight="1" defaultColWidth="12.63" defaultRowHeight="15.0"/>
  <cols>
    <col customWidth="1" min="1" max="1" width="3.38"/>
    <col customWidth="1" min="2" max="2" width="1.25"/>
    <col customWidth="1" min="3" max="3" width="10.38"/>
    <col customWidth="1" min="4" max="4" width="19.38"/>
    <col customWidth="1" min="5" max="5" width="12.38"/>
    <col customWidth="1" min="6" max="6" width="8.75"/>
    <col customWidth="1" min="7" max="14" width="5.63"/>
    <col customWidth="1" min="15" max="15" width="10.75"/>
    <col customWidth="1" min="16" max="33" width="5.38"/>
    <col customWidth="1" min="34" max="34" width="9.38"/>
    <col customWidth="1" min="35" max="35" width="7.38"/>
    <col customWidth="1" min="36" max="36" width="6.38"/>
    <col customWidth="1" min="37" max="37" width="9.13"/>
    <col customWidth="1" min="38" max="38" width="12.25"/>
  </cols>
  <sheetData>
    <row r="1" ht="19.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</row>
    <row r="2" ht="19.5" customHeight="1">
      <c r="A2" s="2" t="s">
        <v>0</v>
      </c>
    </row>
    <row r="3" ht="19.5" customHeight="1">
      <c r="A3" s="2" t="s">
        <v>1</v>
      </c>
    </row>
    <row r="4" ht="21.75" customHeight="1">
      <c r="A4" s="79" t="s">
        <v>2</v>
      </c>
    </row>
    <row r="5" ht="21.0" customHeight="1">
      <c r="A5" s="3" t="s">
        <v>3</v>
      </c>
      <c r="B5" s="3"/>
      <c r="C5" s="3"/>
      <c r="D5" s="3"/>
      <c r="E5" s="3"/>
      <c r="F5" s="1" t="s">
        <v>62</v>
      </c>
      <c r="G5" s="1"/>
      <c r="H5" s="1"/>
      <c r="I5" s="1"/>
      <c r="J5" s="1"/>
      <c r="K5" s="5"/>
      <c r="P5" s="1"/>
      <c r="Q5" s="1"/>
      <c r="R5" s="1"/>
      <c r="S5" s="1"/>
      <c r="T5" s="5"/>
      <c r="X5" s="1"/>
      <c r="Y5" s="1"/>
      <c r="Z5" s="1"/>
      <c r="AA5" s="1"/>
      <c r="AB5" s="5"/>
      <c r="AF5" s="5"/>
      <c r="AG5" s="5"/>
      <c r="AI5" s="1"/>
      <c r="AJ5" s="1"/>
      <c r="AK5" s="1"/>
      <c r="AL5" s="1"/>
    </row>
    <row r="6" ht="19.5" customHeight="1">
      <c r="A6" s="3" t="s">
        <v>5</v>
      </c>
      <c r="B6" s="3"/>
      <c r="C6" s="3"/>
      <c r="D6" s="3"/>
      <c r="E6" s="3"/>
      <c r="F6" s="1" t="s">
        <v>63</v>
      </c>
      <c r="G6" s="1"/>
      <c r="H6" s="1"/>
      <c r="I6" s="1"/>
      <c r="J6" s="1"/>
      <c r="K6" s="1"/>
      <c r="L6" s="6"/>
      <c r="M6" s="6"/>
      <c r="N6" s="6"/>
      <c r="O6" s="6"/>
      <c r="P6" s="1"/>
      <c r="Q6" s="1"/>
      <c r="R6" s="1"/>
      <c r="S6" s="1"/>
      <c r="T6" s="1"/>
      <c r="U6" s="6"/>
      <c r="V6" s="6"/>
      <c r="W6" s="6"/>
      <c r="X6" s="1"/>
      <c r="Y6" s="1"/>
      <c r="Z6" s="1"/>
      <c r="AA6" s="1"/>
      <c r="AB6" s="1"/>
      <c r="AC6" s="6"/>
      <c r="AD6" s="6"/>
      <c r="AE6" s="6"/>
      <c r="AF6" s="6"/>
      <c r="AG6" s="6"/>
      <c r="AH6" s="6"/>
      <c r="AI6" s="1"/>
      <c r="AJ6" s="1"/>
      <c r="AK6" s="1"/>
      <c r="AL6" s="1"/>
    </row>
    <row r="7" ht="19.5" customHeight="1">
      <c r="A7" s="3" t="s">
        <v>7</v>
      </c>
      <c r="B7" s="3"/>
      <c r="C7" s="3"/>
      <c r="D7" s="3"/>
      <c r="E7" s="3"/>
      <c r="F7" s="1" t="s">
        <v>64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  <c r="AD7" s="1"/>
      <c r="AE7" s="1"/>
      <c r="AF7" s="1"/>
      <c r="AG7" s="1"/>
      <c r="AH7" s="1"/>
      <c r="AI7" s="6"/>
      <c r="AJ7" s="6"/>
      <c r="AK7" s="6"/>
      <c r="AL7" s="1"/>
    </row>
    <row r="8" ht="12.0" customHeight="1">
      <c r="A8" s="7"/>
      <c r="B8" s="7"/>
      <c r="C8" s="7"/>
      <c r="D8" s="7"/>
      <c r="E8" s="7"/>
      <c r="F8" s="7"/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  <c r="Z8" s="7"/>
      <c r="AA8" s="7"/>
      <c r="AB8" s="7"/>
      <c r="AC8" s="7"/>
      <c r="AD8" s="7"/>
      <c r="AE8" s="7"/>
      <c r="AF8" s="7"/>
      <c r="AG8" s="7"/>
      <c r="AH8" s="7"/>
      <c r="AI8" s="7"/>
      <c r="AJ8" s="7"/>
      <c r="AK8" s="7"/>
      <c r="AL8" s="7"/>
    </row>
    <row r="9" ht="78.75" customHeight="1">
      <c r="A9" s="8"/>
      <c r="B9" s="9"/>
      <c r="C9" s="10" t="s">
        <v>9</v>
      </c>
      <c r="D9" s="11" t="s">
        <v>10</v>
      </c>
      <c r="E9" s="12"/>
      <c r="F9" s="13" t="s">
        <v>11</v>
      </c>
      <c r="G9" s="80" t="s">
        <v>65</v>
      </c>
      <c r="H9" s="16"/>
      <c r="I9" s="80" t="s">
        <v>66</v>
      </c>
      <c r="J9" s="16"/>
      <c r="K9" s="80" t="s">
        <v>67</v>
      </c>
      <c r="L9" s="16"/>
      <c r="M9" s="80" t="s">
        <v>68</v>
      </c>
      <c r="N9" s="16"/>
      <c r="O9" s="81" t="s">
        <v>69</v>
      </c>
      <c r="P9" s="82" t="s">
        <v>70</v>
      </c>
      <c r="Q9" s="16"/>
      <c r="R9" s="82" t="s">
        <v>71</v>
      </c>
      <c r="S9" s="16"/>
      <c r="T9" s="82" t="s">
        <v>72</v>
      </c>
      <c r="U9" s="16"/>
      <c r="V9" s="82" t="s">
        <v>73</v>
      </c>
      <c r="W9" s="16"/>
      <c r="X9" s="82" t="s">
        <v>74</v>
      </c>
      <c r="Y9" s="16"/>
      <c r="Z9" s="82" t="s">
        <v>75</v>
      </c>
      <c r="AA9" s="16"/>
      <c r="AB9" s="82" t="s">
        <v>76</v>
      </c>
      <c r="AC9" s="16"/>
      <c r="AD9" s="82" t="s">
        <v>77</v>
      </c>
      <c r="AE9" s="16"/>
      <c r="AF9" s="82" t="s">
        <v>78</v>
      </c>
      <c r="AG9" s="16"/>
      <c r="AH9" s="81" t="s">
        <v>79</v>
      </c>
      <c r="AI9" s="17" t="s">
        <v>17</v>
      </c>
      <c r="AJ9" s="15"/>
      <c r="AK9" s="15"/>
      <c r="AL9" s="16"/>
    </row>
    <row r="10" ht="12.0" customHeight="1">
      <c r="A10" s="18"/>
      <c r="B10" s="19"/>
      <c r="C10" s="20"/>
      <c r="D10" s="20"/>
      <c r="E10" s="21"/>
      <c r="F10" s="20"/>
      <c r="G10" s="22">
        <v>1.0</v>
      </c>
      <c r="H10" s="23"/>
      <c r="I10" s="22">
        <v>1.0</v>
      </c>
      <c r="J10" s="24" t="s">
        <v>19</v>
      </c>
      <c r="K10" s="22">
        <v>1.0</v>
      </c>
      <c r="L10" s="24" t="s">
        <v>19</v>
      </c>
      <c r="M10" s="22">
        <v>1.0</v>
      </c>
      <c r="N10" s="24" t="s">
        <v>19</v>
      </c>
      <c r="O10" s="83"/>
      <c r="P10" s="84">
        <v>1.0</v>
      </c>
      <c r="Q10" s="85"/>
      <c r="R10" s="84">
        <v>1.0</v>
      </c>
      <c r="S10" s="86" t="s">
        <v>19</v>
      </c>
      <c r="T10" s="84">
        <v>1.0</v>
      </c>
      <c r="U10" s="86" t="s">
        <v>19</v>
      </c>
      <c r="V10" s="84">
        <v>1.0</v>
      </c>
      <c r="W10" s="86" t="s">
        <v>19</v>
      </c>
      <c r="X10" s="84">
        <v>1.0</v>
      </c>
      <c r="Y10" s="85"/>
      <c r="Z10" s="84">
        <v>1.0</v>
      </c>
      <c r="AA10" s="86" t="s">
        <v>19</v>
      </c>
      <c r="AB10" s="84">
        <v>1.0</v>
      </c>
      <c r="AC10" s="86" t="s">
        <v>19</v>
      </c>
      <c r="AD10" s="84">
        <v>1.0</v>
      </c>
      <c r="AE10" s="86" t="s">
        <v>19</v>
      </c>
      <c r="AF10" s="84">
        <v>1.0</v>
      </c>
      <c r="AG10" s="86" t="s">
        <v>19</v>
      </c>
      <c r="AH10" s="83"/>
      <c r="AI10" s="28" t="s">
        <v>22</v>
      </c>
      <c r="AJ10" s="28" t="s">
        <v>19</v>
      </c>
      <c r="AK10" s="28" t="s">
        <v>23</v>
      </c>
      <c r="AL10" s="28" t="s">
        <v>24</v>
      </c>
    </row>
    <row r="11" ht="35.25" customHeight="1">
      <c r="A11" s="29"/>
      <c r="B11" s="30"/>
      <c r="C11" s="31"/>
      <c r="D11" s="31"/>
      <c r="E11" s="32"/>
      <c r="F11" s="31"/>
      <c r="G11" s="36">
        <v>100.0</v>
      </c>
      <c r="H11" s="87">
        <v>0.4</v>
      </c>
      <c r="I11" s="36">
        <v>100.0</v>
      </c>
      <c r="J11" s="87">
        <v>0.4</v>
      </c>
      <c r="K11" s="36">
        <v>100.0</v>
      </c>
      <c r="L11" s="87">
        <v>0.1</v>
      </c>
      <c r="M11" s="36">
        <v>100.0</v>
      </c>
      <c r="N11" s="87">
        <v>0.1</v>
      </c>
      <c r="O11" s="88"/>
      <c r="P11" s="36">
        <v>100.0</v>
      </c>
      <c r="Q11" s="89">
        <v>0.125</v>
      </c>
      <c r="R11" s="36">
        <v>100.0</v>
      </c>
      <c r="S11" s="90">
        <v>0.1</v>
      </c>
      <c r="T11" s="36">
        <v>100.0</v>
      </c>
      <c r="U11" s="89">
        <v>0.075</v>
      </c>
      <c r="V11" s="36">
        <v>100.0</v>
      </c>
      <c r="W11" s="90">
        <v>0.15</v>
      </c>
      <c r="X11" s="36">
        <v>100.0</v>
      </c>
      <c r="Y11" s="90">
        <v>0.15</v>
      </c>
      <c r="Z11" s="36">
        <v>100.0</v>
      </c>
      <c r="AA11" s="89">
        <v>0.075</v>
      </c>
      <c r="AB11" s="36">
        <v>100.0</v>
      </c>
      <c r="AC11" s="90">
        <v>0.1</v>
      </c>
      <c r="AD11" s="36">
        <v>100.0</v>
      </c>
      <c r="AE11" s="89">
        <v>0.125</v>
      </c>
      <c r="AF11" s="36">
        <v>100.0</v>
      </c>
      <c r="AG11" s="90">
        <v>0.1</v>
      </c>
      <c r="AH11" s="88"/>
      <c r="AI11" s="42"/>
      <c r="AJ11" s="42"/>
      <c r="AK11" s="43">
        <f>COUNTIF(AK13:AK45,"Failed")</f>
        <v>33</v>
      </c>
      <c r="AL11" s="42"/>
    </row>
    <row r="12" ht="12.0" customHeight="1">
      <c r="A12" s="45"/>
      <c r="B12" s="46"/>
      <c r="C12" s="46"/>
      <c r="D12" s="47"/>
      <c r="E12" s="47"/>
      <c r="F12" s="48"/>
      <c r="G12" s="50"/>
      <c r="H12" s="51"/>
      <c r="I12" s="50"/>
      <c r="J12" s="51"/>
      <c r="K12" s="52"/>
      <c r="L12" s="53"/>
      <c r="M12" s="50"/>
      <c r="N12" s="51"/>
      <c r="O12" s="91"/>
      <c r="P12" s="50"/>
      <c r="Q12" s="51"/>
      <c r="R12" s="50"/>
      <c r="S12" s="51"/>
      <c r="T12" s="52"/>
      <c r="U12" s="53"/>
      <c r="V12" s="50"/>
      <c r="W12" s="51"/>
      <c r="X12" s="50"/>
      <c r="Y12" s="51"/>
      <c r="Z12" s="50"/>
      <c r="AA12" s="51"/>
      <c r="AB12" s="52"/>
      <c r="AC12" s="53"/>
      <c r="AD12" s="50"/>
      <c r="AE12" s="51"/>
      <c r="AF12" s="50"/>
      <c r="AG12" s="51"/>
      <c r="AH12" s="91"/>
      <c r="AI12" s="52"/>
      <c r="AJ12" s="52"/>
      <c r="AK12" s="52"/>
      <c r="AL12" s="52"/>
    </row>
    <row r="13" ht="12.0" customHeight="1">
      <c r="A13" s="92">
        <v>1.0</v>
      </c>
      <c r="B13" s="92" t="s">
        <v>25</v>
      </c>
      <c r="C13" s="93"/>
      <c r="D13" s="94" t="s">
        <v>80</v>
      </c>
      <c r="E13" s="95"/>
      <c r="F13" s="96">
        <f t="shared" ref="F13:F45" si="1">AJ13</f>
        <v>5</v>
      </c>
      <c r="G13" s="97"/>
      <c r="H13" s="98">
        <f t="shared" ref="H13:H45" si="2">SUM(G13)/SUM($G$11)*50+50</f>
        <v>50</v>
      </c>
      <c r="I13" s="97"/>
      <c r="J13" s="98">
        <f t="shared" ref="J13:J45" si="3">SUM(I13)/SUM($I$11)*50+50</f>
        <v>50</v>
      </c>
      <c r="K13" s="99"/>
      <c r="L13" s="100">
        <f t="shared" ref="L13:L45" si="4">SUM(K13)/SUM($K$11)*50+50</f>
        <v>50</v>
      </c>
      <c r="M13" s="101"/>
      <c r="N13" s="100">
        <f t="shared" ref="N13:N45" si="5">SUM(M13)/SUM($M$11)*50+50</f>
        <v>50</v>
      </c>
      <c r="O13" s="102">
        <f t="shared" ref="O13:O45" si="6">($H13*$H$11)+($J13*$J$11)+($L13*$L$11)+($N13*$N$11)</f>
        <v>50</v>
      </c>
      <c r="P13" s="103"/>
      <c r="Q13" s="104">
        <f t="shared" ref="Q13:Q45" si="7">SUM(P13)/SUM($G$11)*50+50</f>
        <v>50</v>
      </c>
      <c r="R13" s="103"/>
      <c r="S13" s="104">
        <f t="shared" ref="S13:S45" si="8">SUM(R13)/SUM($I$11)*50+50</f>
        <v>50</v>
      </c>
      <c r="T13" s="105"/>
      <c r="U13" s="106">
        <f t="shared" ref="U13:U45" si="9">SUM(T13)/SUM($K$11)*50+50</f>
        <v>50</v>
      </c>
      <c r="V13" s="107"/>
      <c r="W13" s="106">
        <f t="shared" ref="W13:W45" si="10">SUM(V13)/SUM($M$11)*50+50</f>
        <v>50</v>
      </c>
      <c r="X13" s="103"/>
      <c r="Y13" s="104">
        <f t="shared" ref="Y13:Y45" si="11">SUM(X13)/SUM($G$11)*50+50</f>
        <v>50</v>
      </c>
      <c r="Z13" s="103"/>
      <c r="AA13" s="104">
        <f t="shared" ref="AA13:AA45" si="12">SUM(Z13)/SUM($I$11)*50+50</f>
        <v>50</v>
      </c>
      <c r="AB13" s="105"/>
      <c r="AC13" s="106">
        <f t="shared" ref="AC13:AC45" si="13">SUM(AB13)/SUM($K$11)*50+50</f>
        <v>50</v>
      </c>
      <c r="AD13" s="107"/>
      <c r="AE13" s="106">
        <f t="shared" ref="AE13:AE45" si="14">SUM(AD13)/SUM($M$11)*50+50</f>
        <v>50</v>
      </c>
      <c r="AF13" s="107"/>
      <c r="AG13" s="106">
        <f t="shared" ref="AG13:AG45" si="15">SUM(AF13)/SUM($M$11)*50+50</f>
        <v>50</v>
      </c>
      <c r="AH13" s="102">
        <f t="shared" ref="AH13:AH45" si="16">($Q13*$Q$11)+($S13*$S$11)+($U13*$U$11)+($W13*$W$11)+($Y13*$Y$11)+($AA13*$AA$11)+($AC13*$AC$11)+($AE13*$AE$11)+($AG13*$AG$11)</f>
        <v>50</v>
      </c>
      <c r="AI13" s="67">
        <f t="shared" ref="AI13:AI46" si="17">($O13*0.3)+($AH13*0.7)</f>
        <v>50</v>
      </c>
      <c r="AJ13" s="67">
        <f>VLOOKUP(AI13,'Grade Range'!$A$2:$B$11,2)</f>
        <v>5</v>
      </c>
      <c r="AK13" s="67" t="str">
        <f t="shared" ref="AK13:AK45" si="18">IF(AJ13&lt;=3,"Passed","Failed")</f>
        <v>Failed</v>
      </c>
      <c r="AL13" s="67"/>
    </row>
    <row r="14" ht="12.0" customHeight="1">
      <c r="A14" s="92">
        <v>2.0</v>
      </c>
      <c r="B14" s="92" t="s">
        <v>25</v>
      </c>
      <c r="C14" s="93"/>
      <c r="D14" s="68" t="s">
        <v>81</v>
      </c>
      <c r="E14" s="95"/>
      <c r="F14" s="96">
        <f t="shared" si="1"/>
        <v>5</v>
      </c>
      <c r="G14" s="97"/>
      <c r="H14" s="98">
        <f t="shared" si="2"/>
        <v>50</v>
      </c>
      <c r="I14" s="97"/>
      <c r="J14" s="98">
        <f t="shared" si="3"/>
        <v>50</v>
      </c>
      <c r="K14" s="99"/>
      <c r="L14" s="100">
        <f t="shared" si="4"/>
        <v>50</v>
      </c>
      <c r="M14" s="101"/>
      <c r="N14" s="100">
        <f t="shared" si="5"/>
        <v>50</v>
      </c>
      <c r="O14" s="102">
        <f t="shared" si="6"/>
        <v>50</v>
      </c>
      <c r="P14" s="103"/>
      <c r="Q14" s="104">
        <f t="shared" si="7"/>
        <v>50</v>
      </c>
      <c r="R14" s="103"/>
      <c r="S14" s="104">
        <f t="shared" si="8"/>
        <v>50</v>
      </c>
      <c r="T14" s="105"/>
      <c r="U14" s="106">
        <f t="shared" si="9"/>
        <v>50</v>
      </c>
      <c r="V14" s="107"/>
      <c r="W14" s="106">
        <f t="shared" si="10"/>
        <v>50</v>
      </c>
      <c r="X14" s="103"/>
      <c r="Y14" s="104">
        <f t="shared" si="11"/>
        <v>50</v>
      </c>
      <c r="Z14" s="103"/>
      <c r="AA14" s="104">
        <f t="shared" si="12"/>
        <v>50</v>
      </c>
      <c r="AB14" s="105"/>
      <c r="AC14" s="106">
        <f t="shared" si="13"/>
        <v>50</v>
      </c>
      <c r="AD14" s="107"/>
      <c r="AE14" s="106">
        <f t="shared" si="14"/>
        <v>50</v>
      </c>
      <c r="AF14" s="107"/>
      <c r="AG14" s="106">
        <f t="shared" si="15"/>
        <v>50</v>
      </c>
      <c r="AH14" s="102">
        <f t="shared" si="16"/>
        <v>50</v>
      </c>
      <c r="AI14" s="67">
        <f t="shared" si="17"/>
        <v>50</v>
      </c>
      <c r="AJ14" s="67">
        <f>VLOOKUP(AI14,'Grade Range'!$A$2:$B$11,2)</f>
        <v>5</v>
      </c>
      <c r="AK14" s="67" t="str">
        <f t="shared" si="18"/>
        <v>Failed</v>
      </c>
      <c r="AL14" s="67"/>
    </row>
    <row r="15" ht="12.0" customHeight="1">
      <c r="A15" s="92">
        <v>3.0</v>
      </c>
      <c r="B15" s="92" t="s">
        <v>25</v>
      </c>
      <c r="C15" s="93"/>
      <c r="D15" s="68" t="s">
        <v>82</v>
      </c>
      <c r="E15" s="95"/>
      <c r="F15" s="96">
        <f t="shared" si="1"/>
        <v>5</v>
      </c>
      <c r="G15" s="97"/>
      <c r="H15" s="98">
        <f t="shared" si="2"/>
        <v>50</v>
      </c>
      <c r="I15" s="97"/>
      <c r="J15" s="98">
        <f t="shared" si="3"/>
        <v>50</v>
      </c>
      <c r="K15" s="99"/>
      <c r="L15" s="100">
        <f t="shared" si="4"/>
        <v>50</v>
      </c>
      <c r="M15" s="101"/>
      <c r="N15" s="100">
        <f t="shared" si="5"/>
        <v>50</v>
      </c>
      <c r="O15" s="102">
        <f t="shared" si="6"/>
        <v>50</v>
      </c>
      <c r="P15" s="103"/>
      <c r="Q15" s="104">
        <f t="shared" si="7"/>
        <v>50</v>
      </c>
      <c r="R15" s="103"/>
      <c r="S15" s="104">
        <f t="shared" si="8"/>
        <v>50</v>
      </c>
      <c r="T15" s="105"/>
      <c r="U15" s="106">
        <f t="shared" si="9"/>
        <v>50</v>
      </c>
      <c r="V15" s="107"/>
      <c r="W15" s="106">
        <f t="shared" si="10"/>
        <v>50</v>
      </c>
      <c r="X15" s="103"/>
      <c r="Y15" s="104">
        <f t="shared" si="11"/>
        <v>50</v>
      </c>
      <c r="Z15" s="103"/>
      <c r="AA15" s="104">
        <f t="shared" si="12"/>
        <v>50</v>
      </c>
      <c r="AB15" s="105"/>
      <c r="AC15" s="106">
        <f t="shared" si="13"/>
        <v>50</v>
      </c>
      <c r="AD15" s="107"/>
      <c r="AE15" s="106">
        <f t="shared" si="14"/>
        <v>50</v>
      </c>
      <c r="AF15" s="107"/>
      <c r="AG15" s="106">
        <f t="shared" si="15"/>
        <v>50</v>
      </c>
      <c r="AH15" s="102">
        <f t="shared" si="16"/>
        <v>50</v>
      </c>
      <c r="AI15" s="67">
        <f t="shared" si="17"/>
        <v>50</v>
      </c>
      <c r="AJ15" s="67">
        <f>VLOOKUP(AI15,'Grade Range'!$A$2:$B$11,2)</f>
        <v>5</v>
      </c>
      <c r="AK15" s="67" t="str">
        <f t="shared" si="18"/>
        <v>Failed</v>
      </c>
      <c r="AL15" s="67"/>
    </row>
    <row r="16" ht="12.0" customHeight="1">
      <c r="A16" s="92">
        <v>4.0</v>
      </c>
      <c r="B16" s="92" t="s">
        <v>25</v>
      </c>
      <c r="C16" s="93"/>
      <c r="D16" s="68" t="s">
        <v>83</v>
      </c>
      <c r="E16" s="95"/>
      <c r="F16" s="96">
        <f t="shared" si="1"/>
        <v>5</v>
      </c>
      <c r="G16" s="97"/>
      <c r="H16" s="98">
        <f t="shared" si="2"/>
        <v>50</v>
      </c>
      <c r="I16" s="97"/>
      <c r="J16" s="98">
        <f t="shared" si="3"/>
        <v>50</v>
      </c>
      <c r="K16" s="99"/>
      <c r="L16" s="100">
        <f t="shared" si="4"/>
        <v>50</v>
      </c>
      <c r="M16" s="101"/>
      <c r="N16" s="100">
        <f t="shared" si="5"/>
        <v>50</v>
      </c>
      <c r="O16" s="102">
        <f t="shared" si="6"/>
        <v>50</v>
      </c>
      <c r="P16" s="103"/>
      <c r="Q16" s="104">
        <f t="shared" si="7"/>
        <v>50</v>
      </c>
      <c r="R16" s="103"/>
      <c r="S16" s="104">
        <f t="shared" si="8"/>
        <v>50</v>
      </c>
      <c r="T16" s="105"/>
      <c r="U16" s="106">
        <f t="shared" si="9"/>
        <v>50</v>
      </c>
      <c r="V16" s="107"/>
      <c r="W16" s="106">
        <f t="shared" si="10"/>
        <v>50</v>
      </c>
      <c r="X16" s="103"/>
      <c r="Y16" s="104">
        <f t="shared" si="11"/>
        <v>50</v>
      </c>
      <c r="Z16" s="103"/>
      <c r="AA16" s="104">
        <f t="shared" si="12"/>
        <v>50</v>
      </c>
      <c r="AB16" s="105"/>
      <c r="AC16" s="106">
        <f t="shared" si="13"/>
        <v>50</v>
      </c>
      <c r="AD16" s="107"/>
      <c r="AE16" s="106">
        <f t="shared" si="14"/>
        <v>50</v>
      </c>
      <c r="AF16" s="107"/>
      <c r="AG16" s="106">
        <f t="shared" si="15"/>
        <v>50</v>
      </c>
      <c r="AH16" s="102">
        <f t="shared" si="16"/>
        <v>50</v>
      </c>
      <c r="AI16" s="67">
        <f t="shared" si="17"/>
        <v>50</v>
      </c>
      <c r="AJ16" s="67">
        <f>VLOOKUP(AI16,'Grade Range'!$A$2:$B$11,2)</f>
        <v>5</v>
      </c>
      <c r="AK16" s="67" t="str">
        <f t="shared" si="18"/>
        <v>Failed</v>
      </c>
      <c r="AL16" s="67"/>
    </row>
    <row r="17" ht="12.0" customHeight="1">
      <c r="A17" s="92">
        <v>5.0</v>
      </c>
      <c r="B17" s="92" t="s">
        <v>25</v>
      </c>
      <c r="C17" s="93"/>
      <c r="D17" s="68" t="s">
        <v>84</v>
      </c>
      <c r="E17" s="95"/>
      <c r="F17" s="96">
        <f t="shared" si="1"/>
        <v>5</v>
      </c>
      <c r="G17" s="97"/>
      <c r="H17" s="98">
        <f t="shared" si="2"/>
        <v>50</v>
      </c>
      <c r="I17" s="97"/>
      <c r="J17" s="98">
        <f t="shared" si="3"/>
        <v>50</v>
      </c>
      <c r="K17" s="99"/>
      <c r="L17" s="100">
        <f t="shared" si="4"/>
        <v>50</v>
      </c>
      <c r="M17" s="101"/>
      <c r="N17" s="100">
        <f t="shared" si="5"/>
        <v>50</v>
      </c>
      <c r="O17" s="102">
        <f t="shared" si="6"/>
        <v>50</v>
      </c>
      <c r="P17" s="103"/>
      <c r="Q17" s="104">
        <f t="shared" si="7"/>
        <v>50</v>
      </c>
      <c r="R17" s="103"/>
      <c r="S17" s="104">
        <f t="shared" si="8"/>
        <v>50</v>
      </c>
      <c r="T17" s="105"/>
      <c r="U17" s="106">
        <f t="shared" si="9"/>
        <v>50</v>
      </c>
      <c r="V17" s="107"/>
      <c r="W17" s="106">
        <f t="shared" si="10"/>
        <v>50</v>
      </c>
      <c r="X17" s="103"/>
      <c r="Y17" s="104">
        <f t="shared" si="11"/>
        <v>50</v>
      </c>
      <c r="Z17" s="103"/>
      <c r="AA17" s="104">
        <f t="shared" si="12"/>
        <v>50</v>
      </c>
      <c r="AB17" s="105"/>
      <c r="AC17" s="106">
        <f t="shared" si="13"/>
        <v>50</v>
      </c>
      <c r="AD17" s="107"/>
      <c r="AE17" s="106">
        <f t="shared" si="14"/>
        <v>50</v>
      </c>
      <c r="AF17" s="107"/>
      <c r="AG17" s="106">
        <f t="shared" si="15"/>
        <v>50</v>
      </c>
      <c r="AH17" s="102">
        <f t="shared" si="16"/>
        <v>50</v>
      </c>
      <c r="AI17" s="67">
        <f t="shared" si="17"/>
        <v>50</v>
      </c>
      <c r="AJ17" s="67">
        <f>VLOOKUP(AI17,'Grade Range'!$A$2:$B$11,2)</f>
        <v>5</v>
      </c>
      <c r="AK17" s="67" t="str">
        <f t="shared" si="18"/>
        <v>Failed</v>
      </c>
      <c r="AL17" s="67"/>
    </row>
    <row r="18" ht="12.0" customHeight="1">
      <c r="A18" s="92">
        <v>6.0</v>
      </c>
      <c r="B18" s="92" t="s">
        <v>25</v>
      </c>
      <c r="C18" s="93"/>
      <c r="D18" s="68" t="s">
        <v>85</v>
      </c>
      <c r="E18" s="95"/>
      <c r="F18" s="96">
        <f t="shared" si="1"/>
        <v>5</v>
      </c>
      <c r="G18" s="97"/>
      <c r="H18" s="98">
        <f t="shared" si="2"/>
        <v>50</v>
      </c>
      <c r="I18" s="97"/>
      <c r="J18" s="98">
        <f t="shared" si="3"/>
        <v>50</v>
      </c>
      <c r="K18" s="99"/>
      <c r="L18" s="100">
        <f t="shared" si="4"/>
        <v>50</v>
      </c>
      <c r="M18" s="101"/>
      <c r="N18" s="100">
        <f t="shared" si="5"/>
        <v>50</v>
      </c>
      <c r="O18" s="102">
        <f t="shared" si="6"/>
        <v>50</v>
      </c>
      <c r="P18" s="103"/>
      <c r="Q18" s="104">
        <f t="shared" si="7"/>
        <v>50</v>
      </c>
      <c r="R18" s="103"/>
      <c r="S18" s="104">
        <f t="shared" si="8"/>
        <v>50</v>
      </c>
      <c r="T18" s="105"/>
      <c r="U18" s="106">
        <f t="shared" si="9"/>
        <v>50</v>
      </c>
      <c r="V18" s="107"/>
      <c r="W18" s="106">
        <f t="shared" si="10"/>
        <v>50</v>
      </c>
      <c r="X18" s="103"/>
      <c r="Y18" s="104">
        <f t="shared" si="11"/>
        <v>50</v>
      </c>
      <c r="Z18" s="103"/>
      <c r="AA18" s="104">
        <f t="shared" si="12"/>
        <v>50</v>
      </c>
      <c r="AB18" s="105"/>
      <c r="AC18" s="106">
        <f t="shared" si="13"/>
        <v>50</v>
      </c>
      <c r="AD18" s="107"/>
      <c r="AE18" s="106">
        <f t="shared" si="14"/>
        <v>50</v>
      </c>
      <c r="AF18" s="107"/>
      <c r="AG18" s="106">
        <f t="shared" si="15"/>
        <v>50</v>
      </c>
      <c r="AH18" s="102">
        <f t="shared" si="16"/>
        <v>50</v>
      </c>
      <c r="AI18" s="67">
        <f t="shared" si="17"/>
        <v>50</v>
      </c>
      <c r="AJ18" s="67">
        <f>VLOOKUP(AI18,'Grade Range'!$A$2:$B$11,2)</f>
        <v>5</v>
      </c>
      <c r="AK18" s="67" t="str">
        <f t="shared" si="18"/>
        <v>Failed</v>
      </c>
      <c r="AL18" s="67"/>
    </row>
    <row r="19" ht="12.0" customHeight="1">
      <c r="A19" s="92">
        <v>7.0</v>
      </c>
      <c r="B19" s="92" t="s">
        <v>25</v>
      </c>
      <c r="C19" s="93"/>
      <c r="D19" s="68" t="s">
        <v>86</v>
      </c>
      <c r="E19" s="95"/>
      <c r="F19" s="96">
        <f t="shared" si="1"/>
        <v>5</v>
      </c>
      <c r="G19" s="97"/>
      <c r="H19" s="98">
        <f t="shared" si="2"/>
        <v>50</v>
      </c>
      <c r="I19" s="97"/>
      <c r="J19" s="98">
        <f t="shared" si="3"/>
        <v>50</v>
      </c>
      <c r="K19" s="99"/>
      <c r="L19" s="100">
        <f t="shared" si="4"/>
        <v>50</v>
      </c>
      <c r="M19" s="101"/>
      <c r="N19" s="100">
        <f t="shared" si="5"/>
        <v>50</v>
      </c>
      <c r="O19" s="102">
        <f t="shared" si="6"/>
        <v>50</v>
      </c>
      <c r="P19" s="103"/>
      <c r="Q19" s="104">
        <f t="shared" si="7"/>
        <v>50</v>
      </c>
      <c r="R19" s="103"/>
      <c r="S19" s="104">
        <f t="shared" si="8"/>
        <v>50</v>
      </c>
      <c r="T19" s="105"/>
      <c r="U19" s="106">
        <f t="shared" si="9"/>
        <v>50</v>
      </c>
      <c r="V19" s="107"/>
      <c r="W19" s="106">
        <f t="shared" si="10"/>
        <v>50</v>
      </c>
      <c r="X19" s="103"/>
      <c r="Y19" s="104">
        <f t="shared" si="11"/>
        <v>50</v>
      </c>
      <c r="Z19" s="103"/>
      <c r="AA19" s="104">
        <f t="shared" si="12"/>
        <v>50</v>
      </c>
      <c r="AB19" s="105"/>
      <c r="AC19" s="106">
        <f t="shared" si="13"/>
        <v>50</v>
      </c>
      <c r="AD19" s="107"/>
      <c r="AE19" s="106">
        <f t="shared" si="14"/>
        <v>50</v>
      </c>
      <c r="AF19" s="107"/>
      <c r="AG19" s="106">
        <f t="shared" si="15"/>
        <v>50</v>
      </c>
      <c r="AH19" s="102">
        <f t="shared" si="16"/>
        <v>50</v>
      </c>
      <c r="AI19" s="67">
        <f t="shared" si="17"/>
        <v>50</v>
      </c>
      <c r="AJ19" s="67">
        <f>VLOOKUP(AI19,'Grade Range'!$A$2:$B$11,2)</f>
        <v>5</v>
      </c>
      <c r="AK19" s="67" t="str">
        <f t="shared" si="18"/>
        <v>Failed</v>
      </c>
      <c r="AL19" s="67"/>
    </row>
    <row r="20" ht="12.0" customHeight="1">
      <c r="A20" s="92">
        <v>8.0</v>
      </c>
      <c r="B20" s="92"/>
      <c r="C20" s="93"/>
      <c r="D20" s="68" t="s">
        <v>87</v>
      </c>
      <c r="E20" s="95"/>
      <c r="F20" s="96">
        <f t="shared" si="1"/>
        <v>5</v>
      </c>
      <c r="G20" s="97"/>
      <c r="H20" s="98">
        <f t="shared" si="2"/>
        <v>50</v>
      </c>
      <c r="I20" s="97"/>
      <c r="J20" s="98">
        <f t="shared" si="3"/>
        <v>50</v>
      </c>
      <c r="K20" s="99"/>
      <c r="L20" s="100">
        <f t="shared" si="4"/>
        <v>50</v>
      </c>
      <c r="M20" s="101"/>
      <c r="N20" s="100">
        <f t="shared" si="5"/>
        <v>50</v>
      </c>
      <c r="O20" s="102">
        <f t="shared" si="6"/>
        <v>50</v>
      </c>
      <c r="P20" s="103"/>
      <c r="Q20" s="104">
        <f t="shared" si="7"/>
        <v>50</v>
      </c>
      <c r="R20" s="103"/>
      <c r="S20" s="104">
        <f t="shared" si="8"/>
        <v>50</v>
      </c>
      <c r="T20" s="105"/>
      <c r="U20" s="106">
        <f t="shared" si="9"/>
        <v>50</v>
      </c>
      <c r="V20" s="107"/>
      <c r="W20" s="106">
        <f t="shared" si="10"/>
        <v>50</v>
      </c>
      <c r="X20" s="103"/>
      <c r="Y20" s="104">
        <f t="shared" si="11"/>
        <v>50</v>
      </c>
      <c r="Z20" s="103"/>
      <c r="AA20" s="104">
        <f t="shared" si="12"/>
        <v>50</v>
      </c>
      <c r="AB20" s="105"/>
      <c r="AC20" s="106">
        <f t="shared" si="13"/>
        <v>50</v>
      </c>
      <c r="AD20" s="107"/>
      <c r="AE20" s="106">
        <f t="shared" si="14"/>
        <v>50</v>
      </c>
      <c r="AF20" s="107"/>
      <c r="AG20" s="106">
        <f t="shared" si="15"/>
        <v>50</v>
      </c>
      <c r="AH20" s="102">
        <f t="shared" si="16"/>
        <v>50</v>
      </c>
      <c r="AI20" s="67">
        <f t="shared" si="17"/>
        <v>50</v>
      </c>
      <c r="AJ20" s="67">
        <f>VLOOKUP(AI20,'Grade Range'!$A$2:$B$11,2)</f>
        <v>5</v>
      </c>
      <c r="AK20" s="67" t="str">
        <f t="shared" si="18"/>
        <v>Failed</v>
      </c>
      <c r="AL20" s="67"/>
    </row>
    <row r="21" ht="12.0" customHeight="1">
      <c r="A21" s="92">
        <v>9.0</v>
      </c>
      <c r="B21" s="92" t="s">
        <v>25</v>
      </c>
      <c r="C21" s="93"/>
      <c r="D21" s="68" t="s">
        <v>88</v>
      </c>
      <c r="E21" s="95"/>
      <c r="F21" s="96">
        <f t="shared" si="1"/>
        <v>5</v>
      </c>
      <c r="G21" s="97"/>
      <c r="H21" s="98">
        <f t="shared" si="2"/>
        <v>50</v>
      </c>
      <c r="I21" s="97"/>
      <c r="J21" s="98">
        <f t="shared" si="3"/>
        <v>50</v>
      </c>
      <c r="K21" s="99"/>
      <c r="L21" s="100">
        <f t="shared" si="4"/>
        <v>50</v>
      </c>
      <c r="M21" s="101"/>
      <c r="N21" s="100">
        <f t="shared" si="5"/>
        <v>50</v>
      </c>
      <c r="O21" s="102">
        <f t="shared" si="6"/>
        <v>50</v>
      </c>
      <c r="P21" s="103"/>
      <c r="Q21" s="104">
        <f t="shared" si="7"/>
        <v>50</v>
      </c>
      <c r="R21" s="103"/>
      <c r="S21" s="104">
        <f t="shared" si="8"/>
        <v>50</v>
      </c>
      <c r="T21" s="105"/>
      <c r="U21" s="106">
        <f t="shared" si="9"/>
        <v>50</v>
      </c>
      <c r="V21" s="107"/>
      <c r="W21" s="106">
        <f t="shared" si="10"/>
        <v>50</v>
      </c>
      <c r="X21" s="103"/>
      <c r="Y21" s="104">
        <f t="shared" si="11"/>
        <v>50</v>
      </c>
      <c r="Z21" s="103"/>
      <c r="AA21" s="104">
        <f t="shared" si="12"/>
        <v>50</v>
      </c>
      <c r="AB21" s="105"/>
      <c r="AC21" s="106">
        <f t="shared" si="13"/>
        <v>50</v>
      </c>
      <c r="AD21" s="107"/>
      <c r="AE21" s="106">
        <f t="shared" si="14"/>
        <v>50</v>
      </c>
      <c r="AF21" s="107"/>
      <c r="AG21" s="106">
        <f t="shared" si="15"/>
        <v>50</v>
      </c>
      <c r="AH21" s="102">
        <f t="shared" si="16"/>
        <v>50</v>
      </c>
      <c r="AI21" s="67">
        <f t="shared" si="17"/>
        <v>50</v>
      </c>
      <c r="AJ21" s="67">
        <f>VLOOKUP(AI21,'Grade Range'!$A$2:$B$11,2)</f>
        <v>5</v>
      </c>
      <c r="AK21" s="67" t="str">
        <f t="shared" si="18"/>
        <v>Failed</v>
      </c>
      <c r="AL21" s="67"/>
    </row>
    <row r="22" ht="12.0" customHeight="1">
      <c r="A22" s="92">
        <v>10.0</v>
      </c>
      <c r="B22" s="92" t="s">
        <v>25</v>
      </c>
      <c r="C22" s="93"/>
      <c r="D22" s="68" t="s">
        <v>89</v>
      </c>
      <c r="E22" s="95"/>
      <c r="F22" s="96">
        <f t="shared" si="1"/>
        <v>5</v>
      </c>
      <c r="G22" s="97"/>
      <c r="H22" s="98">
        <f t="shared" si="2"/>
        <v>50</v>
      </c>
      <c r="I22" s="97"/>
      <c r="J22" s="98">
        <f t="shared" si="3"/>
        <v>50</v>
      </c>
      <c r="K22" s="99"/>
      <c r="L22" s="100">
        <f t="shared" si="4"/>
        <v>50</v>
      </c>
      <c r="M22" s="101"/>
      <c r="N22" s="100">
        <f t="shared" si="5"/>
        <v>50</v>
      </c>
      <c r="O22" s="102">
        <f t="shared" si="6"/>
        <v>50</v>
      </c>
      <c r="P22" s="103"/>
      <c r="Q22" s="104">
        <f t="shared" si="7"/>
        <v>50</v>
      </c>
      <c r="R22" s="103"/>
      <c r="S22" s="104">
        <f t="shared" si="8"/>
        <v>50</v>
      </c>
      <c r="T22" s="105"/>
      <c r="U22" s="106">
        <f t="shared" si="9"/>
        <v>50</v>
      </c>
      <c r="V22" s="107"/>
      <c r="W22" s="106">
        <f t="shared" si="10"/>
        <v>50</v>
      </c>
      <c r="X22" s="103"/>
      <c r="Y22" s="104">
        <f t="shared" si="11"/>
        <v>50</v>
      </c>
      <c r="Z22" s="103"/>
      <c r="AA22" s="104">
        <f t="shared" si="12"/>
        <v>50</v>
      </c>
      <c r="AB22" s="105"/>
      <c r="AC22" s="106">
        <f t="shared" si="13"/>
        <v>50</v>
      </c>
      <c r="AD22" s="107"/>
      <c r="AE22" s="106">
        <f t="shared" si="14"/>
        <v>50</v>
      </c>
      <c r="AF22" s="107"/>
      <c r="AG22" s="106">
        <f t="shared" si="15"/>
        <v>50</v>
      </c>
      <c r="AH22" s="102">
        <f t="shared" si="16"/>
        <v>50</v>
      </c>
      <c r="AI22" s="67">
        <f t="shared" si="17"/>
        <v>50</v>
      </c>
      <c r="AJ22" s="67">
        <f>VLOOKUP(AI22,'Grade Range'!$A$2:$B$11,2)</f>
        <v>5</v>
      </c>
      <c r="AK22" s="67" t="str">
        <f t="shared" si="18"/>
        <v>Failed</v>
      </c>
      <c r="AL22" s="67"/>
    </row>
    <row r="23" ht="12.0" customHeight="1">
      <c r="A23" s="92">
        <v>11.0</v>
      </c>
      <c r="B23" s="92" t="s">
        <v>25</v>
      </c>
      <c r="C23" s="93"/>
      <c r="D23" s="68" t="s">
        <v>90</v>
      </c>
      <c r="E23" s="95"/>
      <c r="F23" s="96">
        <f t="shared" si="1"/>
        <v>5</v>
      </c>
      <c r="G23" s="97"/>
      <c r="H23" s="98">
        <f t="shared" si="2"/>
        <v>50</v>
      </c>
      <c r="I23" s="97"/>
      <c r="J23" s="98">
        <f t="shared" si="3"/>
        <v>50</v>
      </c>
      <c r="K23" s="99"/>
      <c r="L23" s="100">
        <f t="shared" si="4"/>
        <v>50</v>
      </c>
      <c r="M23" s="101"/>
      <c r="N23" s="100">
        <f t="shared" si="5"/>
        <v>50</v>
      </c>
      <c r="O23" s="102">
        <f t="shared" si="6"/>
        <v>50</v>
      </c>
      <c r="P23" s="103"/>
      <c r="Q23" s="104">
        <f t="shared" si="7"/>
        <v>50</v>
      </c>
      <c r="R23" s="103"/>
      <c r="S23" s="104">
        <f t="shared" si="8"/>
        <v>50</v>
      </c>
      <c r="T23" s="105"/>
      <c r="U23" s="106">
        <f t="shared" si="9"/>
        <v>50</v>
      </c>
      <c r="V23" s="107"/>
      <c r="W23" s="106">
        <f t="shared" si="10"/>
        <v>50</v>
      </c>
      <c r="X23" s="103"/>
      <c r="Y23" s="104">
        <f t="shared" si="11"/>
        <v>50</v>
      </c>
      <c r="Z23" s="103"/>
      <c r="AA23" s="104">
        <f t="shared" si="12"/>
        <v>50</v>
      </c>
      <c r="AB23" s="105"/>
      <c r="AC23" s="106">
        <f t="shared" si="13"/>
        <v>50</v>
      </c>
      <c r="AD23" s="107"/>
      <c r="AE23" s="106">
        <f t="shared" si="14"/>
        <v>50</v>
      </c>
      <c r="AF23" s="107"/>
      <c r="AG23" s="106">
        <f t="shared" si="15"/>
        <v>50</v>
      </c>
      <c r="AH23" s="102">
        <f t="shared" si="16"/>
        <v>50</v>
      </c>
      <c r="AI23" s="67">
        <f t="shared" si="17"/>
        <v>50</v>
      </c>
      <c r="AJ23" s="67">
        <f>VLOOKUP(AI23,'Grade Range'!$A$2:$B$11,2)</f>
        <v>5</v>
      </c>
      <c r="AK23" s="67" t="str">
        <f t="shared" si="18"/>
        <v>Failed</v>
      </c>
      <c r="AL23" s="67"/>
    </row>
    <row r="24" ht="12.0" customHeight="1">
      <c r="A24" s="92">
        <v>12.0</v>
      </c>
      <c r="B24" s="92" t="s">
        <v>25</v>
      </c>
      <c r="C24" s="93"/>
      <c r="D24" s="68" t="s">
        <v>91</v>
      </c>
      <c r="E24" s="95"/>
      <c r="F24" s="96">
        <f t="shared" si="1"/>
        <v>5</v>
      </c>
      <c r="G24" s="97"/>
      <c r="H24" s="98">
        <f t="shared" si="2"/>
        <v>50</v>
      </c>
      <c r="I24" s="97"/>
      <c r="J24" s="98">
        <f t="shared" si="3"/>
        <v>50</v>
      </c>
      <c r="K24" s="99"/>
      <c r="L24" s="100">
        <f t="shared" si="4"/>
        <v>50</v>
      </c>
      <c r="M24" s="101"/>
      <c r="N24" s="100">
        <f t="shared" si="5"/>
        <v>50</v>
      </c>
      <c r="O24" s="102">
        <f t="shared" si="6"/>
        <v>50</v>
      </c>
      <c r="P24" s="103"/>
      <c r="Q24" s="104">
        <f t="shared" si="7"/>
        <v>50</v>
      </c>
      <c r="R24" s="103"/>
      <c r="S24" s="104">
        <f t="shared" si="8"/>
        <v>50</v>
      </c>
      <c r="T24" s="105"/>
      <c r="U24" s="106">
        <f t="shared" si="9"/>
        <v>50</v>
      </c>
      <c r="V24" s="107"/>
      <c r="W24" s="106">
        <f t="shared" si="10"/>
        <v>50</v>
      </c>
      <c r="X24" s="103"/>
      <c r="Y24" s="104">
        <f t="shared" si="11"/>
        <v>50</v>
      </c>
      <c r="Z24" s="103"/>
      <c r="AA24" s="104">
        <f t="shared" si="12"/>
        <v>50</v>
      </c>
      <c r="AB24" s="105"/>
      <c r="AC24" s="106">
        <f t="shared" si="13"/>
        <v>50</v>
      </c>
      <c r="AD24" s="107"/>
      <c r="AE24" s="106">
        <f t="shared" si="14"/>
        <v>50</v>
      </c>
      <c r="AF24" s="107"/>
      <c r="AG24" s="106">
        <f t="shared" si="15"/>
        <v>50</v>
      </c>
      <c r="AH24" s="102">
        <f t="shared" si="16"/>
        <v>50</v>
      </c>
      <c r="AI24" s="67">
        <f t="shared" si="17"/>
        <v>50</v>
      </c>
      <c r="AJ24" s="67">
        <f>VLOOKUP(AI24,'Grade Range'!$A$2:$B$11,2)</f>
        <v>5</v>
      </c>
      <c r="AK24" s="108" t="str">
        <f t="shared" si="18"/>
        <v>Failed</v>
      </c>
      <c r="AL24" s="67"/>
    </row>
    <row r="25" ht="12.0" customHeight="1">
      <c r="A25" s="92">
        <v>13.0</v>
      </c>
      <c r="B25" s="92" t="s">
        <v>25</v>
      </c>
      <c r="C25" s="93"/>
      <c r="D25" s="68" t="s">
        <v>92</v>
      </c>
      <c r="E25" s="95"/>
      <c r="F25" s="96">
        <f t="shared" si="1"/>
        <v>5</v>
      </c>
      <c r="G25" s="97"/>
      <c r="H25" s="98">
        <f t="shared" si="2"/>
        <v>50</v>
      </c>
      <c r="I25" s="97"/>
      <c r="J25" s="98">
        <f t="shared" si="3"/>
        <v>50</v>
      </c>
      <c r="K25" s="99"/>
      <c r="L25" s="100">
        <f t="shared" si="4"/>
        <v>50</v>
      </c>
      <c r="M25" s="101"/>
      <c r="N25" s="100">
        <f t="shared" si="5"/>
        <v>50</v>
      </c>
      <c r="O25" s="102">
        <f t="shared" si="6"/>
        <v>50</v>
      </c>
      <c r="P25" s="103"/>
      <c r="Q25" s="104">
        <f t="shared" si="7"/>
        <v>50</v>
      </c>
      <c r="R25" s="103"/>
      <c r="S25" s="104">
        <f t="shared" si="8"/>
        <v>50</v>
      </c>
      <c r="T25" s="105"/>
      <c r="U25" s="106">
        <f t="shared" si="9"/>
        <v>50</v>
      </c>
      <c r="V25" s="107"/>
      <c r="W25" s="106">
        <f t="shared" si="10"/>
        <v>50</v>
      </c>
      <c r="X25" s="103"/>
      <c r="Y25" s="104">
        <f t="shared" si="11"/>
        <v>50</v>
      </c>
      <c r="Z25" s="103"/>
      <c r="AA25" s="104">
        <f t="shared" si="12"/>
        <v>50</v>
      </c>
      <c r="AB25" s="105"/>
      <c r="AC25" s="106">
        <f t="shared" si="13"/>
        <v>50</v>
      </c>
      <c r="AD25" s="107"/>
      <c r="AE25" s="106">
        <f t="shared" si="14"/>
        <v>50</v>
      </c>
      <c r="AF25" s="107"/>
      <c r="AG25" s="106">
        <f t="shared" si="15"/>
        <v>50</v>
      </c>
      <c r="AH25" s="102">
        <f t="shared" si="16"/>
        <v>50</v>
      </c>
      <c r="AI25" s="67">
        <f t="shared" si="17"/>
        <v>50</v>
      </c>
      <c r="AJ25" s="67">
        <f>VLOOKUP(AI25,'Grade Range'!$A$2:$B$11,2)</f>
        <v>5</v>
      </c>
      <c r="AK25" s="67" t="str">
        <f t="shared" si="18"/>
        <v>Failed</v>
      </c>
      <c r="AL25" s="67"/>
    </row>
    <row r="26" ht="12.0" customHeight="1">
      <c r="A26" s="92">
        <v>14.0</v>
      </c>
      <c r="B26" s="92" t="s">
        <v>25</v>
      </c>
      <c r="C26" s="93"/>
      <c r="D26" s="68" t="s">
        <v>93</v>
      </c>
      <c r="E26" s="95"/>
      <c r="F26" s="96">
        <f t="shared" si="1"/>
        <v>5</v>
      </c>
      <c r="G26" s="97"/>
      <c r="H26" s="98">
        <f t="shared" si="2"/>
        <v>50</v>
      </c>
      <c r="I26" s="97"/>
      <c r="J26" s="98">
        <f t="shared" si="3"/>
        <v>50</v>
      </c>
      <c r="K26" s="99"/>
      <c r="L26" s="100">
        <f t="shared" si="4"/>
        <v>50</v>
      </c>
      <c r="M26" s="101"/>
      <c r="N26" s="100">
        <f t="shared" si="5"/>
        <v>50</v>
      </c>
      <c r="O26" s="102">
        <f t="shared" si="6"/>
        <v>50</v>
      </c>
      <c r="P26" s="103"/>
      <c r="Q26" s="104">
        <f t="shared" si="7"/>
        <v>50</v>
      </c>
      <c r="R26" s="103"/>
      <c r="S26" s="104">
        <f t="shared" si="8"/>
        <v>50</v>
      </c>
      <c r="T26" s="105"/>
      <c r="U26" s="106">
        <f t="shared" si="9"/>
        <v>50</v>
      </c>
      <c r="V26" s="107"/>
      <c r="W26" s="106">
        <f t="shared" si="10"/>
        <v>50</v>
      </c>
      <c r="X26" s="103"/>
      <c r="Y26" s="104">
        <f t="shared" si="11"/>
        <v>50</v>
      </c>
      <c r="Z26" s="103"/>
      <c r="AA26" s="104">
        <f t="shared" si="12"/>
        <v>50</v>
      </c>
      <c r="AB26" s="105"/>
      <c r="AC26" s="106">
        <f t="shared" si="13"/>
        <v>50</v>
      </c>
      <c r="AD26" s="107"/>
      <c r="AE26" s="106">
        <f t="shared" si="14"/>
        <v>50</v>
      </c>
      <c r="AF26" s="107"/>
      <c r="AG26" s="106">
        <f t="shared" si="15"/>
        <v>50</v>
      </c>
      <c r="AH26" s="102">
        <f t="shared" si="16"/>
        <v>50</v>
      </c>
      <c r="AI26" s="67">
        <f t="shared" si="17"/>
        <v>50</v>
      </c>
      <c r="AJ26" s="67">
        <f>VLOOKUP(AI26,'Grade Range'!$A$2:$B$11,2)</f>
        <v>5</v>
      </c>
      <c r="AK26" s="67" t="str">
        <f t="shared" si="18"/>
        <v>Failed</v>
      </c>
      <c r="AL26" s="67"/>
    </row>
    <row r="27" ht="12.0" customHeight="1">
      <c r="A27" s="92">
        <v>15.0</v>
      </c>
      <c r="B27" s="92" t="s">
        <v>25</v>
      </c>
      <c r="C27" s="93"/>
      <c r="D27" s="68" t="s">
        <v>94</v>
      </c>
      <c r="E27" s="95"/>
      <c r="F27" s="96">
        <f t="shared" si="1"/>
        <v>5</v>
      </c>
      <c r="G27" s="97"/>
      <c r="H27" s="98">
        <f t="shared" si="2"/>
        <v>50</v>
      </c>
      <c r="I27" s="97"/>
      <c r="J27" s="98">
        <f t="shared" si="3"/>
        <v>50</v>
      </c>
      <c r="K27" s="99"/>
      <c r="L27" s="100">
        <f t="shared" si="4"/>
        <v>50</v>
      </c>
      <c r="M27" s="101"/>
      <c r="N27" s="100">
        <f t="shared" si="5"/>
        <v>50</v>
      </c>
      <c r="O27" s="102">
        <f t="shared" si="6"/>
        <v>50</v>
      </c>
      <c r="P27" s="103"/>
      <c r="Q27" s="104">
        <f t="shared" si="7"/>
        <v>50</v>
      </c>
      <c r="R27" s="103"/>
      <c r="S27" s="104">
        <f t="shared" si="8"/>
        <v>50</v>
      </c>
      <c r="T27" s="105"/>
      <c r="U27" s="106">
        <f t="shared" si="9"/>
        <v>50</v>
      </c>
      <c r="V27" s="107"/>
      <c r="W27" s="106">
        <f t="shared" si="10"/>
        <v>50</v>
      </c>
      <c r="X27" s="103"/>
      <c r="Y27" s="104">
        <f t="shared" si="11"/>
        <v>50</v>
      </c>
      <c r="Z27" s="103"/>
      <c r="AA27" s="104">
        <f t="shared" si="12"/>
        <v>50</v>
      </c>
      <c r="AB27" s="105"/>
      <c r="AC27" s="106">
        <f t="shared" si="13"/>
        <v>50</v>
      </c>
      <c r="AD27" s="107"/>
      <c r="AE27" s="106">
        <f t="shared" si="14"/>
        <v>50</v>
      </c>
      <c r="AF27" s="107"/>
      <c r="AG27" s="106">
        <f t="shared" si="15"/>
        <v>50</v>
      </c>
      <c r="AH27" s="102">
        <f t="shared" si="16"/>
        <v>50</v>
      </c>
      <c r="AI27" s="67">
        <f t="shared" si="17"/>
        <v>50</v>
      </c>
      <c r="AJ27" s="67">
        <f>VLOOKUP(AI27,'Grade Range'!$A$2:$B$11,2)</f>
        <v>5</v>
      </c>
      <c r="AK27" s="67" t="str">
        <f t="shared" si="18"/>
        <v>Failed</v>
      </c>
      <c r="AL27" s="67"/>
    </row>
    <row r="28" ht="12.0" customHeight="1">
      <c r="A28" s="92">
        <v>16.0</v>
      </c>
      <c r="B28" s="92" t="s">
        <v>25</v>
      </c>
      <c r="C28" s="93"/>
      <c r="D28" s="68" t="s">
        <v>95</v>
      </c>
      <c r="E28" s="95"/>
      <c r="F28" s="96">
        <f t="shared" si="1"/>
        <v>5</v>
      </c>
      <c r="G28" s="97"/>
      <c r="H28" s="98">
        <f t="shared" si="2"/>
        <v>50</v>
      </c>
      <c r="I28" s="97"/>
      <c r="J28" s="98">
        <f t="shared" si="3"/>
        <v>50</v>
      </c>
      <c r="K28" s="99"/>
      <c r="L28" s="100">
        <f t="shared" si="4"/>
        <v>50</v>
      </c>
      <c r="M28" s="101"/>
      <c r="N28" s="100">
        <f t="shared" si="5"/>
        <v>50</v>
      </c>
      <c r="O28" s="102">
        <f t="shared" si="6"/>
        <v>50</v>
      </c>
      <c r="P28" s="103"/>
      <c r="Q28" s="104">
        <f t="shared" si="7"/>
        <v>50</v>
      </c>
      <c r="R28" s="103"/>
      <c r="S28" s="104">
        <f t="shared" si="8"/>
        <v>50</v>
      </c>
      <c r="T28" s="105"/>
      <c r="U28" s="106">
        <f t="shared" si="9"/>
        <v>50</v>
      </c>
      <c r="V28" s="107"/>
      <c r="W28" s="106">
        <f t="shared" si="10"/>
        <v>50</v>
      </c>
      <c r="X28" s="103"/>
      <c r="Y28" s="104">
        <f t="shared" si="11"/>
        <v>50</v>
      </c>
      <c r="Z28" s="103"/>
      <c r="AA28" s="104">
        <f t="shared" si="12"/>
        <v>50</v>
      </c>
      <c r="AB28" s="105"/>
      <c r="AC28" s="106">
        <f t="shared" si="13"/>
        <v>50</v>
      </c>
      <c r="AD28" s="107"/>
      <c r="AE28" s="106">
        <f t="shared" si="14"/>
        <v>50</v>
      </c>
      <c r="AF28" s="107"/>
      <c r="AG28" s="106">
        <f t="shared" si="15"/>
        <v>50</v>
      </c>
      <c r="AH28" s="102">
        <f t="shared" si="16"/>
        <v>50</v>
      </c>
      <c r="AI28" s="67">
        <f t="shared" si="17"/>
        <v>50</v>
      </c>
      <c r="AJ28" s="67">
        <f>VLOOKUP(AI28,'Grade Range'!$A$2:$B$11,2)</f>
        <v>5</v>
      </c>
      <c r="AK28" s="67" t="str">
        <f t="shared" si="18"/>
        <v>Failed</v>
      </c>
      <c r="AL28" s="67"/>
    </row>
    <row r="29" ht="12.0" customHeight="1">
      <c r="A29" s="92">
        <v>17.0</v>
      </c>
      <c r="B29" s="92" t="s">
        <v>25</v>
      </c>
      <c r="C29" s="93"/>
      <c r="D29" s="68" t="s">
        <v>96</v>
      </c>
      <c r="E29" s="95"/>
      <c r="F29" s="96">
        <f t="shared" si="1"/>
        <v>5</v>
      </c>
      <c r="G29" s="97"/>
      <c r="H29" s="98">
        <f t="shared" si="2"/>
        <v>50</v>
      </c>
      <c r="I29" s="97"/>
      <c r="J29" s="98">
        <f t="shared" si="3"/>
        <v>50</v>
      </c>
      <c r="K29" s="99"/>
      <c r="L29" s="100">
        <f t="shared" si="4"/>
        <v>50</v>
      </c>
      <c r="M29" s="101"/>
      <c r="N29" s="100">
        <f t="shared" si="5"/>
        <v>50</v>
      </c>
      <c r="O29" s="102">
        <f t="shared" si="6"/>
        <v>50</v>
      </c>
      <c r="P29" s="103"/>
      <c r="Q29" s="104">
        <f t="shared" si="7"/>
        <v>50</v>
      </c>
      <c r="R29" s="103"/>
      <c r="S29" s="104">
        <f t="shared" si="8"/>
        <v>50</v>
      </c>
      <c r="T29" s="105"/>
      <c r="U29" s="106">
        <f t="shared" si="9"/>
        <v>50</v>
      </c>
      <c r="V29" s="107"/>
      <c r="W29" s="106">
        <f t="shared" si="10"/>
        <v>50</v>
      </c>
      <c r="X29" s="103"/>
      <c r="Y29" s="104">
        <f t="shared" si="11"/>
        <v>50</v>
      </c>
      <c r="Z29" s="103"/>
      <c r="AA29" s="104">
        <f t="shared" si="12"/>
        <v>50</v>
      </c>
      <c r="AB29" s="105"/>
      <c r="AC29" s="106">
        <f t="shared" si="13"/>
        <v>50</v>
      </c>
      <c r="AD29" s="107"/>
      <c r="AE29" s="106">
        <f t="shared" si="14"/>
        <v>50</v>
      </c>
      <c r="AF29" s="107"/>
      <c r="AG29" s="106">
        <f t="shared" si="15"/>
        <v>50</v>
      </c>
      <c r="AH29" s="102">
        <f t="shared" si="16"/>
        <v>50</v>
      </c>
      <c r="AI29" s="67">
        <f t="shared" si="17"/>
        <v>50</v>
      </c>
      <c r="AJ29" s="67">
        <f>VLOOKUP(AI29,'Grade Range'!$A$2:$B$11,2)</f>
        <v>5</v>
      </c>
      <c r="AK29" s="67" t="str">
        <f t="shared" si="18"/>
        <v>Failed</v>
      </c>
      <c r="AL29" s="67"/>
    </row>
    <row r="30" ht="12.0" customHeight="1">
      <c r="A30" s="92">
        <v>18.0</v>
      </c>
      <c r="B30" s="92" t="s">
        <v>25</v>
      </c>
      <c r="C30" s="93"/>
      <c r="D30" s="68" t="s">
        <v>97</v>
      </c>
      <c r="E30" s="95"/>
      <c r="F30" s="96">
        <f t="shared" si="1"/>
        <v>5</v>
      </c>
      <c r="G30" s="97"/>
      <c r="H30" s="98">
        <f t="shared" si="2"/>
        <v>50</v>
      </c>
      <c r="I30" s="97"/>
      <c r="J30" s="98">
        <f t="shared" si="3"/>
        <v>50</v>
      </c>
      <c r="K30" s="99"/>
      <c r="L30" s="100">
        <f t="shared" si="4"/>
        <v>50</v>
      </c>
      <c r="M30" s="101"/>
      <c r="N30" s="100">
        <f t="shared" si="5"/>
        <v>50</v>
      </c>
      <c r="O30" s="102">
        <f t="shared" si="6"/>
        <v>50</v>
      </c>
      <c r="P30" s="103"/>
      <c r="Q30" s="104">
        <f t="shared" si="7"/>
        <v>50</v>
      </c>
      <c r="R30" s="103"/>
      <c r="S30" s="104">
        <f t="shared" si="8"/>
        <v>50</v>
      </c>
      <c r="T30" s="105"/>
      <c r="U30" s="106">
        <f t="shared" si="9"/>
        <v>50</v>
      </c>
      <c r="V30" s="107"/>
      <c r="W30" s="106">
        <f t="shared" si="10"/>
        <v>50</v>
      </c>
      <c r="X30" s="103"/>
      <c r="Y30" s="104">
        <f t="shared" si="11"/>
        <v>50</v>
      </c>
      <c r="Z30" s="103"/>
      <c r="AA30" s="104">
        <f t="shared" si="12"/>
        <v>50</v>
      </c>
      <c r="AB30" s="105"/>
      <c r="AC30" s="106">
        <f t="shared" si="13"/>
        <v>50</v>
      </c>
      <c r="AD30" s="107"/>
      <c r="AE30" s="106">
        <f t="shared" si="14"/>
        <v>50</v>
      </c>
      <c r="AF30" s="107"/>
      <c r="AG30" s="106">
        <f t="shared" si="15"/>
        <v>50</v>
      </c>
      <c r="AH30" s="102">
        <f t="shared" si="16"/>
        <v>50</v>
      </c>
      <c r="AI30" s="67">
        <f t="shared" si="17"/>
        <v>50</v>
      </c>
      <c r="AJ30" s="67">
        <f>VLOOKUP(AI30,'Grade Range'!$A$2:$B$11,2)</f>
        <v>5</v>
      </c>
      <c r="AK30" s="67" t="str">
        <f t="shared" si="18"/>
        <v>Failed</v>
      </c>
      <c r="AL30" s="67"/>
    </row>
    <row r="31" ht="12.0" customHeight="1">
      <c r="A31" s="92">
        <v>19.0</v>
      </c>
      <c r="B31" s="92" t="s">
        <v>25</v>
      </c>
      <c r="C31" s="93"/>
      <c r="D31" s="68" t="s">
        <v>98</v>
      </c>
      <c r="E31" s="95"/>
      <c r="F31" s="96">
        <f t="shared" si="1"/>
        <v>5</v>
      </c>
      <c r="G31" s="97"/>
      <c r="H31" s="98">
        <f t="shared" si="2"/>
        <v>50</v>
      </c>
      <c r="I31" s="97"/>
      <c r="J31" s="98">
        <f t="shared" si="3"/>
        <v>50</v>
      </c>
      <c r="K31" s="99"/>
      <c r="L31" s="100">
        <f t="shared" si="4"/>
        <v>50</v>
      </c>
      <c r="M31" s="101"/>
      <c r="N31" s="100">
        <f t="shared" si="5"/>
        <v>50</v>
      </c>
      <c r="O31" s="102">
        <f t="shared" si="6"/>
        <v>50</v>
      </c>
      <c r="P31" s="103"/>
      <c r="Q31" s="104">
        <f t="shared" si="7"/>
        <v>50</v>
      </c>
      <c r="R31" s="103"/>
      <c r="S31" s="104">
        <f t="shared" si="8"/>
        <v>50</v>
      </c>
      <c r="T31" s="105"/>
      <c r="U31" s="106">
        <f t="shared" si="9"/>
        <v>50</v>
      </c>
      <c r="V31" s="107"/>
      <c r="W31" s="106">
        <f t="shared" si="10"/>
        <v>50</v>
      </c>
      <c r="X31" s="103"/>
      <c r="Y31" s="104">
        <f t="shared" si="11"/>
        <v>50</v>
      </c>
      <c r="Z31" s="103"/>
      <c r="AA31" s="104">
        <f t="shared" si="12"/>
        <v>50</v>
      </c>
      <c r="AB31" s="105"/>
      <c r="AC31" s="106">
        <f t="shared" si="13"/>
        <v>50</v>
      </c>
      <c r="AD31" s="107"/>
      <c r="AE31" s="106">
        <f t="shared" si="14"/>
        <v>50</v>
      </c>
      <c r="AF31" s="107"/>
      <c r="AG31" s="106">
        <f t="shared" si="15"/>
        <v>50</v>
      </c>
      <c r="AH31" s="102">
        <f t="shared" si="16"/>
        <v>50</v>
      </c>
      <c r="AI31" s="67">
        <f t="shared" si="17"/>
        <v>50</v>
      </c>
      <c r="AJ31" s="67">
        <f>VLOOKUP(AI31,'Grade Range'!$A$2:$B$11,2)</f>
        <v>5</v>
      </c>
      <c r="AK31" s="67" t="str">
        <f t="shared" si="18"/>
        <v>Failed</v>
      </c>
      <c r="AL31" s="67"/>
    </row>
    <row r="32" ht="12.0" customHeight="1">
      <c r="A32" s="92">
        <v>20.0</v>
      </c>
      <c r="B32" s="92" t="s">
        <v>25</v>
      </c>
      <c r="C32" s="93"/>
      <c r="D32" s="68" t="s">
        <v>99</v>
      </c>
      <c r="E32" s="95"/>
      <c r="F32" s="96">
        <f t="shared" si="1"/>
        <v>5</v>
      </c>
      <c r="G32" s="97"/>
      <c r="H32" s="98">
        <f t="shared" si="2"/>
        <v>50</v>
      </c>
      <c r="I32" s="97"/>
      <c r="J32" s="98">
        <f t="shared" si="3"/>
        <v>50</v>
      </c>
      <c r="K32" s="99"/>
      <c r="L32" s="100">
        <f t="shared" si="4"/>
        <v>50</v>
      </c>
      <c r="M32" s="101"/>
      <c r="N32" s="100">
        <f t="shared" si="5"/>
        <v>50</v>
      </c>
      <c r="O32" s="102">
        <f t="shared" si="6"/>
        <v>50</v>
      </c>
      <c r="P32" s="103"/>
      <c r="Q32" s="104">
        <f t="shared" si="7"/>
        <v>50</v>
      </c>
      <c r="R32" s="103"/>
      <c r="S32" s="104">
        <f t="shared" si="8"/>
        <v>50</v>
      </c>
      <c r="T32" s="105"/>
      <c r="U32" s="106">
        <f t="shared" si="9"/>
        <v>50</v>
      </c>
      <c r="V32" s="107"/>
      <c r="W32" s="106">
        <f t="shared" si="10"/>
        <v>50</v>
      </c>
      <c r="X32" s="103"/>
      <c r="Y32" s="104">
        <f t="shared" si="11"/>
        <v>50</v>
      </c>
      <c r="Z32" s="103"/>
      <c r="AA32" s="104">
        <f t="shared" si="12"/>
        <v>50</v>
      </c>
      <c r="AB32" s="105"/>
      <c r="AC32" s="106">
        <f t="shared" si="13"/>
        <v>50</v>
      </c>
      <c r="AD32" s="107"/>
      <c r="AE32" s="106">
        <f t="shared" si="14"/>
        <v>50</v>
      </c>
      <c r="AF32" s="107"/>
      <c r="AG32" s="106">
        <f t="shared" si="15"/>
        <v>50</v>
      </c>
      <c r="AH32" s="102">
        <f t="shared" si="16"/>
        <v>50</v>
      </c>
      <c r="AI32" s="67">
        <f t="shared" si="17"/>
        <v>50</v>
      </c>
      <c r="AJ32" s="67">
        <f>VLOOKUP(AI32,'Grade Range'!$A$2:$B$11,2)</f>
        <v>5</v>
      </c>
      <c r="AK32" s="67" t="str">
        <f t="shared" si="18"/>
        <v>Failed</v>
      </c>
      <c r="AL32" s="67"/>
    </row>
    <row r="33" ht="12.0" customHeight="1">
      <c r="A33" s="92">
        <v>21.0</v>
      </c>
      <c r="B33" s="92" t="s">
        <v>25</v>
      </c>
      <c r="C33" s="93"/>
      <c r="D33" s="68" t="s">
        <v>100</v>
      </c>
      <c r="E33" s="95"/>
      <c r="F33" s="96">
        <f t="shared" si="1"/>
        <v>5</v>
      </c>
      <c r="G33" s="97"/>
      <c r="H33" s="98">
        <f t="shared" si="2"/>
        <v>50</v>
      </c>
      <c r="I33" s="97"/>
      <c r="J33" s="98">
        <f t="shared" si="3"/>
        <v>50</v>
      </c>
      <c r="K33" s="99"/>
      <c r="L33" s="100">
        <f t="shared" si="4"/>
        <v>50</v>
      </c>
      <c r="M33" s="101"/>
      <c r="N33" s="100">
        <f t="shared" si="5"/>
        <v>50</v>
      </c>
      <c r="O33" s="102">
        <f t="shared" si="6"/>
        <v>50</v>
      </c>
      <c r="P33" s="103"/>
      <c r="Q33" s="104">
        <f t="shared" si="7"/>
        <v>50</v>
      </c>
      <c r="R33" s="103"/>
      <c r="S33" s="104">
        <f t="shared" si="8"/>
        <v>50</v>
      </c>
      <c r="T33" s="105"/>
      <c r="U33" s="106">
        <f t="shared" si="9"/>
        <v>50</v>
      </c>
      <c r="V33" s="107"/>
      <c r="W33" s="106">
        <f t="shared" si="10"/>
        <v>50</v>
      </c>
      <c r="X33" s="103"/>
      <c r="Y33" s="104">
        <f t="shared" si="11"/>
        <v>50</v>
      </c>
      <c r="Z33" s="103"/>
      <c r="AA33" s="104">
        <f t="shared" si="12"/>
        <v>50</v>
      </c>
      <c r="AB33" s="105"/>
      <c r="AC33" s="106">
        <f t="shared" si="13"/>
        <v>50</v>
      </c>
      <c r="AD33" s="107"/>
      <c r="AE33" s="106">
        <f t="shared" si="14"/>
        <v>50</v>
      </c>
      <c r="AF33" s="107"/>
      <c r="AG33" s="106">
        <f t="shared" si="15"/>
        <v>50</v>
      </c>
      <c r="AH33" s="102">
        <f t="shared" si="16"/>
        <v>50</v>
      </c>
      <c r="AI33" s="67">
        <f t="shared" si="17"/>
        <v>50</v>
      </c>
      <c r="AJ33" s="67">
        <f>VLOOKUP(AI33,'Grade Range'!$A$2:$B$11,2)</f>
        <v>5</v>
      </c>
      <c r="AK33" s="67" t="str">
        <f t="shared" si="18"/>
        <v>Failed</v>
      </c>
      <c r="AL33" s="67"/>
    </row>
    <row r="34" ht="12.0" customHeight="1">
      <c r="A34" s="92">
        <v>22.0</v>
      </c>
      <c r="B34" s="92" t="s">
        <v>25</v>
      </c>
      <c r="C34" s="93"/>
      <c r="D34" s="68" t="s">
        <v>101</v>
      </c>
      <c r="E34" s="95"/>
      <c r="F34" s="96">
        <f t="shared" si="1"/>
        <v>5</v>
      </c>
      <c r="G34" s="97"/>
      <c r="H34" s="98">
        <f t="shared" si="2"/>
        <v>50</v>
      </c>
      <c r="I34" s="97"/>
      <c r="J34" s="98">
        <f t="shared" si="3"/>
        <v>50</v>
      </c>
      <c r="K34" s="99"/>
      <c r="L34" s="100">
        <f t="shared" si="4"/>
        <v>50</v>
      </c>
      <c r="M34" s="101"/>
      <c r="N34" s="100">
        <f t="shared" si="5"/>
        <v>50</v>
      </c>
      <c r="O34" s="102">
        <f t="shared" si="6"/>
        <v>50</v>
      </c>
      <c r="P34" s="103"/>
      <c r="Q34" s="104">
        <f t="shared" si="7"/>
        <v>50</v>
      </c>
      <c r="R34" s="103"/>
      <c r="S34" s="104">
        <f t="shared" si="8"/>
        <v>50</v>
      </c>
      <c r="T34" s="105"/>
      <c r="U34" s="106">
        <f t="shared" si="9"/>
        <v>50</v>
      </c>
      <c r="V34" s="107"/>
      <c r="W34" s="106">
        <f t="shared" si="10"/>
        <v>50</v>
      </c>
      <c r="X34" s="103"/>
      <c r="Y34" s="104">
        <f t="shared" si="11"/>
        <v>50</v>
      </c>
      <c r="Z34" s="103"/>
      <c r="AA34" s="104">
        <f t="shared" si="12"/>
        <v>50</v>
      </c>
      <c r="AB34" s="105"/>
      <c r="AC34" s="106">
        <f t="shared" si="13"/>
        <v>50</v>
      </c>
      <c r="AD34" s="107"/>
      <c r="AE34" s="106">
        <f t="shared" si="14"/>
        <v>50</v>
      </c>
      <c r="AF34" s="107"/>
      <c r="AG34" s="106">
        <f t="shared" si="15"/>
        <v>50</v>
      </c>
      <c r="AH34" s="102">
        <f t="shared" si="16"/>
        <v>50</v>
      </c>
      <c r="AI34" s="67">
        <f t="shared" si="17"/>
        <v>50</v>
      </c>
      <c r="AJ34" s="67">
        <f>VLOOKUP(AI34,'Grade Range'!$A$2:$B$11,2)</f>
        <v>5</v>
      </c>
      <c r="AK34" s="67" t="str">
        <f t="shared" si="18"/>
        <v>Failed</v>
      </c>
      <c r="AL34" s="67"/>
    </row>
    <row r="35" ht="12.0" customHeight="1">
      <c r="A35" s="92">
        <v>23.0</v>
      </c>
      <c r="B35" s="92" t="s">
        <v>25</v>
      </c>
      <c r="C35" s="93"/>
      <c r="D35" s="68" t="s">
        <v>102</v>
      </c>
      <c r="E35" s="95"/>
      <c r="F35" s="96">
        <f t="shared" si="1"/>
        <v>5</v>
      </c>
      <c r="G35" s="97"/>
      <c r="H35" s="98">
        <f t="shared" si="2"/>
        <v>50</v>
      </c>
      <c r="I35" s="97"/>
      <c r="J35" s="98">
        <f t="shared" si="3"/>
        <v>50</v>
      </c>
      <c r="K35" s="99"/>
      <c r="L35" s="100">
        <f t="shared" si="4"/>
        <v>50</v>
      </c>
      <c r="M35" s="101"/>
      <c r="N35" s="100">
        <f t="shared" si="5"/>
        <v>50</v>
      </c>
      <c r="O35" s="102">
        <f t="shared" si="6"/>
        <v>50</v>
      </c>
      <c r="P35" s="103"/>
      <c r="Q35" s="104">
        <f t="shared" si="7"/>
        <v>50</v>
      </c>
      <c r="R35" s="103"/>
      <c r="S35" s="104">
        <f t="shared" si="8"/>
        <v>50</v>
      </c>
      <c r="T35" s="105"/>
      <c r="U35" s="106">
        <f t="shared" si="9"/>
        <v>50</v>
      </c>
      <c r="V35" s="107"/>
      <c r="W35" s="106">
        <f t="shared" si="10"/>
        <v>50</v>
      </c>
      <c r="X35" s="103"/>
      <c r="Y35" s="104">
        <f t="shared" si="11"/>
        <v>50</v>
      </c>
      <c r="Z35" s="103"/>
      <c r="AA35" s="104">
        <f t="shared" si="12"/>
        <v>50</v>
      </c>
      <c r="AB35" s="105"/>
      <c r="AC35" s="106">
        <f t="shared" si="13"/>
        <v>50</v>
      </c>
      <c r="AD35" s="107"/>
      <c r="AE35" s="106">
        <f t="shared" si="14"/>
        <v>50</v>
      </c>
      <c r="AF35" s="107"/>
      <c r="AG35" s="106">
        <f t="shared" si="15"/>
        <v>50</v>
      </c>
      <c r="AH35" s="102">
        <f t="shared" si="16"/>
        <v>50</v>
      </c>
      <c r="AI35" s="67">
        <f t="shared" si="17"/>
        <v>50</v>
      </c>
      <c r="AJ35" s="67">
        <f>VLOOKUP(AI35,'Grade Range'!$A$2:$B$11,2)</f>
        <v>5</v>
      </c>
      <c r="AK35" s="67" t="str">
        <f t="shared" si="18"/>
        <v>Failed</v>
      </c>
      <c r="AL35" s="67"/>
    </row>
    <row r="36" ht="12.0" customHeight="1">
      <c r="A36" s="92">
        <v>24.0</v>
      </c>
      <c r="B36" s="92" t="s">
        <v>25</v>
      </c>
      <c r="C36" s="93"/>
      <c r="D36" s="68" t="s">
        <v>103</v>
      </c>
      <c r="E36" s="95"/>
      <c r="F36" s="96">
        <f t="shared" si="1"/>
        <v>5</v>
      </c>
      <c r="G36" s="97"/>
      <c r="H36" s="98">
        <f t="shared" si="2"/>
        <v>50</v>
      </c>
      <c r="I36" s="97"/>
      <c r="J36" s="98">
        <f t="shared" si="3"/>
        <v>50</v>
      </c>
      <c r="K36" s="99"/>
      <c r="L36" s="100">
        <f t="shared" si="4"/>
        <v>50</v>
      </c>
      <c r="M36" s="101"/>
      <c r="N36" s="100">
        <f t="shared" si="5"/>
        <v>50</v>
      </c>
      <c r="O36" s="102">
        <f t="shared" si="6"/>
        <v>50</v>
      </c>
      <c r="P36" s="103"/>
      <c r="Q36" s="104">
        <f t="shared" si="7"/>
        <v>50</v>
      </c>
      <c r="R36" s="103"/>
      <c r="S36" s="104">
        <f t="shared" si="8"/>
        <v>50</v>
      </c>
      <c r="T36" s="105"/>
      <c r="U36" s="106">
        <f t="shared" si="9"/>
        <v>50</v>
      </c>
      <c r="V36" s="107"/>
      <c r="W36" s="106">
        <f t="shared" si="10"/>
        <v>50</v>
      </c>
      <c r="X36" s="103"/>
      <c r="Y36" s="104">
        <f t="shared" si="11"/>
        <v>50</v>
      </c>
      <c r="Z36" s="103"/>
      <c r="AA36" s="104">
        <f t="shared" si="12"/>
        <v>50</v>
      </c>
      <c r="AB36" s="105"/>
      <c r="AC36" s="106">
        <f t="shared" si="13"/>
        <v>50</v>
      </c>
      <c r="AD36" s="107"/>
      <c r="AE36" s="106">
        <f t="shared" si="14"/>
        <v>50</v>
      </c>
      <c r="AF36" s="107"/>
      <c r="AG36" s="106">
        <f t="shared" si="15"/>
        <v>50</v>
      </c>
      <c r="AH36" s="102">
        <f t="shared" si="16"/>
        <v>50</v>
      </c>
      <c r="AI36" s="67">
        <f t="shared" si="17"/>
        <v>50</v>
      </c>
      <c r="AJ36" s="67">
        <f>VLOOKUP(AI36,'Grade Range'!$A$2:$B$11,2)</f>
        <v>5</v>
      </c>
      <c r="AK36" s="67" t="str">
        <f t="shared" si="18"/>
        <v>Failed</v>
      </c>
      <c r="AL36" s="67"/>
    </row>
    <row r="37" ht="12.0" customHeight="1">
      <c r="A37" s="92">
        <v>25.0</v>
      </c>
      <c r="B37" s="92" t="s">
        <v>25</v>
      </c>
      <c r="C37" s="93"/>
      <c r="D37" s="68" t="s">
        <v>104</v>
      </c>
      <c r="E37" s="95"/>
      <c r="F37" s="96">
        <f t="shared" si="1"/>
        <v>5</v>
      </c>
      <c r="G37" s="97"/>
      <c r="H37" s="98">
        <f t="shared" si="2"/>
        <v>50</v>
      </c>
      <c r="I37" s="97"/>
      <c r="J37" s="98">
        <f t="shared" si="3"/>
        <v>50</v>
      </c>
      <c r="K37" s="99"/>
      <c r="L37" s="100">
        <f t="shared" si="4"/>
        <v>50</v>
      </c>
      <c r="M37" s="101"/>
      <c r="N37" s="100">
        <f t="shared" si="5"/>
        <v>50</v>
      </c>
      <c r="O37" s="102">
        <f t="shared" si="6"/>
        <v>50</v>
      </c>
      <c r="P37" s="103"/>
      <c r="Q37" s="104">
        <f t="shared" si="7"/>
        <v>50</v>
      </c>
      <c r="R37" s="103"/>
      <c r="S37" s="104">
        <f t="shared" si="8"/>
        <v>50</v>
      </c>
      <c r="T37" s="105"/>
      <c r="U37" s="106">
        <f t="shared" si="9"/>
        <v>50</v>
      </c>
      <c r="V37" s="107"/>
      <c r="W37" s="106">
        <f t="shared" si="10"/>
        <v>50</v>
      </c>
      <c r="X37" s="103"/>
      <c r="Y37" s="104">
        <f t="shared" si="11"/>
        <v>50</v>
      </c>
      <c r="Z37" s="103"/>
      <c r="AA37" s="104">
        <f t="shared" si="12"/>
        <v>50</v>
      </c>
      <c r="AB37" s="105"/>
      <c r="AC37" s="106">
        <f t="shared" si="13"/>
        <v>50</v>
      </c>
      <c r="AD37" s="107"/>
      <c r="AE37" s="106">
        <f t="shared" si="14"/>
        <v>50</v>
      </c>
      <c r="AF37" s="107"/>
      <c r="AG37" s="106">
        <f t="shared" si="15"/>
        <v>50</v>
      </c>
      <c r="AH37" s="102">
        <f t="shared" si="16"/>
        <v>50</v>
      </c>
      <c r="AI37" s="67">
        <f t="shared" si="17"/>
        <v>50</v>
      </c>
      <c r="AJ37" s="67">
        <f>VLOOKUP(AI37,'Grade Range'!$A$2:$B$11,2)</f>
        <v>5</v>
      </c>
      <c r="AK37" s="67" t="str">
        <f t="shared" si="18"/>
        <v>Failed</v>
      </c>
      <c r="AL37" s="67"/>
    </row>
    <row r="38" ht="12.0" customHeight="1">
      <c r="A38" s="92">
        <v>26.0</v>
      </c>
      <c r="B38" s="92" t="s">
        <v>25</v>
      </c>
      <c r="C38" s="93"/>
      <c r="D38" s="68" t="s">
        <v>105</v>
      </c>
      <c r="E38" s="95"/>
      <c r="F38" s="96">
        <f t="shared" si="1"/>
        <v>5</v>
      </c>
      <c r="G38" s="97"/>
      <c r="H38" s="98">
        <f t="shared" si="2"/>
        <v>50</v>
      </c>
      <c r="I38" s="97"/>
      <c r="J38" s="98">
        <f t="shared" si="3"/>
        <v>50</v>
      </c>
      <c r="K38" s="99"/>
      <c r="L38" s="100">
        <f t="shared" si="4"/>
        <v>50</v>
      </c>
      <c r="M38" s="101"/>
      <c r="N38" s="100">
        <f t="shared" si="5"/>
        <v>50</v>
      </c>
      <c r="O38" s="102">
        <f t="shared" si="6"/>
        <v>50</v>
      </c>
      <c r="P38" s="103"/>
      <c r="Q38" s="104">
        <f t="shared" si="7"/>
        <v>50</v>
      </c>
      <c r="R38" s="103"/>
      <c r="S38" s="104">
        <f t="shared" si="8"/>
        <v>50</v>
      </c>
      <c r="T38" s="105"/>
      <c r="U38" s="106">
        <f t="shared" si="9"/>
        <v>50</v>
      </c>
      <c r="V38" s="107"/>
      <c r="W38" s="106">
        <f t="shared" si="10"/>
        <v>50</v>
      </c>
      <c r="X38" s="103"/>
      <c r="Y38" s="104">
        <f t="shared" si="11"/>
        <v>50</v>
      </c>
      <c r="Z38" s="103"/>
      <c r="AA38" s="104">
        <f t="shared" si="12"/>
        <v>50</v>
      </c>
      <c r="AB38" s="105"/>
      <c r="AC38" s="106">
        <f t="shared" si="13"/>
        <v>50</v>
      </c>
      <c r="AD38" s="107"/>
      <c r="AE38" s="106">
        <f t="shared" si="14"/>
        <v>50</v>
      </c>
      <c r="AF38" s="107"/>
      <c r="AG38" s="106">
        <f t="shared" si="15"/>
        <v>50</v>
      </c>
      <c r="AH38" s="102">
        <f t="shared" si="16"/>
        <v>50</v>
      </c>
      <c r="AI38" s="67">
        <f t="shared" si="17"/>
        <v>50</v>
      </c>
      <c r="AJ38" s="67">
        <f>VLOOKUP(AI38,'Grade Range'!$A$2:$B$11,2)</f>
        <v>5</v>
      </c>
      <c r="AK38" s="67" t="str">
        <f t="shared" si="18"/>
        <v>Failed</v>
      </c>
      <c r="AL38" s="67"/>
    </row>
    <row r="39" ht="12.0" customHeight="1">
      <c r="A39" s="92">
        <v>27.0</v>
      </c>
      <c r="B39" s="92" t="s">
        <v>25</v>
      </c>
      <c r="C39" s="93"/>
      <c r="D39" s="68" t="s">
        <v>106</v>
      </c>
      <c r="E39" s="95"/>
      <c r="F39" s="96">
        <f t="shared" si="1"/>
        <v>5</v>
      </c>
      <c r="G39" s="97"/>
      <c r="H39" s="98">
        <f t="shared" si="2"/>
        <v>50</v>
      </c>
      <c r="I39" s="97"/>
      <c r="J39" s="98">
        <f t="shared" si="3"/>
        <v>50</v>
      </c>
      <c r="K39" s="99"/>
      <c r="L39" s="100">
        <f t="shared" si="4"/>
        <v>50</v>
      </c>
      <c r="M39" s="101"/>
      <c r="N39" s="100">
        <f t="shared" si="5"/>
        <v>50</v>
      </c>
      <c r="O39" s="102">
        <f t="shared" si="6"/>
        <v>50</v>
      </c>
      <c r="P39" s="103"/>
      <c r="Q39" s="104">
        <f t="shared" si="7"/>
        <v>50</v>
      </c>
      <c r="R39" s="103"/>
      <c r="S39" s="104">
        <f t="shared" si="8"/>
        <v>50</v>
      </c>
      <c r="T39" s="105"/>
      <c r="U39" s="106">
        <f t="shared" si="9"/>
        <v>50</v>
      </c>
      <c r="V39" s="107"/>
      <c r="W39" s="106">
        <f t="shared" si="10"/>
        <v>50</v>
      </c>
      <c r="X39" s="103"/>
      <c r="Y39" s="104">
        <f t="shared" si="11"/>
        <v>50</v>
      </c>
      <c r="Z39" s="103"/>
      <c r="AA39" s="104">
        <f t="shared" si="12"/>
        <v>50</v>
      </c>
      <c r="AB39" s="105"/>
      <c r="AC39" s="106">
        <f t="shared" si="13"/>
        <v>50</v>
      </c>
      <c r="AD39" s="107"/>
      <c r="AE39" s="106">
        <f t="shared" si="14"/>
        <v>50</v>
      </c>
      <c r="AF39" s="107"/>
      <c r="AG39" s="106">
        <f t="shared" si="15"/>
        <v>50</v>
      </c>
      <c r="AH39" s="102">
        <f t="shared" si="16"/>
        <v>50</v>
      </c>
      <c r="AI39" s="67">
        <f t="shared" si="17"/>
        <v>50</v>
      </c>
      <c r="AJ39" s="67">
        <f>VLOOKUP(AI39,'Grade Range'!$A$2:$B$11,2)</f>
        <v>5</v>
      </c>
      <c r="AK39" s="67" t="str">
        <f t="shared" si="18"/>
        <v>Failed</v>
      </c>
      <c r="AL39" s="67"/>
    </row>
    <row r="40" ht="12.0" customHeight="1">
      <c r="A40" s="92">
        <v>28.0</v>
      </c>
      <c r="B40" s="92" t="s">
        <v>25</v>
      </c>
      <c r="C40" s="93"/>
      <c r="D40" s="68" t="s">
        <v>107</v>
      </c>
      <c r="E40" s="95"/>
      <c r="F40" s="96">
        <f t="shared" si="1"/>
        <v>5</v>
      </c>
      <c r="G40" s="97"/>
      <c r="H40" s="98">
        <f t="shared" si="2"/>
        <v>50</v>
      </c>
      <c r="I40" s="97"/>
      <c r="J40" s="98">
        <f t="shared" si="3"/>
        <v>50</v>
      </c>
      <c r="K40" s="99"/>
      <c r="L40" s="100">
        <f t="shared" si="4"/>
        <v>50</v>
      </c>
      <c r="M40" s="101"/>
      <c r="N40" s="100">
        <f t="shared" si="5"/>
        <v>50</v>
      </c>
      <c r="O40" s="102">
        <f t="shared" si="6"/>
        <v>50</v>
      </c>
      <c r="P40" s="103"/>
      <c r="Q40" s="104">
        <f t="shared" si="7"/>
        <v>50</v>
      </c>
      <c r="R40" s="103"/>
      <c r="S40" s="104">
        <f t="shared" si="8"/>
        <v>50</v>
      </c>
      <c r="T40" s="105"/>
      <c r="U40" s="106">
        <f t="shared" si="9"/>
        <v>50</v>
      </c>
      <c r="V40" s="107"/>
      <c r="W40" s="106">
        <f t="shared" si="10"/>
        <v>50</v>
      </c>
      <c r="X40" s="103"/>
      <c r="Y40" s="104">
        <f t="shared" si="11"/>
        <v>50</v>
      </c>
      <c r="Z40" s="103"/>
      <c r="AA40" s="104">
        <f t="shared" si="12"/>
        <v>50</v>
      </c>
      <c r="AB40" s="105"/>
      <c r="AC40" s="106">
        <f t="shared" si="13"/>
        <v>50</v>
      </c>
      <c r="AD40" s="107"/>
      <c r="AE40" s="106">
        <f t="shared" si="14"/>
        <v>50</v>
      </c>
      <c r="AF40" s="107"/>
      <c r="AG40" s="106">
        <f t="shared" si="15"/>
        <v>50</v>
      </c>
      <c r="AH40" s="102">
        <f t="shared" si="16"/>
        <v>50</v>
      </c>
      <c r="AI40" s="67">
        <f t="shared" si="17"/>
        <v>50</v>
      </c>
      <c r="AJ40" s="67">
        <f>VLOOKUP(AI40,'Grade Range'!$A$2:$B$11,2)</f>
        <v>5</v>
      </c>
      <c r="AK40" s="67" t="str">
        <f t="shared" si="18"/>
        <v>Failed</v>
      </c>
      <c r="AL40" s="67"/>
    </row>
    <row r="41" ht="12.0" customHeight="1">
      <c r="A41" s="92">
        <v>29.0</v>
      </c>
      <c r="B41" s="92" t="s">
        <v>25</v>
      </c>
      <c r="C41" s="93"/>
      <c r="D41" s="68" t="s">
        <v>108</v>
      </c>
      <c r="E41" s="95"/>
      <c r="F41" s="96">
        <f t="shared" si="1"/>
        <v>5</v>
      </c>
      <c r="G41" s="97"/>
      <c r="H41" s="98">
        <f t="shared" si="2"/>
        <v>50</v>
      </c>
      <c r="I41" s="97"/>
      <c r="J41" s="98">
        <f t="shared" si="3"/>
        <v>50</v>
      </c>
      <c r="K41" s="99"/>
      <c r="L41" s="100">
        <f t="shared" si="4"/>
        <v>50</v>
      </c>
      <c r="M41" s="101"/>
      <c r="N41" s="100">
        <f t="shared" si="5"/>
        <v>50</v>
      </c>
      <c r="O41" s="102">
        <f t="shared" si="6"/>
        <v>50</v>
      </c>
      <c r="P41" s="103"/>
      <c r="Q41" s="104">
        <f t="shared" si="7"/>
        <v>50</v>
      </c>
      <c r="R41" s="103"/>
      <c r="S41" s="104">
        <f t="shared" si="8"/>
        <v>50</v>
      </c>
      <c r="T41" s="105"/>
      <c r="U41" s="106">
        <f t="shared" si="9"/>
        <v>50</v>
      </c>
      <c r="V41" s="107"/>
      <c r="W41" s="106">
        <f t="shared" si="10"/>
        <v>50</v>
      </c>
      <c r="X41" s="103"/>
      <c r="Y41" s="104">
        <f t="shared" si="11"/>
        <v>50</v>
      </c>
      <c r="Z41" s="103"/>
      <c r="AA41" s="104">
        <f t="shared" si="12"/>
        <v>50</v>
      </c>
      <c r="AB41" s="105"/>
      <c r="AC41" s="106">
        <f t="shared" si="13"/>
        <v>50</v>
      </c>
      <c r="AD41" s="107"/>
      <c r="AE41" s="106">
        <f t="shared" si="14"/>
        <v>50</v>
      </c>
      <c r="AF41" s="107"/>
      <c r="AG41" s="106">
        <f t="shared" si="15"/>
        <v>50</v>
      </c>
      <c r="AH41" s="102">
        <f t="shared" si="16"/>
        <v>50</v>
      </c>
      <c r="AI41" s="67">
        <f t="shared" si="17"/>
        <v>50</v>
      </c>
      <c r="AJ41" s="67">
        <f>VLOOKUP(AI41,'Grade Range'!$A$2:$B$11,2)</f>
        <v>5</v>
      </c>
      <c r="AK41" s="67" t="str">
        <f t="shared" si="18"/>
        <v>Failed</v>
      </c>
      <c r="AL41" s="67"/>
    </row>
    <row r="42" ht="12.0" customHeight="1">
      <c r="A42" s="92">
        <v>30.0</v>
      </c>
      <c r="B42" s="92" t="s">
        <v>25</v>
      </c>
      <c r="C42" s="93"/>
      <c r="D42" s="68" t="s">
        <v>109</v>
      </c>
      <c r="E42" s="95"/>
      <c r="F42" s="96">
        <f t="shared" si="1"/>
        <v>5</v>
      </c>
      <c r="G42" s="97"/>
      <c r="H42" s="98">
        <f t="shared" si="2"/>
        <v>50</v>
      </c>
      <c r="I42" s="97"/>
      <c r="J42" s="98">
        <f t="shared" si="3"/>
        <v>50</v>
      </c>
      <c r="K42" s="99"/>
      <c r="L42" s="100">
        <f t="shared" si="4"/>
        <v>50</v>
      </c>
      <c r="M42" s="101"/>
      <c r="N42" s="100">
        <f t="shared" si="5"/>
        <v>50</v>
      </c>
      <c r="O42" s="102">
        <f t="shared" si="6"/>
        <v>50</v>
      </c>
      <c r="P42" s="103"/>
      <c r="Q42" s="104">
        <f t="shared" si="7"/>
        <v>50</v>
      </c>
      <c r="R42" s="103"/>
      <c r="S42" s="104">
        <f t="shared" si="8"/>
        <v>50</v>
      </c>
      <c r="T42" s="105"/>
      <c r="U42" s="106">
        <f t="shared" si="9"/>
        <v>50</v>
      </c>
      <c r="V42" s="107"/>
      <c r="W42" s="106">
        <f t="shared" si="10"/>
        <v>50</v>
      </c>
      <c r="X42" s="103"/>
      <c r="Y42" s="104">
        <f t="shared" si="11"/>
        <v>50</v>
      </c>
      <c r="Z42" s="103"/>
      <c r="AA42" s="104">
        <f t="shared" si="12"/>
        <v>50</v>
      </c>
      <c r="AB42" s="105"/>
      <c r="AC42" s="106">
        <f t="shared" si="13"/>
        <v>50</v>
      </c>
      <c r="AD42" s="107"/>
      <c r="AE42" s="106">
        <f t="shared" si="14"/>
        <v>50</v>
      </c>
      <c r="AF42" s="107"/>
      <c r="AG42" s="106">
        <f t="shared" si="15"/>
        <v>50</v>
      </c>
      <c r="AH42" s="102">
        <f t="shared" si="16"/>
        <v>50</v>
      </c>
      <c r="AI42" s="67">
        <f t="shared" si="17"/>
        <v>50</v>
      </c>
      <c r="AJ42" s="67">
        <f>VLOOKUP(AI42,'Grade Range'!$A$2:$B$11,2)</f>
        <v>5</v>
      </c>
      <c r="AK42" s="67" t="str">
        <f t="shared" si="18"/>
        <v>Failed</v>
      </c>
      <c r="AL42" s="67"/>
    </row>
    <row r="43" ht="12.0" customHeight="1">
      <c r="A43" s="92">
        <v>31.0</v>
      </c>
      <c r="B43" s="92" t="s">
        <v>25</v>
      </c>
      <c r="C43" s="93"/>
      <c r="D43" s="68" t="s">
        <v>110</v>
      </c>
      <c r="E43" s="95"/>
      <c r="F43" s="96">
        <f t="shared" si="1"/>
        <v>5</v>
      </c>
      <c r="G43" s="97"/>
      <c r="H43" s="98">
        <f t="shared" si="2"/>
        <v>50</v>
      </c>
      <c r="I43" s="97"/>
      <c r="J43" s="98">
        <f t="shared" si="3"/>
        <v>50</v>
      </c>
      <c r="K43" s="99"/>
      <c r="L43" s="100">
        <f t="shared" si="4"/>
        <v>50</v>
      </c>
      <c r="M43" s="101"/>
      <c r="N43" s="100">
        <f t="shared" si="5"/>
        <v>50</v>
      </c>
      <c r="O43" s="102">
        <f t="shared" si="6"/>
        <v>50</v>
      </c>
      <c r="P43" s="103"/>
      <c r="Q43" s="104">
        <f t="shared" si="7"/>
        <v>50</v>
      </c>
      <c r="R43" s="103"/>
      <c r="S43" s="104">
        <f t="shared" si="8"/>
        <v>50</v>
      </c>
      <c r="T43" s="105"/>
      <c r="U43" s="106">
        <f t="shared" si="9"/>
        <v>50</v>
      </c>
      <c r="V43" s="107"/>
      <c r="W43" s="106">
        <f t="shared" si="10"/>
        <v>50</v>
      </c>
      <c r="X43" s="103"/>
      <c r="Y43" s="104">
        <f t="shared" si="11"/>
        <v>50</v>
      </c>
      <c r="Z43" s="103"/>
      <c r="AA43" s="104">
        <f t="shared" si="12"/>
        <v>50</v>
      </c>
      <c r="AB43" s="105"/>
      <c r="AC43" s="106">
        <f t="shared" si="13"/>
        <v>50</v>
      </c>
      <c r="AD43" s="107"/>
      <c r="AE43" s="106">
        <f t="shared" si="14"/>
        <v>50</v>
      </c>
      <c r="AF43" s="107"/>
      <c r="AG43" s="106">
        <f t="shared" si="15"/>
        <v>50</v>
      </c>
      <c r="AH43" s="102">
        <f t="shared" si="16"/>
        <v>50</v>
      </c>
      <c r="AI43" s="67">
        <f t="shared" si="17"/>
        <v>50</v>
      </c>
      <c r="AJ43" s="67">
        <f>VLOOKUP(AI43,'Grade Range'!$A$2:$B$11,2)</f>
        <v>5</v>
      </c>
      <c r="AK43" s="67" t="str">
        <f t="shared" si="18"/>
        <v>Failed</v>
      </c>
      <c r="AL43" s="67"/>
    </row>
    <row r="44" ht="12.0" customHeight="1">
      <c r="A44" s="92">
        <v>32.0</v>
      </c>
      <c r="B44" s="92" t="s">
        <v>25</v>
      </c>
      <c r="C44" s="93"/>
      <c r="D44" s="109" t="s">
        <v>111</v>
      </c>
      <c r="E44" s="95"/>
      <c r="F44" s="96">
        <f t="shared" si="1"/>
        <v>5</v>
      </c>
      <c r="G44" s="97"/>
      <c r="H44" s="98">
        <f t="shared" si="2"/>
        <v>50</v>
      </c>
      <c r="I44" s="97"/>
      <c r="J44" s="98">
        <f t="shared" si="3"/>
        <v>50</v>
      </c>
      <c r="K44" s="99"/>
      <c r="L44" s="100">
        <f t="shared" si="4"/>
        <v>50</v>
      </c>
      <c r="M44" s="101"/>
      <c r="N44" s="100">
        <f t="shared" si="5"/>
        <v>50</v>
      </c>
      <c r="O44" s="102">
        <f t="shared" si="6"/>
        <v>50</v>
      </c>
      <c r="P44" s="103"/>
      <c r="Q44" s="104">
        <f t="shared" si="7"/>
        <v>50</v>
      </c>
      <c r="R44" s="103"/>
      <c r="S44" s="104">
        <f t="shared" si="8"/>
        <v>50</v>
      </c>
      <c r="T44" s="105"/>
      <c r="U44" s="106">
        <f t="shared" si="9"/>
        <v>50</v>
      </c>
      <c r="V44" s="107"/>
      <c r="W44" s="106">
        <f t="shared" si="10"/>
        <v>50</v>
      </c>
      <c r="X44" s="103"/>
      <c r="Y44" s="104">
        <f t="shared" si="11"/>
        <v>50</v>
      </c>
      <c r="Z44" s="103"/>
      <c r="AA44" s="104">
        <f t="shared" si="12"/>
        <v>50</v>
      </c>
      <c r="AB44" s="105"/>
      <c r="AC44" s="106">
        <f t="shared" si="13"/>
        <v>50</v>
      </c>
      <c r="AD44" s="107"/>
      <c r="AE44" s="106">
        <f t="shared" si="14"/>
        <v>50</v>
      </c>
      <c r="AF44" s="107"/>
      <c r="AG44" s="106">
        <f t="shared" si="15"/>
        <v>50</v>
      </c>
      <c r="AH44" s="102">
        <f t="shared" si="16"/>
        <v>50</v>
      </c>
      <c r="AI44" s="67">
        <f t="shared" si="17"/>
        <v>50</v>
      </c>
      <c r="AJ44" s="67">
        <f>VLOOKUP(AI44,'Grade Range'!$A$2:$B$11,2)</f>
        <v>5</v>
      </c>
      <c r="AK44" s="67" t="str">
        <f t="shared" si="18"/>
        <v>Failed</v>
      </c>
      <c r="AL44" s="67"/>
    </row>
    <row r="45" ht="12.0" customHeight="1">
      <c r="A45" s="92">
        <v>33.0</v>
      </c>
      <c r="B45" s="92" t="s">
        <v>25</v>
      </c>
      <c r="C45" s="93"/>
      <c r="D45" s="109" t="s">
        <v>112</v>
      </c>
      <c r="E45" s="95"/>
      <c r="F45" s="96">
        <f t="shared" si="1"/>
        <v>5</v>
      </c>
      <c r="G45" s="97"/>
      <c r="H45" s="98">
        <f t="shared" si="2"/>
        <v>50</v>
      </c>
      <c r="I45" s="97"/>
      <c r="J45" s="98">
        <f t="shared" si="3"/>
        <v>50</v>
      </c>
      <c r="K45" s="99"/>
      <c r="L45" s="100">
        <f t="shared" si="4"/>
        <v>50</v>
      </c>
      <c r="M45" s="101"/>
      <c r="N45" s="100">
        <f t="shared" si="5"/>
        <v>50</v>
      </c>
      <c r="O45" s="102">
        <f t="shared" si="6"/>
        <v>50</v>
      </c>
      <c r="P45" s="103"/>
      <c r="Q45" s="104">
        <f t="shared" si="7"/>
        <v>50</v>
      </c>
      <c r="R45" s="103"/>
      <c r="S45" s="104">
        <f t="shared" si="8"/>
        <v>50</v>
      </c>
      <c r="T45" s="105"/>
      <c r="U45" s="106">
        <f t="shared" si="9"/>
        <v>50</v>
      </c>
      <c r="V45" s="107"/>
      <c r="W45" s="106">
        <f t="shared" si="10"/>
        <v>50</v>
      </c>
      <c r="X45" s="103"/>
      <c r="Y45" s="104">
        <f t="shared" si="11"/>
        <v>50</v>
      </c>
      <c r="Z45" s="103"/>
      <c r="AA45" s="104">
        <f t="shared" si="12"/>
        <v>50</v>
      </c>
      <c r="AB45" s="105"/>
      <c r="AC45" s="106">
        <f t="shared" si="13"/>
        <v>50</v>
      </c>
      <c r="AD45" s="107"/>
      <c r="AE45" s="106">
        <f t="shared" si="14"/>
        <v>50</v>
      </c>
      <c r="AF45" s="107"/>
      <c r="AG45" s="106">
        <f t="shared" si="15"/>
        <v>50</v>
      </c>
      <c r="AH45" s="102">
        <f t="shared" si="16"/>
        <v>50</v>
      </c>
      <c r="AI45" s="67">
        <f t="shared" si="17"/>
        <v>50</v>
      </c>
      <c r="AJ45" s="67">
        <f>VLOOKUP(AI45,'Grade Range'!$A$2:$B$11,2)</f>
        <v>5</v>
      </c>
      <c r="AK45" s="67" t="str">
        <f t="shared" si="18"/>
        <v>Failed</v>
      </c>
      <c r="AL45" s="67"/>
    </row>
    <row r="46" ht="12.0" customHeight="1">
      <c r="A46" s="47"/>
      <c r="B46" s="47"/>
      <c r="C46" s="110"/>
      <c r="D46" s="76"/>
      <c r="E46" s="76"/>
      <c r="F46" s="111"/>
      <c r="G46" s="112"/>
      <c r="H46" s="113"/>
      <c r="I46" s="112"/>
      <c r="J46" s="113"/>
      <c r="K46" s="114"/>
      <c r="L46" s="115"/>
      <c r="M46" s="116"/>
      <c r="N46" s="115"/>
      <c r="O46" s="117"/>
      <c r="P46" s="118"/>
      <c r="Q46" s="119"/>
      <c r="R46" s="118"/>
      <c r="S46" s="119"/>
      <c r="T46" s="120"/>
      <c r="U46" s="121"/>
      <c r="V46" s="122"/>
      <c r="W46" s="121"/>
      <c r="X46" s="118"/>
      <c r="Y46" s="119"/>
      <c r="Z46" s="118"/>
      <c r="AA46" s="119"/>
      <c r="AB46" s="120"/>
      <c r="AC46" s="121"/>
      <c r="AD46" s="122"/>
      <c r="AE46" s="121"/>
      <c r="AF46" s="122"/>
      <c r="AG46" s="121"/>
      <c r="AH46" s="123"/>
      <c r="AI46" s="67">
        <f t="shared" si="17"/>
        <v>0</v>
      </c>
      <c r="AJ46" s="67">
        <f>VLOOKUP(AI46,'Grade Range'!$A$2:$B$11,2)</f>
        <v>5</v>
      </c>
      <c r="AK46" s="78"/>
      <c r="AL46" s="78"/>
    </row>
    <row r="47" ht="12.0" customHeight="1">
      <c r="A47" s="124" t="s">
        <v>113</v>
      </c>
      <c r="B47" s="15"/>
      <c r="C47" s="15"/>
      <c r="D47" s="15"/>
      <c r="E47" s="15"/>
      <c r="F47" s="15"/>
      <c r="G47" s="15"/>
      <c r="H47" s="15"/>
      <c r="I47" s="15"/>
      <c r="J47" s="15"/>
      <c r="K47" s="15"/>
      <c r="L47" s="15"/>
      <c r="M47" s="15"/>
      <c r="N47" s="15"/>
      <c r="O47" s="15"/>
      <c r="P47" s="15"/>
      <c r="Q47" s="15"/>
      <c r="R47" s="15"/>
      <c r="S47" s="15"/>
      <c r="T47" s="15"/>
      <c r="U47" s="15"/>
      <c r="V47" s="15"/>
      <c r="W47" s="15"/>
      <c r="X47" s="15"/>
      <c r="Y47" s="15"/>
      <c r="Z47" s="15"/>
      <c r="AA47" s="15"/>
      <c r="AB47" s="15"/>
      <c r="AC47" s="15"/>
      <c r="AD47" s="15"/>
      <c r="AE47" s="15"/>
      <c r="AF47" s="15"/>
      <c r="AG47" s="15"/>
      <c r="AH47" s="15"/>
      <c r="AI47" s="15"/>
      <c r="AJ47" s="15"/>
      <c r="AK47" s="15"/>
      <c r="AL47" s="16"/>
    </row>
    <row r="48" ht="12.0" customHeight="1">
      <c r="A48" s="125"/>
      <c r="B48" s="7"/>
      <c r="C48" s="7"/>
      <c r="D48" s="7"/>
      <c r="E48" s="7"/>
      <c r="F48" s="7"/>
      <c r="G48" s="7"/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  <c r="Z48" s="7"/>
      <c r="AA48" s="7"/>
      <c r="AB48" s="7"/>
      <c r="AC48" s="7"/>
      <c r="AD48" s="7"/>
      <c r="AE48" s="7"/>
      <c r="AF48" s="7"/>
      <c r="AG48" s="7"/>
      <c r="AH48" s="7"/>
      <c r="AI48" s="7"/>
      <c r="AJ48" s="7"/>
      <c r="AK48" s="7"/>
      <c r="AL48" s="7"/>
    </row>
    <row r="49" ht="12.0" customHeight="1">
      <c r="A49" s="125"/>
      <c r="B49" s="7"/>
      <c r="C49" s="7"/>
      <c r="D49" s="7" t="s">
        <v>114</v>
      </c>
      <c r="E49" s="7"/>
      <c r="F49" s="7"/>
      <c r="G49" s="7"/>
      <c r="H49" s="7"/>
      <c r="I49" s="7"/>
      <c r="J49" s="7"/>
      <c r="K49" s="7"/>
      <c r="L49" s="7"/>
      <c r="M49" s="7"/>
      <c r="N49" s="7"/>
      <c r="O49" s="7"/>
      <c r="P49" s="7" t="s">
        <v>115</v>
      </c>
      <c r="Q49" s="7"/>
      <c r="R49" s="7"/>
      <c r="S49" s="7"/>
      <c r="T49" s="7"/>
      <c r="U49" s="7"/>
      <c r="V49" s="7"/>
      <c r="W49" s="7"/>
      <c r="X49" s="7"/>
      <c r="Y49" s="7" t="s">
        <v>116</v>
      </c>
      <c r="Z49" s="7"/>
      <c r="AA49" s="7"/>
      <c r="AB49" s="7"/>
      <c r="AC49" s="7"/>
      <c r="AD49" s="7"/>
      <c r="AE49" s="7"/>
      <c r="AF49" s="7"/>
      <c r="AG49" s="7"/>
      <c r="AH49" s="7"/>
      <c r="AI49" s="7"/>
      <c r="AJ49" s="7"/>
      <c r="AK49" s="7"/>
      <c r="AL49" s="7"/>
    </row>
    <row r="50" ht="15.75" customHeight="1">
      <c r="A50" s="125"/>
      <c r="B50" s="7"/>
      <c r="C50" s="7"/>
      <c r="D50" s="7"/>
      <c r="E50" s="7"/>
      <c r="F50" s="7"/>
      <c r="G50" s="7"/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  <c r="Z50" s="7"/>
      <c r="AA50" s="7"/>
      <c r="AB50" s="7"/>
      <c r="AC50" s="7"/>
      <c r="AD50" s="7"/>
      <c r="AE50" s="7"/>
      <c r="AF50" s="7"/>
      <c r="AG50" s="7"/>
      <c r="AH50" s="7"/>
      <c r="AI50" s="7"/>
      <c r="AJ50" s="7"/>
      <c r="AK50" s="7"/>
      <c r="AL50" s="7"/>
    </row>
    <row r="51" ht="24.75" customHeight="1">
      <c r="A51" s="7"/>
      <c r="B51" s="7"/>
      <c r="C51" s="7"/>
      <c r="D51" s="126" t="s">
        <v>117</v>
      </c>
      <c r="H51" s="7"/>
      <c r="I51" s="7"/>
      <c r="J51" s="126"/>
      <c r="N51" s="7"/>
      <c r="O51" s="7"/>
      <c r="P51" s="126" t="s">
        <v>118</v>
      </c>
      <c r="V51" s="7"/>
      <c r="W51" s="7"/>
      <c r="X51" s="7"/>
      <c r="Y51" s="127" t="s">
        <v>119</v>
      </c>
      <c r="Z51" s="127"/>
      <c r="AA51" s="127"/>
      <c r="AB51" s="127"/>
      <c r="AC51" s="128"/>
      <c r="AD51" s="128"/>
      <c r="AE51" s="7"/>
      <c r="AF51" s="7"/>
      <c r="AG51" s="7"/>
      <c r="AH51" s="7"/>
      <c r="AI51" s="129"/>
      <c r="AL51" s="7"/>
    </row>
    <row r="52" ht="27.0" customHeight="1">
      <c r="A52" s="130"/>
      <c r="B52" s="130"/>
      <c r="C52" s="130"/>
      <c r="D52" s="131" t="s">
        <v>120</v>
      </c>
      <c r="H52" s="130"/>
      <c r="I52" s="130"/>
      <c r="J52" s="132"/>
      <c r="N52" s="130"/>
      <c r="O52" s="130"/>
      <c r="P52" s="132" t="s">
        <v>121</v>
      </c>
      <c r="V52" s="130"/>
      <c r="W52" s="130"/>
      <c r="X52" s="130"/>
      <c r="Y52" s="130" t="s">
        <v>122</v>
      </c>
      <c r="Z52" s="130"/>
      <c r="AA52" s="130"/>
      <c r="AB52" s="130"/>
      <c r="AC52" s="133"/>
      <c r="AD52" s="133"/>
      <c r="AE52" s="130"/>
      <c r="AF52" s="130"/>
      <c r="AG52" s="130"/>
      <c r="AH52" s="130"/>
      <c r="AI52" s="131"/>
      <c r="AL52" s="130"/>
    </row>
    <row r="53" ht="27.0" customHeight="1">
      <c r="A53" s="130"/>
      <c r="B53" s="130"/>
      <c r="C53" s="130"/>
      <c r="D53" s="131"/>
      <c r="H53" s="130"/>
      <c r="I53" s="130"/>
      <c r="J53" s="132"/>
      <c r="N53" s="130"/>
      <c r="O53" s="130"/>
      <c r="P53" s="130"/>
      <c r="Q53" s="130"/>
      <c r="R53" s="130"/>
      <c r="S53" s="132"/>
      <c r="W53" s="130"/>
      <c r="X53" s="130"/>
      <c r="Y53" s="130"/>
      <c r="Z53" s="130"/>
      <c r="AA53" s="132"/>
      <c r="AE53" s="130"/>
      <c r="AF53" s="130"/>
      <c r="AG53" s="130"/>
      <c r="AH53" s="130"/>
      <c r="AI53" s="131"/>
      <c r="AL53" s="130"/>
    </row>
    <row r="54" ht="12.0" customHeight="1">
      <c r="A54" s="7"/>
      <c r="B54" s="7"/>
      <c r="C54" s="7"/>
      <c r="D54" s="7"/>
      <c r="E54" s="7"/>
      <c r="F54" s="7"/>
      <c r="G54" s="7"/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  <c r="Z54" s="7"/>
      <c r="AA54" s="7"/>
      <c r="AB54" s="7"/>
      <c r="AC54" s="7"/>
      <c r="AD54" s="7"/>
      <c r="AE54" s="7"/>
      <c r="AF54" s="7"/>
      <c r="AG54" s="7"/>
      <c r="AH54" s="7"/>
      <c r="AI54" s="7"/>
      <c r="AJ54" s="7"/>
      <c r="AK54" s="7"/>
      <c r="AL54" s="7"/>
    </row>
    <row r="55" ht="12.0" customHeight="1">
      <c r="A55" s="7"/>
      <c r="B55" s="7"/>
      <c r="C55" s="7"/>
      <c r="D55" s="7"/>
      <c r="E55" s="7"/>
      <c r="F55" s="7"/>
      <c r="G55" s="7"/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  <c r="Z55" s="7"/>
      <c r="AA55" s="7"/>
      <c r="AB55" s="7"/>
      <c r="AC55" s="7"/>
      <c r="AD55" s="7"/>
      <c r="AE55" s="7"/>
      <c r="AF55" s="7"/>
      <c r="AG55" s="7"/>
      <c r="AH55" s="7"/>
      <c r="AI55" s="7"/>
      <c r="AJ55" s="7"/>
      <c r="AK55" s="7"/>
      <c r="AL55" s="7"/>
    </row>
    <row r="56" ht="12.0" customHeight="1">
      <c r="A56" s="7"/>
      <c r="B56" s="7"/>
      <c r="C56" s="7"/>
      <c r="F56" s="7"/>
      <c r="G56" s="7"/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  <c r="Z56" s="7"/>
      <c r="AA56" s="7"/>
      <c r="AB56" s="7"/>
      <c r="AC56" s="7"/>
      <c r="AD56" s="7"/>
      <c r="AE56" s="7"/>
      <c r="AF56" s="7"/>
      <c r="AG56" s="7"/>
      <c r="AH56" s="7"/>
      <c r="AI56" s="7"/>
      <c r="AJ56" s="7"/>
      <c r="AK56" s="7"/>
      <c r="AL56" s="7"/>
    </row>
    <row r="57" ht="12.0" customHeight="1">
      <c r="A57" s="7"/>
      <c r="B57" s="7"/>
      <c r="C57" s="7"/>
      <c r="D57" s="7"/>
      <c r="E57" s="7"/>
      <c r="F57" s="7"/>
      <c r="G57" s="7"/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  <c r="Z57" s="7"/>
      <c r="AA57" s="7"/>
      <c r="AB57" s="7"/>
      <c r="AC57" s="7"/>
      <c r="AD57" s="7"/>
      <c r="AE57" s="7"/>
      <c r="AF57" s="7"/>
      <c r="AG57" s="7"/>
      <c r="AH57" s="7"/>
      <c r="AI57" s="7"/>
      <c r="AJ57" s="7"/>
      <c r="AK57" s="7"/>
      <c r="AL57" s="7"/>
    </row>
    <row r="58" ht="12.0" customHeight="1">
      <c r="A58" s="7"/>
      <c r="B58" s="7"/>
      <c r="C58" s="7"/>
      <c r="D58" s="7"/>
      <c r="E58" s="7"/>
      <c r="F58" s="7"/>
      <c r="G58" s="7"/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  <c r="Z58" s="7"/>
      <c r="AA58" s="7"/>
      <c r="AB58" s="7"/>
      <c r="AC58" s="7"/>
      <c r="AD58" s="7"/>
      <c r="AE58" s="7"/>
      <c r="AF58" s="7"/>
      <c r="AG58" s="7"/>
      <c r="AH58" s="7"/>
      <c r="AI58" s="7"/>
      <c r="AJ58" s="7"/>
      <c r="AK58" s="7"/>
      <c r="AL58" s="7"/>
    </row>
    <row r="59" ht="12.0" customHeight="1">
      <c r="A59" s="7"/>
      <c r="B59" s="7"/>
      <c r="C59" s="7"/>
      <c r="D59" s="7"/>
      <c r="E59" s="7"/>
      <c r="F59" s="7"/>
      <c r="G59" s="7"/>
      <c r="H59" s="7"/>
      <c r="L59" s="7"/>
      <c r="M59" s="7"/>
      <c r="N59" s="7"/>
      <c r="O59" s="7"/>
      <c r="P59" s="7"/>
      <c r="Q59" s="7"/>
      <c r="U59" s="7"/>
      <c r="V59" s="7"/>
      <c r="W59" s="7"/>
      <c r="X59" s="7"/>
      <c r="Y59" s="7"/>
      <c r="AC59" s="7"/>
      <c r="AD59" s="7"/>
      <c r="AE59" s="7"/>
      <c r="AF59" s="7"/>
      <c r="AG59" s="7"/>
      <c r="AH59" s="7"/>
      <c r="AI59" s="7"/>
      <c r="AJ59" s="7"/>
      <c r="AK59" s="7"/>
      <c r="AL59" s="7"/>
    </row>
    <row r="60" ht="12.0" customHeight="1">
      <c r="A60" s="7"/>
      <c r="B60" s="7"/>
      <c r="C60" s="7"/>
      <c r="D60" s="7"/>
      <c r="E60" s="7"/>
      <c r="F60" s="7"/>
      <c r="G60" s="7"/>
      <c r="H60" s="7"/>
      <c r="L60" s="7"/>
      <c r="M60" s="7"/>
      <c r="N60" s="7"/>
      <c r="O60" s="7"/>
      <c r="P60" s="7"/>
      <c r="Q60" s="7"/>
      <c r="U60" s="7"/>
      <c r="V60" s="7"/>
      <c r="W60" s="7"/>
      <c r="X60" s="7"/>
      <c r="Y60" s="7"/>
      <c r="AC60" s="7"/>
      <c r="AD60" s="7"/>
      <c r="AE60" s="7"/>
      <c r="AF60" s="7"/>
      <c r="AG60" s="7"/>
      <c r="AH60" s="7"/>
      <c r="AI60" s="7"/>
      <c r="AJ60" s="7"/>
      <c r="AK60" s="7"/>
      <c r="AL60" s="7"/>
    </row>
    <row r="61" ht="12.0" customHeight="1">
      <c r="A61" s="7"/>
      <c r="B61" s="7"/>
      <c r="C61" s="7"/>
      <c r="D61" s="7"/>
      <c r="E61" s="7"/>
      <c r="F61" s="7"/>
      <c r="G61" s="7"/>
      <c r="H61" s="7"/>
      <c r="L61" s="7"/>
      <c r="M61" s="7"/>
      <c r="N61" s="7"/>
      <c r="O61" s="7"/>
      <c r="P61" s="7"/>
      <c r="Q61" s="7"/>
      <c r="U61" s="7"/>
      <c r="V61" s="7"/>
      <c r="W61" s="7"/>
      <c r="X61" s="7"/>
      <c r="Y61" s="7"/>
      <c r="AC61" s="7"/>
      <c r="AD61" s="7"/>
      <c r="AE61" s="7"/>
      <c r="AF61" s="7"/>
      <c r="AG61" s="7"/>
      <c r="AH61" s="7"/>
      <c r="AI61" s="7"/>
      <c r="AJ61" s="7"/>
      <c r="AK61" s="7"/>
      <c r="AL61" s="7"/>
    </row>
    <row r="62" ht="12.0" customHeight="1">
      <c r="A62" s="7"/>
      <c r="B62" s="7"/>
      <c r="C62" s="7"/>
      <c r="D62" s="7"/>
      <c r="E62" s="7"/>
      <c r="F62" s="7"/>
      <c r="G62" s="7"/>
      <c r="H62" s="7"/>
      <c r="L62" s="7"/>
      <c r="M62" s="7"/>
      <c r="N62" s="7"/>
      <c r="O62" s="7"/>
      <c r="P62" s="7"/>
      <c r="Q62" s="7"/>
      <c r="U62" s="7"/>
      <c r="V62" s="7"/>
      <c r="W62" s="7"/>
      <c r="X62" s="7"/>
      <c r="Y62" s="7"/>
      <c r="AC62" s="7"/>
      <c r="AD62" s="7"/>
      <c r="AE62" s="7"/>
      <c r="AF62" s="7"/>
      <c r="AG62" s="7"/>
      <c r="AH62" s="7"/>
      <c r="AI62" s="7"/>
      <c r="AJ62" s="7"/>
      <c r="AK62" s="7"/>
      <c r="AL62" s="7"/>
    </row>
    <row r="63" ht="12.0" customHeight="1">
      <c r="A63" s="7"/>
      <c r="B63" s="7"/>
      <c r="C63" s="7"/>
      <c r="D63" s="7"/>
      <c r="E63" s="7"/>
      <c r="F63" s="7"/>
      <c r="G63" s="7"/>
      <c r="H63" s="7"/>
      <c r="L63" s="7"/>
      <c r="M63" s="7"/>
      <c r="N63" s="7"/>
      <c r="O63" s="7"/>
      <c r="P63" s="7"/>
      <c r="Q63" s="7"/>
      <c r="U63" s="7"/>
      <c r="V63" s="7"/>
      <c r="W63" s="7"/>
      <c r="X63" s="7"/>
      <c r="Y63" s="7"/>
      <c r="AC63" s="7"/>
      <c r="AD63" s="7"/>
      <c r="AE63" s="7"/>
      <c r="AF63" s="7"/>
      <c r="AG63" s="7"/>
      <c r="AH63" s="7"/>
      <c r="AI63" s="7"/>
      <c r="AJ63" s="7"/>
      <c r="AK63" s="7"/>
      <c r="AL63" s="7"/>
    </row>
    <row r="64" ht="12.0" customHeight="1">
      <c r="A64" s="7"/>
      <c r="B64" s="7"/>
      <c r="C64" s="7"/>
      <c r="D64" s="7"/>
      <c r="E64" s="7"/>
      <c r="F64" s="7"/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  <c r="Z64" s="7"/>
      <c r="AA64" s="7"/>
      <c r="AB64" s="7"/>
      <c r="AC64" s="7"/>
      <c r="AD64" s="7"/>
      <c r="AE64" s="7"/>
      <c r="AF64" s="7"/>
      <c r="AG64" s="7"/>
      <c r="AH64" s="7"/>
      <c r="AI64" s="7"/>
      <c r="AJ64" s="7"/>
      <c r="AK64" s="7"/>
      <c r="AL64" s="7"/>
    </row>
    <row r="65" ht="12.0" customHeight="1">
      <c r="A65" s="7"/>
      <c r="B65" s="7"/>
      <c r="C65" s="7"/>
      <c r="D65" s="7"/>
      <c r="E65" s="7"/>
      <c r="F65" s="7"/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  <c r="Z65" s="7"/>
      <c r="AA65" s="7"/>
      <c r="AB65" s="7"/>
      <c r="AC65" s="7"/>
      <c r="AD65" s="7"/>
      <c r="AE65" s="7"/>
      <c r="AF65" s="7"/>
      <c r="AG65" s="7"/>
      <c r="AH65" s="7"/>
      <c r="AI65" s="7"/>
      <c r="AJ65" s="7"/>
      <c r="AK65" s="7"/>
      <c r="AL65" s="7"/>
    </row>
    <row r="66" ht="12.0" customHeight="1">
      <c r="A66" s="7"/>
      <c r="B66" s="7"/>
      <c r="C66" s="7"/>
      <c r="D66" s="7"/>
      <c r="E66" s="7"/>
      <c r="F66" s="7"/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  <c r="Z66" s="7"/>
      <c r="AA66" s="7"/>
      <c r="AB66" s="7"/>
      <c r="AC66" s="7"/>
      <c r="AD66" s="7"/>
      <c r="AE66" s="7"/>
      <c r="AF66" s="7"/>
      <c r="AG66" s="7"/>
      <c r="AH66" s="7"/>
      <c r="AI66" s="7"/>
      <c r="AJ66" s="7"/>
      <c r="AK66" s="7"/>
      <c r="AL66" s="7"/>
    </row>
    <row r="67" ht="12.0" customHeight="1">
      <c r="A67" s="7"/>
      <c r="B67" s="7"/>
      <c r="C67" s="7"/>
      <c r="D67" s="7"/>
      <c r="E67" s="7"/>
      <c r="F67" s="7"/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  <c r="Z67" s="7"/>
      <c r="AA67" s="7"/>
      <c r="AB67" s="7"/>
      <c r="AC67" s="7"/>
      <c r="AD67" s="7"/>
      <c r="AE67" s="7"/>
      <c r="AF67" s="7"/>
      <c r="AG67" s="7"/>
      <c r="AH67" s="7"/>
      <c r="AI67" s="7"/>
      <c r="AJ67" s="7"/>
      <c r="AK67" s="7"/>
      <c r="AL67" s="7"/>
    </row>
    <row r="68" ht="12.0" customHeight="1">
      <c r="A68" s="7"/>
      <c r="B68" s="7"/>
      <c r="C68" s="7"/>
      <c r="D68" s="7"/>
      <c r="E68" s="7"/>
      <c r="F68" s="7"/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  <c r="Z68" s="7"/>
      <c r="AA68" s="7"/>
      <c r="AB68" s="7"/>
      <c r="AC68" s="7"/>
      <c r="AD68" s="7"/>
      <c r="AE68" s="7"/>
      <c r="AF68" s="7"/>
      <c r="AG68" s="7"/>
      <c r="AH68" s="7"/>
      <c r="AI68" s="7"/>
      <c r="AJ68" s="7"/>
      <c r="AK68" s="7"/>
      <c r="AL68" s="7"/>
    </row>
    <row r="69" ht="12.0" customHeight="1">
      <c r="A69" s="7"/>
      <c r="B69" s="7"/>
      <c r="C69" s="7"/>
      <c r="D69" s="7"/>
      <c r="E69" s="7"/>
      <c r="F69" s="7"/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  <c r="Z69" s="7"/>
      <c r="AA69" s="7"/>
      <c r="AB69" s="7"/>
      <c r="AC69" s="7"/>
      <c r="AD69" s="7"/>
      <c r="AE69" s="7"/>
      <c r="AF69" s="7"/>
      <c r="AG69" s="7"/>
      <c r="AH69" s="7"/>
      <c r="AI69" s="7"/>
      <c r="AJ69" s="7"/>
      <c r="AK69" s="7"/>
      <c r="AL69" s="7"/>
    </row>
    <row r="70" ht="12.0" customHeight="1">
      <c r="A70" s="7"/>
      <c r="B70" s="7"/>
      <c r="C70" s="7"/>
      <c r="D70" s="7"/>
      <c r="E70" s="7"/>
      <c r="F70" s="7"/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  <c r="Z70" s="7"/>
      <c r="AA70" s="7"/>
      <c r="AB70" s="7"/>
      <c r="AC70" s="7"/>
      <c r="AD70" s="7"/>
      <c r="AE70" s="7"/>
      <c r="AF70" s="7"/>
      <c r="AG70" s="7"/>
      <c r="AH70" s="7"/>
      <c r="AI70" s="7"/>
      <c r="AJ70" s="7"/>
      <c r="AK70" s="7"/>
      <c r="AL70" s="7"/>
    </row>
    <row r="71" ht="12.0" customHeight="1">
      <c r="A71" s="7"/>
      <c r="B71" s="7"/>
      <c r="C71" s="7"/>
      <c r="D71" s="7"/>
      <c r="E71" s="7"/>
      <c r="F71" s="7"/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  <c r="Z71" s="7"/>
      <c r="AA71" s="7"/>
      <c r="AB71" s="7"/>
      <c r="AC71" s="7"/>
      <c r="AD71" s="7"/>
      <c r="AE71" s="7"/>
      <c r="AF71" s="7"/>
      <c r="AG71" s="7"/>
      <c r="AH71" s="7"/>
      <c r="AI71" s="7"/>
      <c r="AJ71" s="7"/>
      <c r="AK71" s="7"/>
      <c r="AL71" s="7"/>
    </row>
    <row r="72" ht="12.0" customHeight="1">
      <c r="A72" s="7"/>
      <c r="B72" s="7"/>
      <c r="C72" s="7"/>
      <c r="D72" s="7"/>
      <c r="E72" s="7"/>
      <c r="F72" s="7"/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  <c r="Z72" s="7"/>
      <c r="AA72" s="7"/>
      <c r="AB72" s="7"/>
      <c r="AC72" s="7"/>
      <c r="AD72" s="7"/>
      <c r="AE72" s="7"/>
      <c r="AF72" s="7"/>
      <c r="AG72" s="7"/>
      <c r="AH72" s="7"/>
      <c r="AI72" s="7"/>
      <c r="AJ72" s="7"/>
      <c r="AK72" s="7"/>
      <c r="AL72" s="7"/>
    </row>
    <row r="73" ht="12.0" customHeight="1">
      <c r="A73" s="7"/>
      <c r="B73" s="7"/>
      <c r="C73" s="7"/>
      <c r="D73" s="7"/>
      <c r="E73" s="7"/>
      <c r="F73" s="7"/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  <c r="Z73" s="7"/>
      <c r="AA73" s="7"/>
      <c r="AB73" s="7"/>
      <c r="AC73" s="7"/>
      <c r="AD73" s="7"/>
      <c r="AE73" s="7"/>
      <c r="AF73" s="7"/>
      <c r="AG73" s="7"/>
      <c r="AH73" s="7"/>
      <c r="AI73" s="7"/>
      <c r="AJ73" s="7"/>
      <c r="AK73" s="7"/>
      <c r="AL73" s="7"/>
    </row>
    <row r="74" ht="12.0" customHeight="1">
      <c r="A74" s="7"/>
      <c r="B74" s="7"/>
      <c r="C74" s="7"/>
      <c r="D74" s="7"/>
      <c r="E74" s="7"/>
      <c r="F74" s="7"/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  <c r="Z74" s="7"/>
      <c r="AA74" s="7"/>
      <c r="AB74" s="7"/>
      <c r="AC74" s="7"/>
      <c r="AD74" s="7"/>
      <c r="AE74" s="7"/>
      <c r="AF74" s="7"/>
      <c r="AG74" s="7"/>
      <c r="AH74" s="7"/>
      <c r="AI74" s="7"/>
      <c r="AJ74" s="7"/>
      <c r="AK74" s="7"/>
      <c r="AL74" s="7"/>
    </row>
    <row r="75" ht="12.0" customHeight="1">
      <c r="A75" s="7"/>
      <c r="B75" s="7"/>
      <c r="C75" s="7"/>
      <c r="D75" s="7"/>
      <c r="E75" s="7"/>
      <c r="F75" s="7"/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  <c r="Z75" s="7"/>
      <c r="AA75" s="7"/>
      <c r="AB75" s="7"/>
      <c r="AC75" s="7"/>
      <c r="AD75" s="7"/>
      <c r="AE75" s="7"/>
      <c r="AF75" s="7"/>
      <c r="AG75" s="7"/>
      <c r="AH75" s="7"/>
      <c r="AI75" s="7"/>
      <c r="AJ75" s="7"/>
      <c r="AK75" s="7"/>
      <c r="AL75" s="7"/>
    </row>
    <row r="76" ht="12.0" customHeight="1">
      <c r="A76" s="7"/>
      <c r="B76" s="7"/>
      <c r="C76" s="7"/>
      <c r="D76" s="7"/>
      <c r="E76" s="7"/>
      <c r="F76" s="7"/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  <c r="Z76" s="7"/>
      <c r="AA76" s="7"/>
      <c r="AB76" s="7"/>
      <c r="AC76" s="7"/>
      <c r="AD76" s="7"/>
      <c r="AE76" s="7"/>
      <c r="AF76" s="7"/>
      <c r="AG76" s="7"/>
      <c r="AH76" s="7"/>
      <c r="AI76" s="7"/>
      <c r="AJ76" s="7"/>
      <c r="AK76" s="7"/>
      <c r="AL76" s="7"/>
    </row>
    <row r="77" ht="12.0" customHeight="1">
      <c r="A77" s="7"/>
      <c r="B77" s="7"/>
      <c r="C77" s="7"/>
      <c r="D77" s="7"/>
      <c r="E77" s="7"/>
      <c r="F77" s="7"/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  <c r="Z77" s="7"/>
      <c r="AA77" s="7"/>
      <c r="AB77" s="7"/>
      <c r="AC77" s="7"/>
      <c r="AD77" s="7"/>
      <c r="AE77" s="7"/>
      <c r="AF77" s="7"/>
      <c r="AG77" s="7"/>
      <c r="AH77" s="7"/>
      <c r="AI77" s="7"/>
      <c r="AJ77" s="7"/>
      <c r="AK77" s="7"/>
      <c r="AL77" s="7"/>
    </row>
    <row r="78" ht="12.0" customHeight="1">
      <c r="A78" s="7"/>
      <c r="B78" s="7"/>
      <c r="C78" s="7"/>
      <c r="D78" s="7"/>
      <c r="E78" s="7"/>
      <c r="F78" s="7"/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  <c r="Z78" s="7"/>
      <c r="AA78" s="7"/>
      <c r="AB78" s="7"/>
      <c r="AC78" s="7"/>
      <c r="AD78" s="7"/>
      <c r="AE78" s="7"/>
      <c r="AF78" s="7"/>
      <c r="AG78" s="7"/>
      <c r="AH78" s="7"/>
      <c r="AI78" s="7"/>
      <c r="AJ78" s="7"/>
      <c r="AK78" s="7"/>
      <c r="AL78" s="7"/>
    </row>
    <row r="79" ht="12.0" customHeight="1">
      <c r="A79" s="7"/>
      <c r="B79" s="7"/>
      <c r="C79" s="7"/>
      <c r="D79" s="7"/>
      <c r="E79" s="7"/>
      <c r="F79" s="7"/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  <c r="Z79" s="7"/>
      <c r="AA79" s="7"/>
      <c r="AB79" s="7"/>
      <c r="AC79" s="7"/>
      <c r="AD79" s="7"/>
      <c r="AE79" s="7"/>
      <c r="AF79" s="7"/>
      <c r="AG79" s="7"/>
      <c r="AH79" s="7"/>
      <c r="AI79" s="7"/>
      <c r="AJ79" s="7"/>
      <c r="AK79" s="7"/>
      <c r="AL79" s="7"/>
    </row>
    <row r="80" ht="12.0" customHeight="1">
      <c r="A80" s="7"/>
      <c r="B80" s="7"/>
      <c r="C80" s="7"/>
      <c r="D80" s="7"/>
      <c r="E80" s="7"/>
      <c r="F80" s="7"/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  <c r="Z80" s="7"/>
      <c r="AA80" s="7"/>
      <c r="AB80" s="7"/>
      <c r="AC80" s="7"/>
      <c r="AD80" s="7"/>
      <c r="AE80" s="7"/>
      <c r="AF80" s="7"/>
      <c r="AG80" s="7"/>
      <c r="AH80" s="7"/>
      <c r="AI80" s="7"/>
      <c r="AJ80" s="7"/>
      <c r="AK80" s="7"/>
      <c r="AL80" s="7"/>
    </row>
    <row r="81" ht="12.0" customHeight="1">
      <c r="A81" s="7"/>
      <c r="B81" s="7"/>
      <c r="C81" s="7"/>
      <c r="D81" s="7"/>
      <c r="E81" s="7"/>
      <c r="F81" s="7"/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  <c r="Z81" s="7"/>
      <c r="AA81" s="7"/>
      <c r="AB81" s="7"/>
      <c r="AC81" s="7"/>
      <c r="AD81" s="7"/>
      <c r="AE81" s="7"/>
      <c r="AF81" s="7"/>
      <c r="AG81" s="7"/>
      <c r="AH81" s="7"/>
      <c r="AI81" s="7"/>
      <c r="AJ81" s="7"/>
      <c r="AK81" s="7"/>
      <c r="AL81" s="7"/>
    </row>
    <row r="82" ht="12.0" customHeight="1">
      <c r="A82" s="7"/>
      <c r="B82" s="7"/>
      <c r="C82" s="7"/>
      <c r="D82" s="7"/>
      <c r="E82" s="7"/>
      <c r="F82" s="7"/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  <c r="Z82" s="7"/>
      <c r="AA82" s="7"/>
      <c r="AB82" s="7"/>
      <c r="AC82" s="7"/>
      <c r="AD82" s="7"/>
      <c r="AE82" s="7"/>
      <c r="AF82" s="7"/>
      <c r="AG82" s="7"/>
      <c r="AH82" s="7"/>
      <c r="AI82" s="7"/>
      <c r="AJ82" s="7"/>
      <c r="AK82" s="7"/>
      <c r="AL82" s="7"/>
    </row>
    <row r="83" ht="12.0" customHeight="1">
      <c r="A83" s="7"/>
      <c r="B83" s="7"/>
      <c r="C83" s="7"/>
      <c r="D83" s="7"/>
      <c r="E83" s="7"/>
      <c r="F83" s="7"/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  <c r="Z83" s="7"/>
      <c r="AA83" s="7"/>
      <c r="AB83" s="7"/>
      <c r="AC83" s="7"/>
      <c r="AD83" s="7"/>
      <c r="AE83" s="7"/>
      <c r="AF83" s="7"/>
      <c r="AG83" s="7"/>
      <c r="AH83" s="7"/>
      <c r="AI83" s="7"/>
      <c r="AJ83" s="7"/>
      <c r="AK83" s="7"/>
      <c r="AL83" s="7"/>
    </row>
    <row r="84" ht="12.0" customHeight="1">
      <c r="A84" s="7"/>
      <c r="B84" s="7"/>
      <c r="C84" s="7"/>
      <c r="D84" s="7"/>
      <c r="E84" s="7"/>
      <c r="F84" s="7"/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  <c r="Z84" s="7"/>
      <c r="AA84" s="7"/>
      <c r="AB84" s="7"/>
      <c r="AC84" s="7"/>
      <c r="AD84" s="7"/>
      <c r="AE84" s="7"/>
      <c r="AF84" s="7"/>
      <c r="AG84" s="7"/>
      <c r="AH84" s="7"/>
      <c r="AI84" s="7"/>
      <c r="AJ84" s="7"/>
      <c r="AK84" s="7"/>
      <c r="AL84" s="7"/>
    </row>
    <row r="85" ht="12.0" customHeight="1">
      <c r="A85" s="7"/>
      <c r="B85" s="7"/>
      <c r="C85" s="7"/>
      <c r="D85" s="7"/>
      <c r="E85" s="7"/>
      <c r="F85" s="7"/>
      <c r="G85" s="7"/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  <c r="Z85" s="7"/>
      <c r="AA85" s="7"/>
      <c r="AB85" s="7"/>
      <c r="AC85" s="7"/>
      <c r="AD85" s="7"/>
      <c r="AE85" s="7"/>
      <c r="AF85" s="7"/>
      <c r="AG85" s="7"/>
      <c r="AH85" s="7"/>
      <c r="AI85" s="7"/>
      <c r="AJ85" s="7"/>
      <c r="AK85" s="7"/>
      <c r="AL85" s="7"/>
    </row>
    <row r="86" ht="12.0" customHeight="1">
      <c r="A86" s="7"/>
      <c r="B86" s="7"/>
      <c r="C86" s="7"/>
      <c r="D86" s="7"/>
      <c r="E86" s="7"/>
      <c r="F86" s="7"/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  <c r="Z86" s="7"/>
      <c r="AA86" s="7"/>
      <c r="AB86" s="7"/>
      <c r="AC86" s="7"/>
      <c r="AD86" s="7"/>
      <c r="AE86" s="7"/>
      <c r="AF86" s="7"/>
      <c r="AG86" s="7"/>
      <c r="AH86" s="7"/>
      <c r="AI86" s="7"/>
      <c r="AJ86" s="7"/>
      <c r="AK86" s="7"/>
      <c r="AL86" s="7"/>
    </row>
    <row r="87" ht="12.0" customHeight="1">
      <c r="A87" s="7"/>
      <c r="B87" s="7"/>
      <c r="C87" s="7"/>
      <c r="D87" s="7"/>
      <c r="E87" s="7"/>
      <c r="F87" s="7"/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  <c r="Z87" s="7"/>
      <c r="AA87" s="7"/>
      <c r="AB87" s="7"/>
      <c r="AC87" s="7"/>
      <c r="AD87" s="7"/>
      <c r="AE87" s="7"/>
      <c r="AF87" s="7"/>
      <c r="AG87" s="7"/>
      <c r="AH87" s="7"/>
      <c r="AI87" s="7"/>
      <c r="AJ87" s="7"/>
      <c r="AK87" s="7"/>
      <c r="AL87" s="7"/>
    </row>
    <row r="88" ht="12.0" customHeight="1">
      <c r="A88" s="7"/>
      <c r="B88" s="7"/>
      <c r="C88" s="7"/>
      <c r="D88" s="7"/>
      <c r="E88" s="7"/>
      <c r="F88" s="7"/>
      <c r="G88" s="7"/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  <c r="Z88" s="7"/>
      <c r="AA88" s="7"/>
      <c r="AB88" s="7"/>
      <c r="AC88" s="7"/>
      <c r="AD88" s="7"/>
      <c r="AE88" s="7"/>
      <c r="AF88" s="7"/>
      <c r="AG88" s="7"/>
      <c r="AH88" s="7"/>
      <c r="AI88" s="7"/>
      <c r="AJ88" s="7"/>
      <c r="AK88" s="7"/>
      <c r="AL88" s="7"/>
    </row>
    <row r="89" ht="12.0" customHeight="1">
      <c r="A89" s="7"/>
      <c r="B89" s="7"/>
      <c r="C89" s="7"/>
      <c r="D89" s="7"/>
      <c r="E89" s="7"/>
      <c r="F89" s="7"/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  <c r="Z89" s="7"/>
      <c r="AA89" s="7"/>
      <c r="AB89" s="7"/>
      <c r="AC89" s="7"/>
      <c r="AD89" s="7"/>
      <c r="AE89" s="7"/>
      <c r="AF89" s="7"/>
      <c r="AG89" s="7"/>
      <c r="AH89" s="7"/>
      <c r="AI89" s="7"/>
      <c r="AJ89" s="7"/>
      <c r="AK89" s="7"/>
      <c r="AL89" s="7"/>
    </row>
    <row r="90" ht="12.0" customHeight="1">
      <c r="A90" s="7"/>
      <c r="B90" s="7"/>
      <c r="C90" s="7"/>
      <c r="D90" s="7"/>
      <c r="E90" s="7"/>
      <c r="F90" s="7"/>
      <c r="G90" s="7"/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  <c r="Z90" s="7"/>
      <c r="AA90" s="7"/>
      <c r="AB90" s="7"/>
      <c r="AC90" s="7"/>
      <c r="AD90" s="7"/>
      <c r="AE90" s="7"/>
      <c r="AF90" s="7"/>
      <c r="AG90" s="7"/>
      <c r="AH90" s="7"/>
      <c r="AI90" s="7"/>
      <c r="AJ90" s="7"/>
      <c r="AK90" s="7"/>
      <c r="AL90" s="7"/>
    </row>
    <row r="91" ht="12.0" customHeight="1">
      <c r="A91" s="7"/>
      <c r="B91" s="7"/>
      <c r="C91" s="7"/>
      <c r="D91" s="7"/>
      <c r="E91" s="7"/>
      <c r="F91" s="7"/>
      <c r="G91" s="7"/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  <c r="Z91" s="7"/>
      <c r="AA91" s="7"/>
      <c r="AB91" s="7"/>
      <c r="AC91" s="7"/>
      <c r="AD91" s="7"/>
      <c r="AE91" s="7"/>
      <c r="AF91" s="7"/>
      <c r="AG91" s="7"/>
      <c r="AH91" s="7"/>
      <c r="AI91" s="7"/>
      <c r="AJ91" s="7"/>
      <c r="AK91" s="7"/>
      <c r="AL91" s="7"/>
    </row>
    <row r="92" ht="12.0" customHeight="1">
      <c r="A92" s="7"/>
      <c r="B92" s="7"/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  <c r="Z92" s="7"/>
      <c r="AA92" s="7"/>
      <c r="AB92" s="7"/>
      <c r="AC92" s="7"/>
      <c r="AD92" s="7"/>
      <c r="AE92" s="7"/>
      <c r="AF92" s="7"/>
      <c r="AG92" s="7"/>
      <c r="AH92" s="7"/>
      <c r="AI92" s="7"/>
      <c r="AJ92" s="7"/>
      <c r="AK92" s="7"/>
      <c r="AL92" s="7"/>
    </row>
    <row r="93" ht="12.0" customHeight="1">
      <c r="A93" s="7"/>
      <c r="B93" s="7"/>
      <c r="C93" s="7"/>
      <c r="D93" s="7"/>
      <c r="E93" s="7"/>
      <c r="F93" s="7"/>
      <c r="G93" s="7"/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  <c r="Z93" s="7"/>
      <c r="AA93" s="7"/>
      <c r="AB93" s="7"/>
      <c r="AC93" s="7"/>
      <c r="AD93" s="7"/>
      <c r="AE93" s="7"/>
      <c r="AF93" s="7"/>
      <c r="AG93" s="7"/>
      <c r="AH93" s="7"/>
      <c r="AI93" s="7"/>
      <c r="AJ93" s="7"/>
      <c r="AK93" s="7"/>
      <c r="AL93" s="7"/>
    </row>
    <row r="94" ht="12.0" customHeight="1">
      <c r="A94" s="7"/>
      <c r="B94" s="7"/>
      <c r="C94" s="7"/>
      <c r="D94" s="7"/>
      <c r="E94" s="7"/>
      <c r="F94" s="7"/>
      <c r="G94" s="7"/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  <c r="Z94" s="7"/>
      <c r="AA94" s="7"/>
      <c r="AB94" s="7"/>
      <c r="AC94" s="7"/>
      <c r="AD94" s="7"/>
      <c r="AE94" s="7"/>
      <c r="AF94" s="7"/>
      <c r="AG94" s="7"/>
      <c r="AH94" s="7"/>
      <c r="AI94" s="7"/>
      <c r="AJ94" s="7"/>
      <c r="AK94" s="7"/>
      <c r="AL94" s="7"/>
    </row>
    <row r="95" ht="12.0" customHeight="1">
      <c r="A95" s="7"/>
      <c r="B95" s="7"/>
      <c r="C95" s="7"/>
      <c r="D95" s="7"/>
      <c r="E95" s="7"/>
      <c r="F95" s="7"/>
      <c r="G95" s="7"/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  <c r="Z95" s="7"/>
      <c r="AA95" s="7"/>
      <c r="AB95" s="7"/>
      <c r="AC95" s="7"/>
      <c r="AD95" s="7"/>
      <c r="AE95" s="7"/>
      <c r="AF95" s="7"/>
      <c r="AG95" s="7"/>
      <c r="AH95" s="7"/>
      <c r="AI95" s="7"/>
      <c r="AJ95" s="7"/>
      <c r="AK95" s="7"/>
      <c r="AL95" s="7"/>
    </row>
    <row r="96" ht="12.0" customHeight="1">
      <c r="A96" s="7"/>
      <c r="B96" s="7"/>
      <c r="C96" s="7"/>
      <c r="D96" s="7"/>
      <c r="E96" s="7"/>
      <c r="F96" s="7"/>
      <c r="G96" s="7"/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  <c r="Z96" s="7"/>
      <c r="AA96" s="7"/>
      <c r="AB96" s="7"/>
      <c r="AC96" s="7"/>
      <c r="AD96" s="7"/>
      <c r="AE96" s="7"/>
      <c r="AF96" s="7"/>
      <c r="AG96" s="7"/>
      <c r="AH96" s="7"/>
      <c r="AI96" s="7"/>
      <c r="AJ96" s="7"/>
      <c r="AK96" s="7"/>
      <c r="AL96" s="7"/>
    </row>
    <row r="97" ht="12.0" customHeight="1">
      <c r="A97" s="7"/>
      <c r="B97" s="7"/>
      <c r="C97" s="7"/>
      <c r="D97" s="7"/>
      <c r="E97" s="7"/>
      <c r="F97" s="7"/>
      <c r="G97" s="7"/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  <c r="Z97" s="7"/>
      <c r="AA97" s="7"/>
      <c r="AB97" s="7"/>
      <c r="AC97" s="7"/>
      <c r="AD97" s="7"/>
      <c r="AE97" s="7"/>
      <c r="AF97" s="7"/>
      <c r="AG97" s="7"/>
      <c r="AH97" s="7"/>
      <c r="AI97" s="7"/>
      <c r="AJ97" s="7"/>
      <c r="AK97" s="7"/>
      <c r="AL97" s="7"/>
    </row>
    <row r="98" ht="12.0" customHeight="1">
      <c r="A98" s="7"/>
      <c r="B98" s="7"/>
      <c r="C98" s="7"/>
      <c r="D98" s="7"/>
      <c r="E98" s="7"/>
      <c r="F98" s="7"/>
      <c r="G98" s="7"/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  <c r="Z98" s="7"/>
      <c r="AA98" s="7"/>
      <c r="AB98" s="7"/>
      <c r="AC98" s="7"/>
      <c r="AD98" s="7"/>
      <c r="AE98" s="7"/>
      <c r="AF98" s="7"/>
      <c r="AG98" s="7"/>
      <c r="AH98" s="7"/>
      <c r="AI98" s="7"/>
      <c r="AJ98" s="7"/>
      <c r="AK98" s="7"/>
      <c r="AL98" s="7"/>
    </row>
    <row r="99" ht="12.0" customHeight="1">
      <c r="A99" s="7"/>
      <c r="B99" s="7"/>
      <c r="C99" s="7"/>
      <c r="D99" s="7"/>
      <c r="E99" s="7"/>
      <c r="F99" s="7"/>
      <c r="G99" s="7"/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  <c r="Z99" s="7"/>
      <c r="AA99" s="7"/>
      <c r="AB99" s="7"/>
      <c r="AC99" s="7"/>
      <c r="AD99" s="7"/>
      <c r="AE99" s="7"/>
      <c r="AF99" s="7"/>
      <c r="AG99" s="7"/>
      <c r="AH99" s="7"/>
      <c r="AI99" s="7"/>
      <c r="AJ99" s="7"/>
      <c r="AK99" s="7"/>
      <c r="AL99" s="7"/>
    </row>
    <row r="100" ht="12.0" customHeight="1">
      <c r="A100" s="7"/>
      <c r="B100" s="7"/>
      <c r="C100" s="7"/>
      <c r="D100" s="7"/>
      <c r="E100" s="7"/>
      <c r="F100" s="7"/>
      <c r="G100" s="7"/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  <c r="Z100" s="7"/>
      <c r="AA100" s="7"/>
      <c r="AB100" s="7"/>
      <c r="AC100" s="7"/>
      <c r="AD100" s="7"/>
      <c r="AE100" s="7"/>
      <c r="AF100" s="7"/>
      <c r="AG100" s="7"/>
      <c r="AH100" s="7"/>
      <c r="AI100" s="7"/>
      <c r="AJ100" s="7"/>
      <c r="AK100" s="7"/>
      <c r="AL100" s="7"/>
    </row>
    <row r="101" ht="12.0" customHeight="1">
      <c r="A101" s="7"/>
      <c r="B101" s="7"/>
      <c r="C101" s="7"/>
      <c r="D101" s="7"/>
      <c r="E101" s="7"/>
      <c r="F101" s="7"/>
      <c r="G101" s="7"/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  <c r="Z101" s="7"/>
      <c r="AA101" s="7"/>
      <c r="AB101" s="7"/>
      <c r="AC101" s="7"/>
      <c r="AD101" s="7"/>
      <c r="AE101" s="7"/>
      <c r="AF101" s="7"/>
      <c r="AG101" s="7"/>
      <c r="AH101" s="7"/>
      <c r="AI101" s="7"/>
      <c r="AJ101" s="7"/>
      <c r="AK101" s="7"/>
      <c r="AL101" s="7"/>
    </row>
    <row r="102" ht="12.0" customHeight="1">
      <c r="A102" s="7"/>
      <c r="B102" s="7"/>
      <c r="C102" s="7"/>
      <c r="D102" s="7"/>
      <c r="E102" s="7"/>
      <c r="F102" s="7"/>
      <c r="G102" s="7"/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  <c r="Z102" s="7"/>
      <c r="AA102" s="7"/>
      <c r="AB102" s="7"/>
      <c r="AC102" s="7"/>
      <c r="AD102" s="7"/>
      <c r="AE102" s="7"/>
      <c r="AF102" s="7"/>
      <c r="AG102" s="7"/>
      <c r="AH102" s="7"/>
      <c r="AI102" s="7"/>
      <c r="AJ102" s="7"/>
      <c r="AK102" s="7"/>
      <c r="AL102" s="7"/>
    </row>
    <row r="103" ht="12.0" customHeight="1">
      <c r="A103" s="7"/>
      <c r="B103" s="7"/>
      <c r="C103" s="7"/>
      <c r="D103" s="7"/>
      <c r="E103" s="7"/>
      <c r="F103" s="7"/>
      <c r="G103" s="7"/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  <c r="Z103" s="7"/>
      <c r="AA103" s="7"/>
      <c r="AB103" s="7"/>
      <c r="AC103" s="7"/>
      <c r="AD103" s="7"/>
      <c r="AE103" s="7"/>
      <c r="AF103" s="7"/>
      <c r="AG103" s="7"/>
      <c r="AH103" s="7"/>
      <c r="AI103" s="7"/>
      <c r="AJ103" s="7"/>
      <c r="AK103" s="7"/>
      <c r="AL103" s="7"/>
    </row>
    <row r="104" ht="12.0" customHeight="1">
      <c r="A104" s="7"/>
      <c r="B104" s="7"/>
      <c r="C104" s="7"/>
      <c r="D104" s="7"/>
      <c r="E104" s="7"/>
      <c r="F104" s="7"/>
      <c r="G104" s="7"/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  <c r="Z104" s="7"/>
      <c r="AA104" s="7"/>
      <c r="AB104" s="7"/>
      <c r="AC104" s="7"/>
      <c r="AD104" s="7"/>
      <c r="AE104" s="7"/>
      <c r="AF104" s="7"/>
      <c r="AG104" s="7"/>
      <c r="AH104" s="7"/>
      <c r="AI104" s="7"/>
      <c r="AJ104" s="7"/>
      <c r="AK104" s="7"/>
      <c r="AL104" s="7"/>
    </row>
    <row r="105" ht="12.0" customHeight="1">
      <c r="A105" s="7"/>
      <c r="B105" s="7"/>
      <c r="C105" s="7"/>
      <c r="D105" s="7"/>
      <c r="E105" s="7"/>
      <c r="F105" s="7"/>
      <c r="G105" s="7"/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  <c r="Z105" s="7"/>
      <c r="AA105" s="7"/>
      <c r="AB105" s="7"/>
      <c r="AC105" s="7"/>
      <c r="AD105" s="7"/>
      <c r="AE105" s="7"/>
      <c r="AF105" s="7"/>
      <c r="AG105" s="7"/>
      <c r="AH105" s="7"/>
      <c r="AI105" s="7"/>
      <c r="AJ105" s="7"/>
      <c r="AK105" s="7"/>
      <c r="AL105" s="7"/>
    </row>
    <row r="106" ht="12.0" customHeight="1">
      <c r="A106" s="7"/>
      <c r="B106" s="7"/>
      <c r="C106" s="7"/>
      <c r="D106" s="7"/>
      <c r="E106" s="7"/>
      <c r="F106" s="7"/>
      <c r="G106" s="7"/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  <c r="Z106" s="7"/>
      <c r="AA106" s="7"/>
      <c r="AB106" s="7"/>
      <c r="AC106" s="7"/>
      <c r="AD106" s="7"/>
      <c r="AE106" s="7"/>
      <c r="AF106" s="7"/>
      <c r="AG106" s="7"/>
      <c r="AH106" s="7"/>
      <c r="AI106" s="7"/>
      <c r="AJ106" s="7"/>
      <c r="AK106" s="7"/>
      <c r="AL106" s="7"/>
    </row>
    <row r="107" ht="12.0" customHeight="1">
      <c r="A107" s="7"/>
      <c r="B107" s="7"/>
      <c r="C107" s="7"/>
      <c r="D107" s="7"/>
      <c r="E107" s="7"/>
      <c r="F107" s="7"/>
      <c r="G107" s="7"/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  <c r="Z107" s="7"/>
      <c r="AA107" s="7"/>
      <c r="AB107" s="7"/>
      <c r="AC107" s="7"/>
      <c r="AD107" s="7"/>
      <c r="AE107" s="7"/>
      <c r="AF107" s="7"/>
      <c r="AG107" s="7"/>
      <c r="AH107" s="7"/>
      <c r="AI107" s="7"/>
      <c r="AJ107" s="7"/>
      <c r="AK107" s="7"/>
      <c r="AL107" s="7"/>
    </row>
    <row r="108" ht="12.0" customHeight="1">
      <c r="A108" s="7"/>
      <c r="B108" s="7"/>
      <c r="C108" s="7"/>
      <c r="D108" s="7"/>
      <c r="E108" s="7"/>
      <c r="F108" s="7"/>
      <c r="G108" s="7"/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  <c r="Z108" s="7"/>
      <c r="AA108" s="7"/>
      <c r="AB108" s="7"/>
      <c r="AC108" s="7"/>
      <c r="AD108" s="7"/>
      <c r="AE108" s="7"/>
      <c r="AF108" s="7"/>
      <c r="AG108" s="7"/>
      <c r="AH108" s="7"/>
      <c r="AI108" s="7"/>
      <c r="AJ108" s="7"/>
      <c r="AK108" s="7"/>
      <c r="AL108" s="7"/>
    </row>
    <row r="109" ht="12.0" customHeight="1">
      <c r="A109" s="7"/>
      <c r="B109" s="7"/>
      <c r="C109" s="7"/>
      <c r="D109" s="7"/>
      <c r="E109" s="7"/>
      <c r="F109" s="7"/>
      <c r="G109" s="7"/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  <c r="Z109" s="7"/>
      <c r="AA109" s="7"/>
      <c r="AB109" s="7"/>
      <c r="AC109" s="7"/>
      <c r="AD109" s="7"/>
      <c r="AE109" s="7"/>
      <c r="AF109" s="7"/>
      <c r="AG109" s="7"/>
      <c r="AH109" s="7"/>
      <c r="AI109" s="7"/>
      <c r="AJ109" s="7"/>
      <c r="AK109" s="7"/>
      <c r="AL109" s="7"/>
    </row>
    <row r="110" ht="12.0" customHeight="1">
      <c r="A110" s="7"/>
      <c r="B110" s="7"/>
      <c r="C110" s="7"/>
      <c r="D110" s="7"/>
      <c r="E110" s="7"/>
      <c r="F110" s="7"/>
      <c r="G110" s="7"/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  <c r="Z110" s="7"/>
      <c r="AA110" s="7"/>
      <c r="AB110" s="7"/>
      <c r="AC110" s="7"/>
      <c r="AD110" s="7"/>
      <c r="AE110" s="7"/>
      <c r="AF110" s="7"/>
      <c r="AG110" s="7"/>
      <c r="AH110" s="7"/>
      <c r="AI110" s="7"/>
      <c r="AJ110" s="7"/>
      <c r="AK110" s="7"/>
      <c r="AL110" s="7"/>
    </row>
    <row r="111" ht="12.0" customHeight="1">
      <c r="A111" s="7"/>
      <c r="B111" s="7"/>
      <c r="C111" s="7"/>
      <c r="D111" s="7"/>
      <c r="E111" s="7"/>
      <c r="F111" s="7"/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  <c r="Z111" s="7"/>
      <c r="AA111" s="7"/>
      <c r="AB111" s="7"/>
      <c r="AC111" s="7"/>
      <c r="AD111" s="7"/>
      <c r="AE111" s="7"/>
      <c r="AF111" s="7"/>
      <c r="AG111" s="7"/>
      <c r="AH111" s="7"/>
      <c r="AI111" s="7"/>
      <c r="AJ111" s="7"/>
      <c r="AK111" s="7"/>
      <c r="AL111" s="7"/>
    </row>
    <row r="112" ht="12.0" customHeight="1">
      <c r="A112" s="7"/>
      <c r="B112" s="7"/>
      <c r="C112" s="7"/>
      <c r="D112" s="7"/>
      <c r="E112" s="7"/>
      <c r="F112" s="7"/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  <c r="Z112" s="7"/>
      <c r="AA112" s="7"/>
      <c r="AB112" s="7"/>
      <c r="AC112" s="7"/>
      <c r="AD112" s="7"/>
      <c r="AE112" s="7"/>
      <c r="AF112" s="7"/>
      <c r="AG112" s="7"/>
      <c r="AH112" s="7"/>
      <c r="AI112" s="7"/>
      <c r="AJ112" s="7"/>
      <c r="AK112" s="7"/>
      <c r="AL112" s="7"/>
    </row>
    <row r="113" ht="12.0" customHeight="1">
      <c r="A113" s="7"/>
      <c r="B113" s="7"/>
      <c r="C113" s="7"/>
      <c r="D113" s="7"/>
      <c r="E113" s="7"/>
      <c r="F113" s="7"/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  <c r="Z113" s="7"/>
      <c r="AA113" s="7"/>
      <c r="AB113" s="7"/>
      <c r="AC113" s="7"/>
      <c r="AD113" s="7"/>
      <c r="AE113" s="7"/>
      <c r="AF113" s="7"/>
      <c r="AG113" s="7"/>
      <c r="AH113" s="7"/>
      <c r="AI113" s="7"/>
      <c r="AJ113" s="7"/>
      <c r="AK113" s="7"/>
      <c r="AL113" s="7"/>
    </row>
    <row r="114" ht="12.0" customHeight="1">
      <c r="A114" s="7"/>
      <c r="B114" s="7"/>
      <c r="C114" s="7"/>
      <c r="D114" s="7"/>
      <c r="E114" s="7"/>
      <c r="F114" s="7"/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  <c r="Z114" s="7"/>
      <c r="AA114" s="7"/>
      <c r="AB114" s="7"/>
      <c r="AC114" s="7"/>
      <c r="AD114" s="7"/>
      <c r="AE114" s="7"/>
      <c r="AF114" s="7"/>
      <c r="AG114" s="7"/>
      <c r="AH114" s="7"/>
      <c r="AI114" s="7"/>
      <c r="AJ114" s="7"/>
      <c r="AK114" s="7"/>
      <c r="AL114" s="7"/>
    </row>
    <row r="115" ht="12.0" customHeight="1">
      <c r="A115" s="7"/>
      <c r="B115" s="7"/>
      <c r="C115" s="7"/>
      <c r="D115" s="7"/>
      <c r="E115" s="7"/>
      <c r="F115" s="7"/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  <c r="Z115" s="7"/>
      <c r="AA115" s="7"/>
      <c r="AB115" s="7"/>
      <c r="AC115" s="7"/>
      <c r="AD115" s="7"/>
      <c r="AE115" s="7"/>
      <c r="AF115" s="7"/>
      <c r="AG115" s="7"/>
      <c r="AH115" s="7"/>
      <c r="AI115" s="7"/>
      <c r="AJ115" s="7"/>
      <c r="AK115" s="7"/>
      <c r="AL115" s="7"/>
    </row>
    <row r="116" ht="12.0" customHeight="1">
      <c r="A116" s="7"/>
      <c r="B116" s="7"/>
      <c r="C116" s="7"/>
      <c r="D116" s="7"/>
      <c r="E116" s="7"/>
      <c r="F116" s="7"/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  <c r="Z116" s="7"/>
      <c r="AA116" s="7"/>
      <c r="AB116" s="7"/>
      <c r="AC116" s="7"/>
      <c r="AD116" s="7"/>
      <c r="AE116" s="7"/>
      <c r="AF116" s="7"/>
      <c r="AG116" s="7"/>
      <c r="AH116" s="7"/>
      <c r="AI116" s="7"/>
      <c r="AJ116" s="7"/>
      <c r="AK116" s="7"/>
      <c r="AL116" s="7"/>
    </row>
    <row r="117" ht="12.0" customHeight="1">
      <c r="A117" s="7"/>
      <c r="B117" s="7"/>
      <c r="C117" s="7"/>
      <c r="D117" s="7"/>
      <c r="E117" s="7"/>
      <c r="F117" s="7"/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  <c r="Z117" s="7"/>
      <c r="AA117" s="7"/>
      <c r="AB117" s="7"/>
      <c r="AC117" s="7"/>
      <c r="AD117" s="7"/>
      <c r="AE117" s="7"/>
      <c r="AF117" s="7"/>
      <c r="AG117" s="7"/>
      <c r="AH117" s="7"/>
      <c r="AI117" s="7"/>
      <c r="AJ117" s="7"/>
      <c r="AK117" s="7"/>
      <c r="AL117" s="7"/>
    </row>
    <row r="118" ht="12.0" customHeight="1">
      <c r="A118" s="7"/>
      <c r="B118" s="7"/>
      <c r="C118" s="7"/>
      <c r="D118" s="7"/>
      <c r="E118" s="7"/>
      <c r="F118" s="7"/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  <c r="Z118" s="7"/>
      <c r="AA118" s="7"/>
      <c r="AB118" s="7"/>
      <c r="AC118" s="7"/>
      <c r="AD118" s="7"/>
      <c r="AE118" s="7"/>
      <c r="AF118" s="7"/>
      <c r="AG118" s="7"/>
      <c r="AH118" s="7"/>
      <c r="AI118" s="7"/>
      <c r="AJ118" s="7"/>
      <c r="AK118" s="7"/>
      <c r="AL118" s="7"/>
    </row>
    <row r="119" ht="12.0" customHeight="1">
      <c r="A119" s="7"/>
      <c r="B119" s="7"/>
      <c r="C119" s="7"/>
      <c r="D119" s="7"/>
      <c r="E119" s="7"/>
      <c r="F119" s="7"/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  <c r="Z119" s="7"/>
      <c r="AA119" s="7"/>
      <c r="AB119" s="7"/>
      <c r="AC119" s="7"/>
      <c r="AD119" s="7"/>
      <c r="AE119" s="7"/>
      <c r="AF119" s="7"/>
      <c r="AG119" s="7"/>
      <c r="AH119" s="7"/>
      <c r="AI119" s="7"/>
      <c r="AJ119" s="7"/>
      <c r="AK119" s="7"/>
      <c r="AL119" s="7"/>
    </row>
    <row r="120" ht="12.0" customHeight="1">
      <c r="A120" s="7"/>
      <c r="B120" s="7"/>
      <c r="C120" s="7"/>
      <c r="D120" s="7"/>
      <c r="E120" s="7"/>
      <c r="F120" s="7"/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  <c r="Z120" s="7"/>
      <c r="AA120" s="7"/>
      <c r="AB120" s="7"/>
      <c r="AC120" s="7"/>
      <c r="AD120" s="7"/>
      <c r="AE120" s="7"/>
      <c r="AF120" s="7"/>
      <c r="AG120" s="7"/>
      <c r="AH120" s="7"/>
      <c r="AI120" s="7"/>
      <c r="AJ120" s="7"/>
      <c r="AK120" s="7"/>
      <c r="AL120" s="7"/>
    </row>
    <row r="121" ht="12.0" customHeight="1">
      <c r="A121" s="7"/>
      <c r="B121" s="7"/>
      <c r="C121" s="7"/>
      <c r="D121" s="7"/>
      <c r="E121" s="7"/>
      <c r="F121" s="7"/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  <c r="Z121" s="7"/>
      <c r="AA121" s="7"/>
      <c r="AB121" s="7"/>
      <c r="AC121" s="7"/>
      <c r="AD121" s="7"/>
      <c r="AE121" s="7"/>
      <c r="AF121" s="7"/>
      <c r="AG121" s="7"/>
      <c r="AH121" s="7"/>
      <c r="AI121" s="7"/>
      <c r="AJ121" s="7"/>
      <c r="AK121" s="7"/>
      <c r="AL121" s="7"/>
    </row>
    <row r="122" ht="12.0" customHeight="1">
      <c r="A122" s="7"/>
      <c r="B122" s="7"/>
      <c r="C122" s="7"/>
      <c r="D122" s="7"/>
      <c r="E122" s="7"/>
      <c r="F122" s="7"/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  <c r="Z122" s="7"/>
      <c r="AA122" s="7"/>
      <c r="AB122" s="7"/>
      <c r="AC122" s="7"/>
      <c r="AD122" s="7"/>
      <c r="AE122" s="7"/>
      <c r="AF122" s="7"/>
      <c r="AG122" s="7"/>
      <c r="AH122" s="7"/>
      <c r="AI122" s="7"/>
      <c r="AJ122" s="7"/>
      <c r="AK122" s="7"/>
      <c r="AL122" s="7"/>
    </row>
    <row r="123" ht="12.0" customHeight="1">
      <c r="A123" s="7"/>
      <c r="B123" s="7"/>
      <c r="C123" s="7"/>
      <c r="D123" s="7"/>
      <c r="E123" s="7"/>
      <c r="F123" s="7"/>
      <c r="G123" s="7"/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  <c r="Z123" s="7"/>
      <c r="AA123" s="7"/>
      <c r="AB123" s="7"/>
      <c r="AC123" s="7"/>
      <c r="AD123" s="7"/>
      <c r="AE123" s="7"/>
      <c r="AF123" s="7"/>
      <c r="AG123" s="7"/>
      <c r="AH123" s="7"/>
      <c r="AI123" s="7"/>
      <c r="AJ123" s="7"/>
      <c r="AK123" s="7"/>
      <c r="AL123" s="7"/>
    </row>
    <row r="124" ht="12.0" customHeight="1">
      <c r="A124" s="7"/>
      <c r="B124" s="7"/>
      <c r="C124" s="7"/>
      <c r="D124" s="7"/>
      <c r="E124" s="7"/>
      <c r="F124" s="7"/>
      <c r="G124" s="7"/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  <c r="Z124" s="7"/>
      <c r="AA124" s="7"/>
      <c r="AB124" s="7"/>
      <c r="AC124" s="7"/>
      <c r="AD124" s="7"/>
      <c r="AE124" s="7"/>
      <c r="AF124" s="7"/>
      <c r="AG124" s="7"/>
      <c r="AH124" s="7"/>
      <c r="AI124" s="7"/>
      <c r="AJ124" s="7"/>
      <c r="AK124" s="7"/>
      <c r="AL124" s="7"/>
    </row>
    <row r="125" ht="12.0" customHeight="1">
      <c r="A125" s="7"/>
      <c r="B125" s="7"/>
      <c r="C125" s="7"/>
      <c r="D125" s="7"/>
      <c r="E125" s="7"/>
      <c r="F125" s="7"/>
      <c r="G125" s="7"/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  <c r="Z125" s="7"/>
      <c r="AA125" s="7"/>
      <c r="AB125" s="7"/>
      <c r="AC125" s="7"/>
      <c r="AD125" s="7"/>
      <c r="AE125" s="7"/>
      <c r="AF125" s="7"/>
      <c r="AG125" s="7"/>
      <c r="AH125" s="7"/>
      <c r="AI125" s="7"/>
      <c r="AJ125" s="7"/>
      <c r="AK125" s="7"/>
      <c r="AL125" s="7"/>
    </row>
    <row r="126" ht="12.0" customHeight="1">
      <c r="A126" s="7"/>
      <c r="B126" s="7"/>
      <c r="C126" s="7"/>
      <c r="D126" s="7"/>
      <c r="E126" s="7"/>
      <c r="F126" s="7"/>
      <c r="G126" s="7"/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  <c r="Z126" s="7"/>
      <c r="AA126" s="7"/>
      <c r="AB126" s="7"/>
      <c r="AC126" s="7"/>
      <c r="AD126" s="7"/>
      <c r="AE126" s="7"/>
      <c r="AF126" s="7"/>
      <c r="AG126" s="7"/>
      <c r="AH126" s="7"/>
      <c r="AI126" s="7"/>
      <c r="AJ126" s="7"/>
      <c r="AK126" s="7"/>
      <c r="AL126" s="7"/>
    </row>
    <row r="127" ht="12.0" customHeight="1">
      <c r="A127" s="7"/>
      <c r="B127" s="7"/>
      <c r="C127" s="7"/>
      <c r="D127" s="7"/>
      <c r="E127" s="7"/>
      <c r="F127" s="7"/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  <c r="Z127" s="7"/>
      <c r="AA127" s="7"/>
      <c r="AB127" s="7"/>
      <c r="AC127" s="7"/>
      <c r="AD127" s="7"/>
      <c r="AE127" s="7"/>
      <c r="AF127" s="7"/>
      <c r="AG127" s="7"/>
      <c r="AH127" s="7"/>
      <c r="AI127" s="7"/>
      <c r="AJ127" s="7"/>
      <c r="AK127" s="7"/>
      <c r="AL127" s="7"/>
    </row>
    <row r="128" ht="12.0" customHeight="1">
      <c r="A128" s="7"/>
      <c r="B128" s="7"/>
      <c r="C128" s="7"/>
      <c r="D128" s="7"/>
      <c r="E128" s="7"/>
      <c r="F128" s="7"/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  <c r="Z128" s="7"/>
      <c r="AA128" s="7"/>
      <c r="AB128" s="7"/>
      <c r="AC128" s="7"/>
      <c r="AD128" s="7"/>
      <c r="AE128" s="7"/>
      <c r="AF128" s="7"/>
      <c r="AG128" s="7"/>
      <c r="AH128" s="7"/>
      <c r="AI128" s="7"/>
      <c r="AJ128" s="7"/>
      <c r="AK128" s="7"/>
      <c r="AL128" s="7"/>
    </row>
    <row r="129" ht="12.0" customHeight="1">
      <c r="A129" s="7"/>
      <c r="B129" s="7"/>
      <c r="C129" s="7"/>
      <c r="D129" s="7"/>
      <c r="E129" s="7"/>
      <c r="F129" s="7"/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  <c r="Z129" s="7"/>
      <c r="AA129" s="7"/>
      <c r="AB129" s="7"/>
      <c r="AC129" s="7"/>
      <c r="AD129" s="7"/>
      <c r="AE129" s="7"/>
      <c r="AF129" s="7"/>
      <c r="AG129" s="7"/>
      <c r="AH129" s="7"/>
      <c r="AI129" s="7"/>
      <c r="AJ129" s="7"/>
      <c r="AK129" s="7"/>
      <c r="AL129" s="7"/>
    </row>
    <row r="130" ht="12.0" customHeight="1">
      <c r="A130" s="7"/>
      <c r="B130" s="7"/>
      <c r="C130" s="7"/>
      <c r="D130" s="7"/>
      <c r="E130" s="7"/>
      <c r="F130" s="7"/>
      <c r="G130" s="7"/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  <c r="Z130" s="7"/>
      <c r="AA130" s="7"/>
      <c r="AB130" s="7"/>
      <c r="AC130" s="7"/>
      <c r="AD130" s="7"/>
      <c r="AE130" s="7"/>
      <c r="AF130" s="7"/>
      <c r="AG130" s="7"/>
      <c r="AH130" s="7"/>
      <c r="AI130" s="7"/>
      <c r="AJ130" s="7"/>
      <c r="AK130" s="7"/>
      <c r="AL130" s="7"/>
    </row>
    <row r="131" ht="12.0" customHeight="1">
      <c r="A131" s="7"/>
      <c r="B131" s="7"/>
      <c r="C131" s="7"/>
      <c r="D131" s="7"/>
      <c r="E131" s="7"/>
      <c r="F131" s="7"/>
      <c r="G131" s="7"/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  <c r="Z131" s="7"/>
      <c r="AA131" s="7"/>
      <c r="AB131" s="7"/>
      <c r="AC131" s="7"/>
      <c r="AD131" s="7"/>
      <c r="AE131" s="7"/>
      <c r="AF131" s="7"/>
      <c r="AG131" s="7"/>
      <c r="AH131" s="7"/>
      <c r="AI131" s="7"/>
      <c r="AJ131" s="7"/>
      <c r="AK131" s="7"/>
      <c r="AL131" s="7"/>
    </row>
    <row r="132" ht="12.0" customHeight="1">
      <c r="A132" s="7"/>
      <c r="B132" s="7"/>
      <c r="C132" s="7"/>
      <c r="D132" s="7"/>
      <c r="E132" s="7"/>
      <c r="F132" s="7"/>
      <c r="G132" s="7"/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  <c r="Z132" s="7"/>
      <c r="AA132" s="7"/>
      <c r="AB132" s="7"/>
      <c r="AC132" s="7"/>
      <c r="AD132" s="7"/>
      <c r="AE132" s="7"/>
      <c r="AF132" s="7"/>
      <c r="AG132" s="7"/>
      <c r="AH132" s="7"/>
      <c r="AI132" s="7"/>
      <c r="AJ132" s="7"/>
      <c r="AK132" s="7"/>
      <c r="AL132" s="7"/>
    </row>
    <row r="133" ht="12.0" customHeight="1">
      <c r="A133" s="7"/>
      <c r="B133" s="7"/>
      <c r="C133" s="7"/>
      <c r="D133" s="7"/>
      <c r="E133" s="7"/>
      <c r="F133" s="7"/>
      <c r="G133" s="7"/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  <c r="Z133" s="7"/>
      <c r="AA133" s="7"/>
      <c r="AB133" s="7"/>
      <c r="AC133" s="7"/>
      <c r="AD133" s="7"/>
      <c r="AE133" s="7"/>
      <c r="AF133" s="7"/>
      <c r="AG133" s="7"/>
      <c r="AH133" s="7"/>
      <c r="AI133" s="7"/>
      <c r="AJ133" s="7"/>
      <c r="AK133" s="7"/>
      <c r="AL133" s="7"/>
    </row>
    <row r="134" ht="12.0" customHeight="1">
      <c r="A134" s="7"/>
      <c r="B134" s="7"/>
      <c r="C134" s="7"/>
      <c r="D134" s="7"/>
      <c r="E134" s="7"/>
      <c r="F134" s="7"/>
      <c r="G134" s="7"/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  <c r="Z134" s="7"/>
      <c r="AA134" s="7"/>
      <c r="AB134" s="7"/>
      <c r="AC134" s="7"/>
      <c r="AD134" s="7"/>
      <c r="AE134" s="7"/>
      <c r="AF134" s="7"/>
      <c r="AG134" s="7"/>
      <c r="AH134" s="7"/>
      <c r="AI134" s="7"/>
      <c r="AJ134" s="7"/>
      <c r="AK134" s="7"/>
      <c r="AL134" s="7"/>
    </row>
    <row r="135" ht="12.0" customHeight="1">
      <c r="A135" s="7"/>
      <c r="B135" s="7"/>
      <c r="C135" s="7"/>
      <c r="D135" s="7"/>
      <c r="E135" s="7"/>
      <c r="F135" s="7"/>
      <c r="G135" s="7"/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  <c r="Z135" s="7"/>
      <c r="AA135" s="7"/>
      <c r="AB135" s="7"/>
      <c r="AC135" s="7"/>
      <c r="AD135" s="7"/>
      <c r="AE135" s="7"/>
      <c r="AF135" s="7"/>
      <c r="AG135" s="7"/>
      <c r="AH135" s="7"/>
      <c r="AI135" s="7"/>
      <c r="AJ135" s="7"/>
      <c r="AK135" s="7"/>
      <c r="AL135" s="7"/>
    </row>
    <row r="136" ht="12.0" customHeight="1">
      <c r="A136" s="7"/>
      <c r="B136" s="7"/>
      <c r="C136" s="7"/>
      <c r="D136" s="7"/>
      <c r="E136" s="7"/>
      <c r="F136" s="7"/>
      <c r="G136" s="7"/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  <c r="Z136" s="7"/>
      <c r="AA136" s="7"/>
      <c r="AB136" s="7"/>
      <c r="AC136" s="7"/>
      <c r="AD136" s="7"/>
      <c r="AE136" s="7"/>
      <c r="AF136" s="7"/>
      <c r="AG136" s="7"/>
      <c r="AH136" s="7"/>
      <c r="AI136" s="7"/>
      <c r="AJ136" s="7"/>
      <c r="AK136" s="7"/>
      <c r="AL136" s="7"/>
    </row>
    <row r="137" ht="12.0" customHeight="1">
      <c r="A137" s="7"/>
      <c r="B137" s="7"/>
      <c r="C137" s="7"/>
      <c r="D137" s="7"/>
      <c r="E137" s="7"/>
      <c r="F137" s="7"/>
      <c r="G137" s="7"/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  <c r="Z137" s="7"/>
      <c r="AA137" s="7"/>
      <c r="AB137" s="7"/>
      <c r="AC137" s="7"/>
      <c r="AD137" s="7"/>
      <c r="AE137" s="7"/>
      <c r="AF137" s="7"/>
      <c r="AG137" s="7"/>
      <c r="AH137" s="7"/>
      <c r="AI137" s="7"/>
      <c r="AJ137" s="7"/>
      <c r="AK137" s="7"/>
      <c r="AL137" s="7"/>
    </row>
    <row r="138" ht="12.0" customHeight="1">
      <c r="A138" s="7"/>
      <c r="B138" s="7"/>
      <c r="C138" s="7"/>
      <c r="D138" s="7"/>
      <c r="E138" s="7"/>
      <c r="F138" s="7"/>
      <c r="G138" s="7"/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  <c r="Z138" s="7"/>
      <c r="AA138" s="7"/>
      <c r="AB138" s="7"/>
      <c r="AC138" s="7"/>
      <c r="AD138" s="7"/>
      <c r="AE138" s="7"/>
      <c r="AF138" s="7"/>
      <c r="AG138" s="7"/>
      <c r="AH138" s="7"/>
      <c r="AI138" s="7"/>
      <c r="AJ138" s="7"/>
      <c r="AK138" s="7"/>
      <c r="AL138" s="7"/>
    </row>
    <row r="139" ht="12.0" customHeight="1">
      <c r="A139" s="7"/>
      <c r="B139" s="7"/>
      <c r="C139" s="7"/>
      <c r="D139" s="7"/>
      <c r="E139" s="7"/>
      <c r="F139" s="7"/>
      <c r="G139" s="7"/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  <c r="Z139" s="7"/>
      <c r="AA139" s="7"/>
      <c r="AB139" s="7"/>
      <c r="AC139" s="7"/>
      <c r="AD139" s="7"/>
      <c r="AE139" s="7"/>
      <c r="AF139" s="7"/>
      <c r="AG139" s="7"/>
      <c r="AH139" s="7"/>
      <c r="AI139" s="7"/>
      <c r="AJ139" s="7"/>
      <c r="AK139" s="7"/>
      <c r="AL139" s="7"/>
    </row>
    <row r="140" ht="12.0" customHeight="1">
      <c r="A140" s="7"/>
      <c r="B140" s="7"/>
      <c r="C140" s="7"/>
      <c r="D140" s="7"/>
      <c r="E140" s="7"/>
      <c r="F140" s="7"/>
      <c r="G140" s="7"/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  <c r="Z140" s="7"/>
      <c r="AA140" s="7"/>
      <c r="AB140" s="7"/>
      <c r="AC140" s="7"/>
      <c r="AD140" s="7"/>
      <c r="AE140" s="7"/>
      <c r="AF140" s="7"/>
      <c r="AG140" s="7"/>
      <c r="AH140" s="7"/>
      <c r="AI140" s="7"/>
      <c r="AJ140" s="7"/>
      <c r="AK140" s="7"/>
      <c r="AL140" s="7"/>
    </row>
    <row r="141" ht="12.0" customHeight="1">
      <c r="A141" s="7"/>
      <c r="B141" s="7"/>
      <c r="C141" s="7"/>
      <c r="D141" s="7"/>
      <c r="E141" s="7"/>
      <c r="F141" s="7"/>
      <c r="G141" s="7"/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  <c r="Z141" s="7"/>
      <c r="AA141" s="7"/>
      <c r="AB141" s="7"/>
      <c r="AC141" s="7"/>
      <c r="AD141" s="7"/>
      <c r="AE141" s="7"/>
      <c r="AF141" s="7"/>
      <c r="AG141" s="7"/>
      <c r="AH141" s="7"/>
      <c r="AI141" s="7"/>
      <c r="AJ141" s="7"/>
      <c r="AK141" s="7"/>
      <c r="AL141" s="7"/>
    </row>
    <row r="142" ht="12.0" customHeight="1">
      <c r="A142" s="7"/>
      <c r="B142" s="7"/>
      <c r="C142" s="7"/>
      <c r="D142" s="7"/>
      <c r="E142" s="7"/>
      <c r="F142" s="7"/>
      <c r="G142" s="7"/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  <c r="Z142" s="7"/>
      <c r="AA142" s="7"/>
      <c r="AB142" s="7"/>
      <c r="AC142" s="7"/>
      <c r="AD142" s="7"/>
      <c r="AE142" s="7"/>
      <c r="AF142" s="7"/>
      <c r="AG142" s="7"/>
      <c r="AH142" s="7"/>
      <c r="AI142" s="7"/>
      <c r="AJ142" s="7"/>
      <c r="AK142" s="7"/>
      <c r="AL142" s="7"/>
    </row>
    <row r="143" ht="12.0" customHeight="1">
      <c r="A143" s="7"/>
      <c r="B143" s="7"/>
      <c r="C143" s="7"/>
      <c r="D143" s="7"/>
      <c r="E143" s="7"/>
      <c r="F143" s="7"/>
      <c r="G143" s="7"/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  <c r="Z143" s="7"/>
      <c r="AA143" s="7"/>
      <c r="AB143" s="7"/>
      <c r="AC143" s="7"/>
      <c r="AD143" s="7"/>
      <c r="AE143" s="7"/>
      <c r="AF143" s="7"/>
      <c r="AG143" s="7"/>
      <c r="AH143" s="7"/>
      <c r="AI143" s="7"/>
      <c r="AJ143" s="7"/>
      <c r="AK143" s="7"/>
      <c r="AL143" s="7"/>
    </row>
    <row r="144" ht="12.0" customHeight="1">
      <c r="A144" s="7"/>
      <c r="B144" s="7"/>
      <c r="C144" s="7"/>
      <c r="D144" s="7"/>
      <c r="E144" s="7"/>
      <c r="F144" s="7"/>
      <c r="G144" s="7"/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  <c r="Z144" s="7"/>
      <c r="AA144" s="7"/>
      <c r="AB144" s="7"/>
      <c r="AC144" s="7"/>
      <c r="AD144" s="7"/>
      <c r="AE144" s="7"/>
      <c r="AF144" s="7"/>
      <c r="AG144" s="7"/>
      <c r="AH144" s="7"/>
      <c r="AI144" s="7"/>
      <c r="AJ144" s="7"/>
      <c r="AK144" s="7"/>
      <c r="AL144" s="7"/>
    </row>
    <row r="145" ht="12.0" customHeight="1">
      <c r="A145" s="7"/>
      <c r="B145" s="7"/>
      <c r="C145" s="7"/>
      <c r="D145" s="7"/>
      <c r="E145" s="7"/>
      <c r="F145" s="7"/>
      <c r="G145" s="7"/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  <c r="Z145" s="7"/>
      <c r="AA145" s="7"/>
      <c r="AB145" s="7"/>
      <c r="AC145" s="7"/>
      <c r="AD145" s="7"/>
      <c r="AE145" s="7"/>
      <c r="AF145" s="7"/>
      <c r="AG145" s="7"/>
      <c r="AH145" s="7"/>
      <c r="AI145" s="7"/>
      <c r="AJ145" s="7"/>
      <c r="AK145" s="7"/>
      <c r="AL145" s="7"/>
    </row>
    <row r="146" ht="12.0" customHeight="1">
      <c r="A146" s="7"/>
      <c r="B146" s="7"/>
      <c r="C146" s="7"/>
      <c r="D146" s="7"/>
      <c r="E146" s="7"/>
      <c r="F146" s="7"/>
      <c r="G146" s="7"/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  <c r="Z146" s="7"/>
      <c r="AA146" s="7"/>
      <c r="AB146" s="7"/>
      <c r="AC146" s="7"/>
      <c r="AD146" s="7"/>
      <c r="AE146" s="7"/>
      <c r="AF146" s="7"/>
      <c r="AG146" s="7"/>
      <c r="AH146" s="7"/>
      <c r="AI146" s="7"/>
      <c r="AJ146" s="7"/>
      <c r="AK146" s="7"/>
      <c r="AL146" s="7"/>
    </row>
    <row r="147" ht="12.0" customHeight="1">
      <c r="A147" s="7"/>
      <c r="B147" s="7"/>
      <c r="C147" s="7"/>
      <c r="D147" s="7"/>
      <c r="E147" s="7"/>
      <c r="F147" s="7"/>
      <c r="G147" s="7"/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  <c r="Z147" s="7"/>
      <c r="AA147" s="7"/>
      <c r="AB147" s="7"/>
      <c r="AC147" s="7"/>
      <c r="AD147" s="7"/>
      <c r="AE147" s="7"/>
      <c r="AF147" s="7"/>
      <c r="AG147" s="7"/>
      <c r="AH147" s="7"/>
      <c r="AI147" s="7"/>
      <c r="AJ147" s="7"/>
      <c r="AK147" s="7"/>
      <c r="AL147" s="7"/>
    </row>
    <row r="148" ht="12.0" customHeight="1">
      <c r="A148" s="7"/>
      <c r="B148" s="7"/>
      <c r="C148" s="7"/>
      <c r="D148" s="7"/>
      <c r="E148" s="7"/>
      <c r="F148" s="7"/>
      <c r="G148" s="7"/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  <c r="Z148" s="7"/>
      <c r="AA148" s="7"/>
      <c r="AB148" s="7"/>
      <c r="AC148" s="7"/>
      <c r="AD148" s="7"/>
      <c r="AE148" s="7"/>
      <c r="AF148" s="7"/>
      <c r="AG148" s="7"/>
      <c r="AH148" s="7"/>
      <c r="AI148" s="7"/>
      <c r="AJ148" s="7"/>
      <c r="AK148" s="7"/>
      <c r="AL148" s="7"/>
    </row>
    <row r="149" ht="12.0" customHeight="1">
      <c r="A149" s="7"/>
      <c r="B149" s="7"/>
      <c r="C149" s="7"/>
      <c r="D149" s="7"/>
      <c r="E149" s="7"/>
      <c r="F149" s="7"/>
      <c r="G149" s="7"/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  <c r="Z149" s="7"/>
      <c r="AA149" s="7"/>
      <c r="AB149" s="7"/>
      <c r="AC149" s="7"/>
      <c r="AD149" s="7"/>
      <c r="AE149" s="7"/>
      <c r="AF149" s="7"/>
      <c r="AG149" s="7"/>
      <c r="AH149" s="7"/>
      <c r="AI149" s="7"/>
      <c r="AJ149" s="7"/>
      <c r="AK149" s="7"/>
      <c r="AL149" s="7"/>
    </row>
    <row r="150" ht="12.0" customHeight="1">
      <c r="A150" s="7"/>
      <c r="B150" s="7"/>
      <c r="C150" s="7"/>
      <c r="D150" s="7"/>
      <c r="E150" s="7"/>
      <c r="F150" s="7"/>
      <c r="G150" s="7"/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  <c r="Z150" s="7"/>
      <c r="AA150" s="7"/>
      <c r="AB150" s="7"/>
      <c r="AC150" s="7"/>
      <c r="AD150" s="7"/>
      <c r="AE150" s="7"/>
      <c r="AF150" s="7"/>
      <c r="AG150" s="7"/>
      <c r="AH150" s="7"/>
      <c r="AI150" s="7"/>
      <c r="AJ150" s="7"/>
      <c r="AK150" s="7"/>
      <c r="AL150" s="7"/>
    </row>
    <row r="151" ht="12.0" customHeight="1">
      <c r="A151" s="7"/>
      <c r="B151" s="7"/>
      <c r="C151" s="7"/>
      <c r="D151" s="7"/>
      <c r="E151" s="7"/>
      <c r="F151" s="7"/>
      <c r="G151" s="7"/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  <c r="Z151" s="7"/>
      <c r="AA151" s="7"/>
      <c r="AB151" s="7"/>
      <c r="AC151" s="7"/>
      <c r="AD151" s="7"/>
      <c r="AE151" s="7"/>
      <c r="AF151" s="7"/>
      <c r="AG151" s="7"/>
      <c r="AH151" s="7"/>
      <c r="AI151" s="7"/>
      <c r="AJ151" s="7"/>
      <c r="AK151" s="7"/>
      <c r="AL151" s="7"/>
    </row>
    <row r="152" ht="12.0" customHeight="1">
      <c r="A152" s="7"/>
      <c r="B152" s="7"/>
      <c r="C152" s="7"/>
      <c r="D152" s="7"/>
      <c r="E152" s="7"/>
      <c r="F152" s="7"/>
      <c r="G152" s="7"/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  <c r="Z152" s="7"/>
      <c r="AA152" s="7"/>
      <c r="AB152" s="7"/>
      <c r="AC152" s="7"/>
      <c r="AD152" s="7"/>
      <c r="AE152" s="7"/>
      <c r="AF152" s="7"/>
      <c r="AG152" s="7"/>
      <c r="AH152" s="7"/>
      <c r="AI152" s="7"/>
      <c r="AJ152" s="7"/>
      <c r="AK152" s="7"/>
      <c r="AL152" s="7"/>
    </row>
    <row r="153" ht="12.0" customHeight="1">
      <c r="A153" s="7"/>
      <c r="B153" s="7"/>
      <c r="C153" s="7"/>
      <c r="D153" s="7"/>
      <c r="E153" s="7"/>
      <c r="F153" s="7"/>
      <c r="G153" s="7"/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  <c r="Z153" s="7"/>
      <c r="AA153" s="7"/>
      <c r="AB153" s="7"/>
      <c r="AC153" s="7"/>
      <c r="AD153" s="7"/>
      <c r="AE153" s="7"/>
      <c r="AF153" s="7"/>
      <c r="AG153" s="7"/>
      <c r="AH153" s="7"/>
      <c r="AI153" s="7"/>
      <c r="AJ153" s="7"/>
      <c r="AK153" s="7"/>
      <c r="AL153" s="7"/>
    </row>
    <row r="154" ht="12.0" customHeight="1">
      <c r="A154" s="7"/>
      <c r="B154" s="7"/>
      <c r="C154" s="7"/>
      <c r="D154" s="7"/>
      <c r="E154" s="7"/>
      <c r="F154" s="7"/>
      <c r="G154" s="7"/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  <c r="Z154" s="7"/>
      <c r="AA154" s="7"/>
      <c r="AB154" s="7"/>
      <c r="AC154" s="7"/>
      <c r="AD154" s="7"/>
      <c r="AE154" s="7"/>
      <c r="AF154" s="7"/>
      <c r="AG154" s="7"/>
      <c r="AH154" s="7"/>
      <c r="AI154" s="7"/>
      <c r="AJ154" s="7"/>
      <c r="AK154" s="7"/>
      <c r="AL154" s="7"/>
    </row>
    <row r="155" ht="12.0" customHeight="1">
      <c r="A155" s="7"/>
      <c r="B155" s="7"/>
      <c r="C155" s="7"/>
      <c r="D155" s="7"/>
      <c r="E155" s="7"/>
      <c r="F155" s="7"/>
      <c r="G155" s="7"/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  <c r="Z155" s="7"/>
      <c r="AA155" s="7"/>
      <c r="AB155" s="7"/>
      <c r="AC155" s="7"/>
      <c r="AD155" s="7"/>
      <c r="AE155" s="7"/>
      <c r="AF155" s="7"/>
      <c r="AG155" s="7"/>
      <c r="AH155" s="7"/>
      <c r="AI155" s="7"/>
      <c r="AJ155" s="7"/>
      <c r="AK155" s="7"/>
      <c r="AL155" s="7"/>
    </row>
    <row r="156" ht="12.0" customHeight="1">
      <c r="A156" s="7"/>
      <c r="B156" s="7"/>
      <c r="C156" s="7"/>
      <c r="D156" s="7"/>
      <c r="E156" s="7"/>
      <c r="F156" s="7"/>
      <c r="G156" s="7"/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  <c r="Z156" s="7"/>
      <c r="AA156" s="7"/>
      <c r="AB156" s="7"/>
      <c r="AC156" s="7"/>
      <c r="AD156" s="7"/>
      <c r="AE156" s="7"/>
      <c r="AF156" s="7"/>
      <c r="AG156" s="7"/>
      <c r="AH156" s="7"/>
      <c r="AI156" s="7"/>
      <c r="AJ156" s="7"/>
      <c r="AK156" s="7"/>
      <c r="AL156" s="7"/>
    </row>
    <row r="157" ht="12.0" customHeight="1">
      <c r="A157" s="7"/>
      <c r="B157" s="7"/>
      <c r="C157" s="7"/>
      <c r="D157" s="7"/>
      <c r="E157" s="7"/>
      <c r="F157" s="7"/>
      <c r="G157" s="7"/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  <c r="Z157" s="7"/>
      <c r="AA157" s="7"/>
      <c r="AB157" s="7"/>
      <c r="AC157" s="7"/>
      <c r="AD157" s="7"/>
      <c r="AE157" s="7"/>
      <c r="AF157" s="7"/>
      <c r="AG157" s="7"/>
      <c r="AH157" s="7"/>
      <c r="AI157" s="7"/>
      <c r="AJ157" s="7"/>
      <c r="AK157" s="7"/>
      <c r="AL157" s="7"/>
    </row>
    <row r="158" ht="12.0" customHeight="1">
      <c r="A158" s="7"/>
      <c r="B158" s="7"/>
      <c r="C158" s="7"/>
      <c r="D158" s="7"/>
      <c r="E158" s="7"/>
      <c r="F158" s="7"/>
      <c r="G158" s="7"/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  <c r="Z158" s="7"/>
      <c r="AA158" s="7"/>
      <c r="AB158" s="7"/>
      <c r="AC158" s="7"/>
      <c r="AD158" s="7"/>
      <c r="AE158" s="7"/>
      <c r="AF158" s="7"/>
      <c r="AG158" s="7"/>
      <c r="AH158" s="7"/>
      <c r="AI158" s="7"/>
      <c r="AJ158" s="7"/>
      <c r="AK158" s="7"/>
      <c r="AL158" s="7"/>
    </row>
    <row r="159" ht="12.0" customHeight="1">
      <c r="A159" s="7"/>
      <c r="B159" s="7"/>
      <c r="C159" s="7"/>
      <c r="D159" s="7"/>
      <c r="E159" s="7"/>
      <c r="F159" s="7"/>
      <c r="G159" s="7"/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  <c r="Z159" s="7"/>
      <c r="AA159" s="7"/>
      <c r="AB159" s="7"/>
      <c r="AC159" s="7"/>
      <c r="AD159" s="7"/>
      <c r="AE159" s="7"/>
      <c r="AF159" s="7"/>
      <c r="AG159" s="7"/>
      <c r="AH159" s="7"/>
      <c r="AI159" s="7"/>
      <c r="AJ159" s="7"/>
      <c r="AK159" s="7"/>
      <c r="AL159" s="7"/>
    </row>
    <row r="160" ht="12.0" customHeight="1">
      <c r="A160" s="7"/>
      <c r="B160" s="7"/>
      <c r="C160" s="7"/>
      <c r="D160" s="7"/>
      <c r="E160" s="7"/>
      <c r="F160" s="7"/>
      <c r="G160" s="7"/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  <c r="Z160" s="7"/>
      <c r="AA160" s="7"/>
      <c r="AB160" s="7"/>
      <c r="AC160" s="7"/>
      <c r="AD160" s="7"/>
      <c r="AE160" s="7"/>
      <c r="AF160" s="7"/>
      <c r="AG160" s="7"/>
      <c r="AH160" s="7"/>
      <c r="AI160" s="7"/>
      <c r="AJ160" s="7"/>
      <c r="AK160" s="7"/>
      <c r="AL160" s="7"/>
    </row>
    <row r="161" ht="12.0" customHeight="1">
      <c r="A161" s="7"/>
      <c r="B161" s="7"/>
      <c r="C161" s="7"/>
      <c r="D161" s="7"/>
      <c r="E161" s="7"/>
      <c r="F161" s="7"/>
      <c r="G161" s="7"/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  <c r="Z161" s="7"/>
      <c r="AA161" s="7"/>
      <c r="AB161" s="7"/>
      <c r="AC161" s="7"/>
      <c r="AD161" s="7"/>
      <c r="AE161" s="7"/>
      <c r="AF161" s="7"/>
      <c r="AG161" s="7"/>
      <c r="AH161" s="7"/>
      <c r="AI161" s="7"/>
      <c r="AJ161" s="7"/>
      <c r="AK161" s="7"/>
      <c r="AL161" s="7"/>
    </row>
    <row r="162" ht="12.0" customHeight="1">
      <c r="A162" s="7"/>
      <c r="B162" s="7"/>
      <c r="C162" s="7"/>
      <c r="D162" s="7"/>
      <c r="E162" s="7"/>
      <c r="F162" s="7"/>
      <c r="G162" s="7"/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  <c r="Z162" s="7"/>
      <c r="AA162" s="7"/>
      <c r="AB162" s="7"/>
      <c r="AC162" s="7"/>
      <c r="AD162" s="7"/>
      <c r="AE162" s="7"/>
      <c r="AF162" s="7"/>
      <c r="AG162" s="7"/>
      <c r="AH162" s="7"/>
      <c r="AI162" s="7"/>
      <c r="AJ162" s="7"/>
      <c r="AK162" s="7"/>
      <c r="AL162" s="7"/>
    </row>
    <row r="163" ht="12.0" customHeight="1">
      <c r="A163" s="7"/>
      <c r="B163" s="7"/>
      <c r="C163" s="7"/>
      <c r="D163" s="7"/>
      <c r="E163" s="7"/>
      <c r="F163" s="7"/>
      <c r="G163" s="7"/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  <c r="Z163" s="7"/>
      <c r="AA163" s="7"/>
      <c r="AB163" s="7"/>
      <c r="AC163" s="7"/>
      <c r="AD163" s="7"/>
      <c r="AE163" s="7"/>
      <c r="AF163" s="7"/>
      <c r="AG163" s="7"/>
      <c r="AH163" s="7"/>
      <c r="AI163" s="7"/>
      <c r="AJ163" s="7"/>
      <c r="AK163" s="7"/>
      <c r="AL163" s="7"/>
    </row>
    <row r="164" ht="12.0" customHeight="1">
      <c r="A164" s="7"/>
      <c r="B164" s="7"/>
      <c r="C164" s="7"/>
      <c r="D164" s="7"/>
      <c r="E164" s="7"/>
      <c r="F164" s="7"/>
      <c r="G164" s="7"/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  <c r="Z164" s="7"/>
      <c r="AA164" s="7"/>
      <c r="AB164" s="7"/>
      <c r="AC164" s="7"/>
      <c r="AD164" s="7"/>
      <c r="AE164" s="7"/>
      <c r="AF164" s="7"/>
      <c r="AG164" s="7"/>
      <c r="AH164" s="7"/>
      <c r="AI164" s="7"/>
      <c r="AJ164" s="7"/>
      <c r="AK164" s="7"/>
      <c r="AL164" s="7"/>
    </row>
    <row r="165" ht="12.0" customHeight="1">
      <c r="A165" s="7"/>
      <c r="B165" s="7"/>
      <c r="C165" s="7"/>
      <c r="D165" s="7"/>
      <c r="E165" s="7"/>
      <c r="F165" s="7"/>
      <c r="G165" s="7"/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  <c r="Z165" s="7"/>
      <c r="AA165" s="7"/>
      <c r="AB165" s="7"/>
      <c r="AC165" s="7"/>
      <c r="AD165" s="7"/>
      <c r="AE165" s="7"/>
      <c r="AF165" s="7"/>
      <c r="AG165" s="7"/>
      <c r="AH165" s="7"/>
      <c r="AI165" s="7"/>
      <c r="AJ165" s="7"/>
      <c r="AK165" s="7"/>
      <c r="AL165" s="7"/>
    </row>
    <row r="166" ht="12.0" customHeight="1">
      <c r="A166" s="7"/>
      <c r="B166" s="7"/>
      <c r="C166" s="7"/>
      <c r="D166" s="7"/>
      <c r="E166" s="7"/>
      <c r="F166" s="7"/>
      <c r="G166" s="7"/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  <c r="Z166" s="7"/>
      <c r="AA166" s="7"/>
      <c r="AB166" s="7"/>
      <c r="AC166" s="7"/>
      <c r="AD166" s="7"/>
      <c r="AE166" s="7"/>
      <c r="AF166" s="7"/>
      <c r="AG166" s="7"/>
      <c r="AH166" s="7"/>
      <c r="AI166" s="7"/>
      <c r="AJ166" s="7"/>
      <c r="AK166" s="7"/>
      <c r="AL166" s="7"/>
    </row>
    <row r="167" ht="12.0" customHeight="1">
      <c r="A167" s="7"/>
      <c r="B167" s="7"/>
      <c r="C167" s="7"/>
      <c r="D167" s="7"/>
      <c r="E167" s="7"/>
      <c r="F167" s="7"/>
      <c r="G167" s="7"/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  <c r="Z167" s="7"/>
      <c r="AA167" s="7"/>
      <c r="AB167" s="7"/>
      <c r="AC167" s="7"/>
      <c r="AD167" s="7"/>
      <c r="AE167" s="7"/>
      <c r="AF167" s="7"/>
      <c r="AG167" s="7"/>
      <c r="AH167" s="7"/>
      <c r="AI167" s="7"/>
      <c r="AJ167" s="7"/>
      <c r="AK167" s="7"/>
      <c r="AL167" s="7"/>
    </row>
    <row r="168" ht="12.0" customHeight="1">
      <c r="A168" s="7"/>
      <c r="B168" s="7"/>
      <c r="C168" s="7"/>
      <c r="D168" s="7"/>
      <c r="E168" s="7"/>
      <c r="F168" s="7"/>
      <c r="G168" s="7"/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  <c r="Z168" s="7"/>
      <c r="AA168" s="7"/>
      <c r="AB168" s="7"/>
      <c r="AC168" s="7"/>
      <c r="AD168" s="7"/>
      <c r="AE168" s="7"/>
      <c r="AF168" s="7"/>
      <c r="AG168" s="7"/>
      <c r="AH168" s="7"/>
      <c r="AI168" s="7"/>
      <c r="AJ168" s="7"/>
      <c r="AK168" s="7"/>
      <c r="AL168" s="7"/>
    </row>
    <row r="169" ht="12.0" customHeight="1">
      <c r="A169" s="7"/>
      <c r="B169" s="7"/>
      <c r="C169" s="7"/>
      <c r="D169" s="7"/>
      <c r="E169" s="7"/>
      <c r="F169" s="7"/>
      <c r="G169" s="7"/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  <c r="Z169" s="7"/>
      <c r="AA169" s="7"/>
      <c r="AB169" s="7"/>
      <c r="AC169" s="7"/>
      <c r="AD169" s="7"/>
      <c r="AE169" s="7"/>
      <c r="AF169" s="7"/>
      <c r="AG169" s="7"/>
      <c r="AH169" s="7"/>
      <c r="AI169" s="7"/>
      <c r="AJ169" s="7"/>
      <c r="AK169" s="7"/>
      <c r="AL169" s="7"/>
    </row>
    <row r="170" ht="12.0" customHeight="1">
      <c r="A170" s="7"/>
      <c r="B170" s="7"/>
      <c r="C170" s="7"/>
      <c r="D170" s="7"/>
      <c r="E170" s="7"/>
      <c r="F170" s="7"/>
      <c r="G170" s="7"/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  <c r="Z170" s="7"/>
      <c r="AA170" s="7"/>
      <c r="AB170" s="7"/>
      <c r="AC170" s="7"/>
      <c r="AD170" s="7"/>
      <c r="AE170" s="7"/>
      <c r="AF170" s="7"/>
      <c r="AG170" s="7"/>
      <c r="AH170" s="7"/>
      <c r="AI170" s="7"/>
      <c r="AJ170" s="7"/>
      <c r="AK170" s="7"/>
      <c r="AL170" s="7"/>
    </row>
    <row r="171" ht="12.0" customHeight="1">
      <c r="A171" s="7"/>
      <c r="B171" s="7"/>
      <c r="C171" s="7"/>
      <c r="D171" s="7"/>
      <c r="E171" s="7"/>
      <c r="F171" s="7"/>
      <c r="G171" s="7"/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  <c r="Z171" s="7"/>
      <c r="AA171" s="7"/>
      <c r="AB171" s="7"/>
      <c r="AC171" s="7"/>
      <c r="AD171" s="7"/>
      <c r="AE171" s="7"/>
      <c r="AF171" s="7"/>
      <c r="AG171" s="7"/>
      <c r="AH171" s="7"/>
      <c r="AI171" s="7"/>
      <c r="AJ171" s="7"/>
      <c r="AK171" s="7"/>
      <c r="AL171" s="7"/>
    </row>
    <row r="172" ht="12.0" customHeight="1">
      <c r="A172" s="7"/>
      <c r="B172" s="7"/>
      <c r="C172" s="7"/>
      <c r="D172" s="7"/>
      <c r="E172" s="7"/>
      <c r="F172" s="7"/>
      <c r="G172" s="7"/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  <c r="Z172" s="7"/>
      <c r="AA172" s="7"/>
      <c r="AB172" s="7"/>
      <c r="AC172" s="7"/>
      <c r="AD172" s="7"/>
      <c r="AE172" s="7"/>
      <c r="AF172" s="7"/>
      <c r="AG172" s="7"/>
      <c r="AH172" s="7"/>
      <c r="AI172" s="7"/>
      <c r="AJ172" s="7"/>
      <c r="AK172" s="7"/>
      <c r="AL172" s="7"/>
    </row>
    <row r="173" ht="12.0" customHeight="1">
      <c r="A173" s="7"/>
      <c r="B173" s="7"/>
      <c r="C173" s="7"/>
      <c r="D173" s="7"/>
      <c r="E173" s="7"/>
      <c r="F173" s="7"/>
      <c r="G173" s="7"/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  <c r="Z173" s="7"/>
      <c r="AA173" s="7"/>
      <c r="AB173" s="7"/>
      <c r="AC173" s="7"/>
      <c r="AD173" s="7"/>
      <c r="AE173" s="7"/>
      <c r="AF173" s="7"/>
      <c r="AG173" s="7"/>
      <c r="AH173" s="7"/>
      <c r="AI173" s="7"/>
      <c r="AJ173" s="7"/>
      <c r="AK173" s="7"/>
      <c r="AL173" s="7"/>
    </row>
    <row r="174" ht="12.0" customHeight="1">
      <c r="A174" s="7"/>
      <c r="B174" s="7"/>
      <c r="C174" s="7"/>
      <c r="D174" s="7"/>
      <c r="E174" s="7"/>
      <c r="F174" s="7"/>
      <c r="G174" s="7"/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  <c r="Z174" s="7"/>
      <c r="AA174" s="7"/>
      <c r="AB174" s="7"/>
      <c r="AC174" s="7"/>
      <c r="AD174" s="7"/>
      <c r="AE174" s="7"/>
      <c r="AF174" s="7"/>
      <c r="AG174" s="7"/>
      <c r="AH174" s="7"/>
      <c r="AI174" s="7"/>
      <c r="AJ174" s="7"/>
      <c r="AK174" s="7"/>
      <c r="AL174" s="7"/>
    </row>
    <row r="175" ht="12.0" customHeight="1">
      <c r="A175" s="7"/>
      <c r="B175" s="7"/>
      <c r="C175" s="7"/>
      <c r="D175" s="7"/>
      <c r="E175" s="7"/>
      <c r="F175" s="7"/>
      <c r="G175" s="7"/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  <c r="Z175" s="7"/>
      <c r="AA175" s="7"/>
      <c r="AB175" s="7"/>
      <c r="AC175" s="7"/>
      <c r="AD175" s="7"/>
      <c r="AE175" s="7"/>
      <c r="AF175" s="7"/>
      <c r="AG175" s="7"/>
      <c r="AH175" s="7"/>
      <c r="AI175" s="7"/>
      <c r="AJ175" s="7"/>
      <c r="AK175" s="7"/>
      <c r="AL175" s="7"/>
    </row>
    <row r="176" ht="12.0" customHeight="1">
      <c r="A176" s="7"/>
      <c r="B176" s="7"/>
      <c r="C176" s="7"/>
      <c r="D176" s="7"/>
      <c r="E176" s="7"/>
      <c r="F176" s="7"/>
      <c r="G176" s="7"/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  <c r="Z176" s="7"/>
      <c r="AA176" s="7"/>
      <c r="AB176" s="7"/>
      <c r="AC176" s="7"/>
      <c r="AD176" s="7"/>
      <c r="AE176" s="7"/>
      <c r="AF176" s="7"/>
      <c r="AG176" s="7"/>
      <c r="AH176" s="7"/>
      <c r="AI176" s="7"/>
      <c r="AJ176" s="7"/>
      <c r="AK176" s="7"/>
      <c r="AL176" s="7"/>
    </row>
    <row r="177" ht="12.0" customHeight="1">
      <c r="A177" s="7"/>
      <c r="B177" s="7"/>
      <c r="C177" s="7"/>
      <c r="D177" s="7"/>
      <c r="E177" s="7"/>
      <c r="F177" s="7"/>
      <c r="G177" s="7"/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  <c r="Z177" s="7"/>
      <c r="AA177" s="7"/>
      <c r="AB177" s="7"/>
      <c r="AC177" s="7"/>
      <c r="AD177" s="7"/>
      <c r="AE177" s="7"/>
      <c r="AF177" s="7"/>
      <c r="AG177" s="7"/>
      <c r="AH177" s="7"/>
      <c r="AI177" s="7"/>
      <c r="AJ177" s="7"/>
      <c r="AK177" s="7"/>
      <c r="AL177" s="7"/>
    </row>
    <row r="178" ht="12.0" customHeight="1">
      <c r="A178" s="7"/>
      <c r="B178" s="7"/>
      <c r="C178" s="7"/>
      <c r="D178" s="7"/>
      <c r="E178" s="7"/>
      <c r="F178" s="7"/>
      <c r="G178" s="7"/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  <c r="Z178" s="7"/>
      <c r="AA178" s="7"/>
      <c r="AB178" s="7"/>
      <c r="AC178" s="7"/>
      <c r="AD178" s="7"/>
      <c r="AE178" s="7"/>
      <c r="AF178" s="7"/>
      <c r="AG178" s="7"/>
      <c r="AH178" s="7"/>
      <c r="AI178" s="7"/>
      <c r="AJ178" s="7"/>
      <c r="AK178" s="7"/>
      <c r="AL178" s="7"/>
    </row>
    <row r="179" ht="12.0" customHeight="1">
      <c r="A179" s="7"/>
      <c r="B179" s="7"/>
      <c r="C179" s="7"/>
      <c r="D179" s="7"/>
      <c r="E179" s="7"/>
      <c r="F179" s="7"/>
      <c r="G179" s="7"/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  <c r="Z179" s="7"/>
      <c r="AA179" s="7"/>
      <c r="AB179" s="7"/>
      <c r="AC179" s="7"/>
      <c r="AD179" s="7"/>
      <c r="AE179" s="7"/>
      <c r="AF179" s="7"/>
      <c r="AG179" s="7"/>
      <c r="AH179" s="7"/>
      <c r="AI179" s="7"/>
      <c r="AJ179" s="7"/>
      <c r="AK179" s="7"/>
      <c r="AL179" s="7"/>
    </row>
    <row r="180" ht="12.0" customHeight="1">
      <c r="A180" s="7"/>
      <c r="B180" s="7"/>
      <c r="C180" s="7"/>
      <c r="D180" s="7"/>
      <c r="E180" s="7"/>
      <c r="F180" s="7"/>
      <c r="G180" s="7"/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  <c r="Z180" s="7"/>
      <c r="AA180" s="7"/>
      <c r="AB180" s="7"/>
      <c r="AC180" s="7"/>
      <c r="AD180" s="7"/>
      <c r="AE180" s="7"/>
      <c r="AF180" s="7"/>
      <c r="AG180" s="7"/>
      <c r="AH180" s="7"/>
      <c r="AI180" s="7"/>
      <c r="AJ180" s="7"/>
      <c r="AK180" s="7"/>
      <c r="AL180" s="7"/>
    </row>
    <row r="181" ht="12.0" customHeight="1">
      <c r="A181" s="7"/>
      <c r="B181" s="7"/>
      <c r="C181" s="7"/>
      <c r="D181" s="7"/>
      <c r="E181" s="7"/>
      <c r="F181" s="7"/>
      <c r="G181" s="7"/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  <c r="Z181" s="7"/>
      <c r="AA181" s="7"/>
      <c r="AB181" s="7"/>
      <c r="AC181" s="7"/>
      <c r="AD181" s="7"/>
      <c r="AE181" s="7"/>
      <c r="AF181" s="7"/>
      <c r="AG181" s="7"/>
      <c r="AH181" s="7"/>
      <c r="AI181" s="7"/>
      <c r="AJ181" s="7"/>
      <c r="AK181" s="7"/>
      <c r="AL181" s="7"/>
    </row>
    <row r="182" ht="12.0" customHeight="1">
      <c r="A182" s="7"/>
      <c r="B182" s="7"/>
      <c r="C182" s="7"/>
      <c r="D182" s="7"/>
      <c r="E182" s="7"/>
      <c r="F182" s="7"/>
      <c r="G182" s="7"/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  <c r="Z182" s="7"/>
      <c r="AA182" s="7"/>
      <c r="AB182" s="7"/>
      <c r="AC182" s="7"/>
      <c r="AD182" s="7"/>
      <c r="AE182" s="7"/>
      <c r="AF182" s="7"/>
      <c r="AG182" s="7"/>
      <c r="AH182" s="7"/>
      <c r="AI182" s="7"/>
      <c r="AJ182" s="7"/>
      <c r="AK182" s="7"/>
      <c r="AL182" s="7"/>
    </row>
    <row r="183" ht="12.0" customHeight="1">
      <c r="A183" s="7"/>
      <c r="B183" s="7"/>
      <c r="C183" s="7"/>
      <c r="D183" s="7"/>
      <c r="E183" s="7"/>
      <c r="F183" s="7"/>
      <c r="G183" s="7"/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  <c r="Z183" s="7"/>
      <c r="AA183" s="7"/>
      <c r="AB183" s="7"/>
      <c r="AC183" s="7"/>
      <c r="AD183" s="7"/>
      <c r="AE183" s="7"/>
      <c r="AF183" s="7"/>
      <c r="AG183" s="7"/>
      <c r="AH183" s="7"/>
      <c r="AI183" s="7"/>
      <c r="AJ183" s="7"/>
      <c r="AK183" s="7"/>
      <c r="AL183" s="7"/>
    </row>
    <row r="184" ht="12.0" customHeight="1">
      <c r="A184" s="7"/>
      <c r="B184" s="7"/>
      <c r="C184" s="7"/>
      <c r="D184" s="7"/>
      <c r="E184" s="7"/>
      <c r="F184" s="7"/>
      <c r="G184" s="7"/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  <c r="Z184" s="7"/>
      <c r="AA184" s="7"/>
      <c r="AB184" s="7"/>
      <c r="AC184" s="7"/>
      <c r="AD184" s="7"/>
      <c r="AE184" s="7"/>
      <c r="AF184" s="7"/>
      <c r="AG184" s="7"/>
      <c r="AH184" s="7"/>
      <c r="AI184" s="7"/>
      <c r="AJ184" s="7"/>
      <c r="AK184" s="7"/>
      <c r="AL184" s="7"/>
    </row>
    <row r="185" ht="12.0" customHeight="1">
      <c r="A185" s="7"/>
      <c r="B185" s="7"/>
      <c r="C185" s="7"/>
      <c r="D185" s="7"/>
      <c r="E185" s="7"/>
      <c r="F185" s="7"/>
      <c r="G185" s="7"/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  <c r="Z185" s="7"/>
      <c r="AA185" s="7"/>
      <c r="AB185" s="7"/>
      <c r="AC185" s="7"/>
      <c r="AD185" s="7"/>
      <c r="AE185" s="7"/>
      <c r="AF185" s="7"/>
      <c r="AG185" s="7"/>
      <c r="AH185" s="7"/>
      <c r="AI185" s="7"/>
      <c r="AJ185" s="7"/>
      <c r="AK185" s="7"/>
      <c r="AL185" s="7"/>
    </row>
    <row r="186" ht="12.0" customHeight="1">
      <c r="A186" s="7"/>
      <c r="B186" s="7"/>
      <c r="C186" s="7"/>
      <c r="D186" s="7"/>
      <c r="E186" s="7"/>
      <c r="F186" s="7"/>
      <c r="G186" s="7"/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  <c r="Z186" s="7"/>
      <c r="AA186" s="7"/>
      <c r="AB186" s="7"/>
      <c r="AC186" s="7"/>
      <c r="AD186" s="7"/>
      <c r="AE186" s="7"/>
      <c r="AF186" s="7"/>
      <c r="AG186" s="7"/>
      <c r="AH186" s="7"/>
      <c r="AI186" s="7"/>
      <c r="AJ186" s="7"/>
      <c r="AK186" s="7"/>
      <c r="AL186" s="7"/>
    </row>
    <row r="187" ht="12.0" customHeight="1">
      <c r="A187" s="7"/>
      <c r="B187" s="7"/>
      <c r="C187" s="7"/>
      <c r="D187" s="7"/>
      <c r="E187" s="7"/>
      <c r="F187" s="7"/>
      <c r="G187" s="7"/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  <c r="Z187" s="7"/>
      <c r="AA187" s="7"/>
      <c r="AB187" s="7"/>
      <c r="AC187" s="7"/>
      <c r="AD187" s="7"/>
      <c r="AE187" s="7"/>
      <c r="AF187" s="7"/>
      <c r="AG187" s="7"/>
      <c r="AH187" s="7"/>
      <c r="AI187" s="7"/>
      <c r="AJ187" s="7"/>
      <c r="AK187" s="7"/>
      <c r="AL187" s="7"/>
    </row>
    <row r="188" ht="12.0" customHeight="1">
      <c r="A188" s="7"/>
      <c r="B188" s="7"/>
      <c r="C188" s="7"/>
      <c r="D188" s="7"/>
      <c r="E188" s="7"/>
      <c r="F188" s="7"/>
      <c r="G188" s="7"/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  <c r="Z188" s="7"/>
      <c r="AA188" s="7"/>
      <c r="AB188" s="7"/>
      <c r="AC188" s="7"/>
      <c r="AD188" s="7"/>
      <c r="AE188" s="7"/>
      <c r="AF188" s="7"/>
      <c r="AG188" s="7"/>
      <c r="AH188" s="7"/>
      <c r="AI188" s="7"/>
      <c r="AJ188" s="7"/>
      <c r="AK188" s="7"/>
      <c r="AL188" s="7"/>
    </row>
    <row r="189" ht="12.0" customHeight="1">
      <c r="A189" s="7"/>
      <c r="B189" s="7"/>
      <c r="C189" s="7"/>
      <c r="D189" s="7"/>
      <c r="E189" s="7"/>
      <c r="F189" s="7"/>
      <c r="G189" s="7"/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  <c r="Z189" s="7"/>
      <c r="AA189" s="7"/>
      <c r="AB189" s="7"/>
      <c r="AC189" s="7"/>
      <c r="AD189" s="7"/>
      <c r="AE189" s="7"/>
      <c r="AF189" s="7"/>
      <c r="AG189" s="7"/>
      <c r="AH189" s="7"/>
      <c r="AI189" s="7"/>
      <c r="AJ189" s="7"/>
      <c r="AK189" s="7"/>
      <c r="AL189" s="7"/>
    </row>
    <row r="190" ht="12.0" customHeight="1">
      <c r="A190" s="7"/>
      <c r="B190" s="7"/>
      <c r="C190" s="7"/>
      <c r="D190" s="7"/>
      <c r="E190" s="7"/>
      <c r="F190" s="7"/>
      <c r="G190" s="7"/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  <c r="Z190" s="7"/>
      <c r="AA190" s="7"/>
      <c r="AB190" s="7"/>
      <c r="AC190" s="7"/>
      <c r="AD190" s="7"/>
      <c r="AE190" s="7"/>
      <c r="AF190" s="7"/>
      <c r="AG190" s="7"/>
      <c r="AH190" s="7"/>
      <c r="AI190" s="7"/>
      <c r="AJ190" s="7"/>
      <c r="AK190" s="7"/>
      <c r="AL190" s="7"/>
    </row>
    <row r="191" ht="12.0" customHeight="1">
      <c r="A191" s="7"/>
      <c r="B191" s="7"/>
      <c r="C191" s="7"/>
      <c r="D191" s="7"/>
      <c r="E191" s="7"/>
      <c r="F191" s="7"/>
      <c r="G191" s="7"/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  <c r="Z191" s="7"/>
      <c r="AA191" s="7"/>
      <c r="AB191" s="7"/>
      <c r="AC191" s="7"/>
      <c r="AD191" s="7"/>
      <c r="AE191" s="7"/>
      <c r="AF191" s="7"/>
      <c r="AG191" s="7"/>
      <c r="AH191" s="7"/>
      <c r="AI191" s="7"/>
      <c r="AJ191" s="7"/>
      <c r="AK191" s="7"/>
      <c r="AL191" s="7"/>
    </row>
    <row r="192" ht="12.0" customHeight="1">
      <c r="A192" s="7"/>
      <c r="B192" s="7"/>
      <c r="C192" s="7"/>
      <c r="D192" s="7"/>
      <c r="E192" s="7"/>
      <c r="F192" s="7"/>
      <c r="G192" s="7"/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  <c r="Z192" s="7"/>
      <c r="AA192" s="7"/>
      <c r="AB192" s="7"/>
      <c r="AC192" s="7"/>
      <c r="AD192" s="7"/>
      <c r="AE192" s="7"/>
      <c r="AF192" s="7"/>
      <c r="AG192" s="7"/>
      <c r="AH192" s="7"/>
      <c r="AI192" s="7"/>
      <c r="AJ192" s="7"/>
      <c r="AK192" s="7"/>
      <c r="AL192" s="7"/>
    </row>
    <row r="193" ht="12.0" customHeight="1">
      <c r="A193" s="7"/>
      <c r="B193" s="7"/>
      <c r="C193" s="7"/>
      <c r="D193" s="7"/>
      <c r="E193" s="7"/>
      <c r="F193" s="7"/>
      <c r="G193" s="7"/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  <c r="Z193" s="7"/>
      <c r="AA193" s="7"/>
      <c r="AB193" s="7"/>
      <c r="AC193" s="7"/>
      <c r="AD193" s="7"/>
      <c r="AE193" s="7"/>
      <c r="AF193" s="7"/>
      <c r="AG193" s="7"/>
      <c r="AH193" s="7"/>
      <c r="AI193" s="7"/>
      <c r="AJ193" s="7"/>
      <c r="AK193" s="7"/>
      <c r="AL193" s="7"/>
    </row>
    <row r="194" ht="12.0" customHeight="1">
      <c r="A194" s="7"/>
      <c r="B194" s="7"/>
      <c r="C194" s="7"/>
      <c r="D194" s="7"/>
      <c r="E194" s="7"/>
      <c r="F194" s="7"/>
      <c r="G194" s="7"/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  <c r="Z194" s="7"/>
      <c r="AA194" s="7"/>
      <c r="AB194" s="7"/>
      <c r="AC194" s="7"/>
      <c r="AD194" s="7"/>
      <c r="AE194" s="7"/>
      <c r="AF194" s="7"/>
      <c r="AG194" s="7"/>
      <c r="AH194" s="7"/>
      <c r="AI194" s="7"/>
      <c r="AJ194" s="7"/>
      <c r="AK194" s="7"/>
      <c r="AL194" s="7"/>
    </row>
    <row r="195" ht="12.0" customHeight="1">
      <c r="A195" s="7"/>
      <c r="B195" s="7"/>
      <c r="C195" s="7"/>
      <c r="D195" s="7"/>
      <c r="E195" s="7"/>
      <c r="F195" s="7"/>
      <c r="G195" s="7"/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  <c r="Z195" s="7"/>
      <c r="AA195" s="7"/>
      <c r="AB195" s="7"/>
      <c r="AC195" s="7"/>
      <c r="AD195" s="7"/>
      <c r="AE195" s="7"/>
      <c r="AF195" s="7"/>
      <c r="AG195" s="7"/>
      <c r="AH195" s="7"/>
      <c r="AI195" s="7"/>
      <c r="AJ195" s="7"/>
      <c r="AK195" s="7"/>
      <c r="AL195" s="7"/>
    </row>
    <row r="196" ht="12.0" customHeight="1">
      <c r="A196" s="7"/>
      <c r="B196" s="7"/>
      <c r="C196" s="7"/>
      <c r="D196" s="7"/>
      <c r="E196" s="7"/>
      <c r="F196" s="7"/>
      <c r="G196" s="7"/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  <c r="Z196" s="7"/>
      <c r="AA196" s="7"/>
      <c r="AB196" s="7"/>
      <c r="AC196" s="7"/>
      <c r="AD196" s="7"/>
      <c r="AE196" s="7"/>
      <c r="AF196" s="7"/>
      <c r="AG196" s="7"/>
      <c r="AH196" s="7"/>
      <c r="AI196" s="7"/>
      <c r="AJ196" s="7"/>
      <c r="AK196" s="7"/>
      <c r="AL196" s="7"/>
    </row>
    <row r="197" ht="12.0" customHeight="1">
      <c r="A197" s="7"/>
      <c r="B197" s="7"/>
      <c r="C197" s="7"/>
      <c r="D197" s="7"/>
      <c r="E197" s="7"/>
      <c r="F197" s="7"/>
      <c r="G197" s="7"/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  <c r="Z197" s="7"/>
      <c r="AA197" s="7"/>
      <c r="AB197" s="7"/>
      <c r="AC197" s="7"/>
      <c r="AD197" s="7"/>
      <c r="AE197" s="7"/>
      <c r="AF197" s="7"/>
      <c r="AG197" s="7"/>
      <c r="AH197" s="7"/>
      <c r="AI197" s="7"/>
      <c r="AJ197" s="7"/>
      <c r="AK197" s="7"/>
      <c r="AL197" s="7"/>
    </row>
    <row r="198" ht="12.0" customHeight="1">
      <c r="A198" s="7"/>
      <c r="B198" s="7"/>
      <c r="C198" s="7"/>
      <c r="D198" s="7"/>
      <c r="E198" s="7"/>
      <c r="F198" s="7"/>
      <c r="G198" s="7"/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  <c r="Z198" s="7"/>
      <c r="AA198" s="7"/>
      <c r="AB198" s="7"/>
      <c r="AC198" s="7"/>
      <c r="AD198" s="7"/>
      <c r="AE198" s="7"/>
      <c r="AF198" s="7"/>
      <c r="AG198" s="7"/>
      <c r="AH198" s="7"/>
      <c r="AI198" s="7"/>
      <c r="AJ198" s="7"/>
      <c r="AK198" s="7"/>
      <c r="AL198" s="7"/>
    </row>
    <row r="199" ht="12.0" customHeight="1">
      <c r="A199" s="7"/>
      <c r="B199" s="7"/>
      <c r="C199" s="7"/>
      <c r="D199" s="7"/>
      <c r="E199" s="7"/>
      <c r="F199" s="7"/>
      <c r="G199" s="7"/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  <c r="Z199" s="7"/>
      <c r="AA199" s="7"/>
      <c r="AB199" s="7"/>
      <c r="AC199" s="7"/>
      <c r="AD199" s="7"/>
      <c r="AE199" s="7"/>
      <c r="AF199" s="7"/>
      <c r="AG199" s="7"/>
      <c r="AH199" s="7"/>
      <c r="AI199" s="7"/>
      <c r="AJ199" s="7"/>
      <c r="AK199" s="7"/>
      <c r="AL199" s="7"/>
    </row>
    <row r="200" ht="12.0" customHeight="1">
      <c r="A200" s="7"/>
      <c r="B200" s="7"/>
      <c r="C200" s="7"/>
      <c r="D200" s="7"/>
      <c r="E200" s="7"/>
      <c r="F200" s="7"/>
      <c r="G200" s="7"/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  <c r="Z200" s="7"/>
      <c r="AA200" s="7"/>
      <c r="AB200" s="7"/>
      <c r="AC200" s="7"/>
      <c r="AD200" s="7"/>
      <c r="AE200" s="7"/>
      <c r="AF200" s="7"/>
      <c r="AG200" s="7"/>
      <c r="AH200" s="7"/>
      <c r="AI200" s="7"/>
      <c r="AJ200" s="7"/>
      <c r="AK200" s="7"/>
      <c r="AL200" s="7"/>
    </row>
    <row r="201" ht="12.0" customHeight="1">
      <c r="A201" s="7"/>
      <c r="B201" s="7"/>
      <c r="C201" s="7"/>
      <c r="D201" s="7"/>
      <c r="E201" s="7"/>
      <c r="F201" s="7"/>
      <c r="G201" s="7"/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  <c r="Z201" s="7"/>
      <c r="AA201" s="7"/>
      <c r="AB201" s="7"/>
      <c r="AC201" s="7"/>
      <c r="AD201" s="7"/>
      <c r="AE201" s="7"/>
      <c r="AF201" s="7"/>
      <c r="AG201" s="7"/>
      <c r="AH201" s="7"/>
      <c r="AI201" s="7"/>
      <c r="AJ201" s="7"/>
      <c r="AK201" s="7"/>
      <c r="AL201" s="7"/>
    </row>
    <row r="202" ht="12.0" customHeight="1">
      <c r="A202" s="7"/>
      <c r="B202" s="7"/>
      <c r="C202" s="7"/>
      <c r="D202" s="7"/>
      <c r="E202" s="7"/>
      <c r="F202" s="7"/>
      <c r="G202" s="7"/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  <c r="Z202" s="7"/>
      <c r="AA202" s="7"/>
      <c r="AB202" s="7"/>
      <c r="AC202" s="7"/>
      <c r="AD202" s="7"/>
      <c r="AE202" s="7"/>
      <c r="AF202" s="7"/>
      <c r="AG202" s="7"/>
      <c r="AH202" s="7"/>
      <c r="AI202" s="7"/>
      <c r="AJ202" s="7"/>
      <c r="AK202" s="7"/>
      <c r="AL202" s="7"/>
    </row>
    <row r="203" ht="12.0" customHeight="1">
      <c r="A203" s="7"/>
      <c r="B203" s="7"/>
      <c r="C203" s="7"/>
      <c r="D203" s="7"/>
      <c r="E203" s="7"/>
      <c r="F203" s="7"/>
      <c r="G203" s="7"/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  <c r="Z203" s="7"/>
      <c r="AA203" s="7"/>
      <c r="AB203" s="7"/>
      <c r="AC203" s="7"/>
      <c r="AD203" s="7"/>
      <c r="AE203" s="7"/>
      <c r="AF203" s="7"/>
      <c r="AG203" s="7"/>
      <c r="AH203" s="7"/>
      <c r="AI203" s="7"/>
      <c r="AJ203" s="7"/>
      <c r="AK203" s="7"/>
      <c r="AL203" s="7"/>
    </row>
    <row r="204" ht="12.0" customHeight="1">
      <c r="A204" s="7"/>
      <c r="B204" s="7"/>
      <c r="C204" s="7"/>
      <c r="D204" s="7"/>
      <c r="E204" s="7"/>
      <c r="F204" s="7"/>
      <c r="G204" s="7"/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  <c r="Z204" s="7"/>
      <c r="AA204" s="7"/>
      <c r="AB204" s="7"/>
      <c r="AC204" s="7"/>
      <c r="AD204" s="7"/>
      <c r="AE204" s="7"/>
      <c r="AF204" s="7"/>
      <c r="AG204" s="7"/>
      <c r="AH204" s="7"/>
      <c r="AI204" s="7"/>
      <c r="AJ204" s="7"/>
      <c r="AK204" s="7"/>
      <c r="AL204" s="7"/>
    </row>
    <row r="205" ht="12.0" customHeight="1">
      <c r="A205" s="7"/>
      <c r="B205" s="7"/>
      <c r="C205" s="7"/>
      <c r="D205" s="7"/>
      <c r="E205" s="7"/>
      <c r="F205" s="7"/>
      <c r="G205" s="7"/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  <c r="Z205" s="7"/>
      <c r="AA205" s="7"/>
      <c r="AB205" s="7"/>
      <c r="AC205" s="7"/>
      <c r="AD205" s="7"/>
      <c r="AE205" s="7"/>
      <c r="AF205" s="7"/>
      <c r="AG205" s="7"/>
      <c r="AH205" s="7"/>
      <c r="AI205" s="7"/>
      <c r="AJ205" s="7"/>
      <c r="AK205" s="7"/>
      <c r="AL205" s="7"/>
    </row>
    <row r="206" ht="12.0" customHeight="1">
      <c r="A206" s="7"/>
      <c r="B206" s="7"/>
      <c r="C206" s="7"/>
      <c r="D206" s="7"/>
      <c r="E206" s="7"/>
      <c r="F206" s="7"/>
      <c r="G206" s="7"/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  <c r="Z206" s="7"/>
      <c r="AA206" s="7"/>
      <c r="AB206" s="7"/>
      <c r="AC206" s="7"/>
      <c r="AD206" s="7"/>
      <c r="AE206" s="7"/>
      <c r="AF206" s="7"/>
      <c r="AG206" s="7"/>
      <c r="AH206" s="7"/>
      <c r="AI206" s="7"/>
      <c r="AJ206" s="7"/>
      <c r="AK206" s="7"/>
      <c r="AL206" s="7"/>
    </row>
    <row r="207" ht="12.0" customHeight="1">
      <c r="A207" s="7"/>
      <c r="B207" s="7"/>
      <c r="C207" s="7"/>
      <c r="D207" s="7"/>
      <c r="E207" s="7"/>
      <c r="F207" s="7"/>
      <c r="G207" s="7"/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  <c r="Z207" s="7"/>
      <c r="AA207" s="7"/>
      <c r="AB207" s="7"/>
      <c r="AC207" s="7"/>
      <c r="AD207" s="7"/>
      <c r="AE207" s="7"/>
      <c r="AF207" s="7"/>
      <c r="AG207" s="7"/>
      <c r="AH207" s="7"/>
      <c r="AI207" s="7"/>
      <c r="AJ207" s="7"/>
      <c r="AK207" s="7"/>
      <c r="AL207" s="7"/>
    </row>
    <row r="208" ht="12.0" customHeight="1">
      <c r="A208" s="7"/>
      <c r="B208" s="7"/>
      <c r="C208" s="7"/>
      <c r="D208" s="7"/>
      <c r="E208" s="7"/>
      <c r="F208" s="7"/>
      <c r="G208" s="7"/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  <c r="Z208" s="7"/>
      <c r="AA208" s="7"/>
      <c r="AB208" s="7"/>
      <c r="AC208" s="7"/>
      <c r="AD208" s="7"/>
      <c r="AE208" s="7"/>
      <c r="AF208" s="7"/>
      <c r="AG208" s="7"/>
      <c r="AH208" s="7"/>
      <c r="AI208" s="7"/>
      <c r="AJ208" s="7"/>
      <c r="AK208" s="7"/>
      <c r="AL208" s="7"/>
    </row>
    <row r="209" ht="12.0" customHeight="1">
      <c r="A209" s="7"/>
      <c r="B209" s="7"/>
      <c r="C209" s="7"/>
      <c r="D209" s="7"/>
      <c r="E209" s="7"/>
      <c r="F209" s="7"/>
      <c r="G209" s="7"/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  <c r="Z209" s="7"/>
      <c r="AA209" s="7"/>
      <c r="AB209" s="7"/>
      <c r="AC209" s="7"/>
      <c r="AD209" s="7"/>
      <c r="AE209" s="7"/>
      <c r="AF209" s="7"/>
      <c r="AG209" s="7"/>
      <c r="AH209" s="7"/>
      <c r="AI209" s="7"/>
      <c r="AJ209" s="7"/>
      <c r="AK209" s="7"/>
      <c r="AL209" s="7"/>
    </row>
    <row r="210" ht="12.0" customHeight="1">
      <c r="A210" s="7"/>
      <c r="B210" s="7"/>
      <c r="C210" s="7"/>
      <c r="D210" s="7"/>
      <c r="E210" s="7"/>
      <c r="F210" s="7"/>
      <c r="G210" s="7"/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  <c r="Z210" s="7"/>
      <c r="AA210" s="7"/>
      <c r="AB210" s="7"/>
      <c r="AC210" s="7"/>
      <c r="AD210" s="7"/>
      <c r="AE210" s="7"/>
      <c r="AF210" s="7"/>
      <c r="AG210" s="7"/>
      <c r="AH210" s="7"/>
      <c r="AI210" s="7"/>
      <c r="AJ210" s="7"/>
      <c r="AK210" s="7"/>
      <c r="AL210" s="7"/>
    </row>
    <row r="211" ht="12.0" customHeight="1">
      <c r="A211" s="7"/>
      <c r="B211" s="7"/>
      <c r="C211" s="7"/>
      <c r="D211" s="7"/>
      <c r="E211" s="7"/>
      <c r="F211" s="7"/>
      <c r="G211" s="7"/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  <c r="Z211" s="7"/>
      <c r="AA211" s="7"/>
      <c r="AB211" s="7"/>
      <c r="AC211" s="7"/>
      <c r="AD211" s="7"/>
      <c r="AE211" s="7"/>
      <c r="AF211" s="7"/>
      <c r="AG211" s="7"/>
      <c r="AH211" s="7"/>
      <c r="AI211" s="7"/>
      <c r="AJ211" s="7"/>
      <c r="AK211" s="7"/>
      <c r="AL211" s="7"/>
    </row>
    <row r="212" ht="12.0" customHeight="1">
      <c r="A212" s="7"/>
      <c r="B212" s="7"/>
      <c r="C212" s="7"/>
      <c r="D212" s="7"/>
      <c r="E212" s="7"/>
      <c r="F212" s="7"/>
      <c r="G212" s="7"/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  <c r="Z212" s="7"/>
      <c r="AA212" s="7"/>
      <c r="AB212" s="7"/>
      <c r="AC212" s="7"/>
      <c r="AD212" s="7"/>
      <c r="AE212" s="7"/>
      <c r="AF212" s="7"/>
      <c r="AG212" s="7"/>
      <c r="AH212" s="7"/>
      <c r="AI212" s="7"/>
      <c r="AJ212" s="7"/>
      <c r="AK212" s="7"/>
      <c r="AL212" s="7"/>
    </row>
    <row r="213" ht="12.0" customHeight="1">
      <c r="A213" s="7"/>
      <c r="B213" s="7"/>
      <c r="C213" s="7"/>
      <c r="D213" s="7"/>
      <c r="E213" s="7"/>
      <c r="F213" s="7"/>
      <c r="G213" s="7"/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  <c r="Z213" s="7"/>
      <c r="AA213" s="7"/>
      <c r="AB213" s="7"/>
      <c r="AC213" s="7"/>
      <c r="AD213" s="7"/>
      <c r="AE213" s="7"/>
      <c r="AF213" s="7"/>
      <c r="AG213" s="7"/>
      <c r="AH213" s="7"/>
      <c r="AI213" s="7"/>
      <c r="AJ213" s="7"/>
      <c r="AK213" s="7"/>
      <c r="AL213" s="7"/>
    </row>
    <row r="214" ht="12.0" customHeight="1">
      <c r="A214" s="7"/>
      <c r="B214" s="7"/>
      <c r="C214" s="7"/>
      <c r="D214" s="7"/>
      <c r="E214" s="7"/>
      <c r="F214" s="7"/>
      <c r="G214" s="7"/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  <c r="Z214" s="7"/>
      <c r="AA214" s="7"/>
      <c r="AB214" s="7"/>
      <c r="AC214" s="7"/>
      <c r="AD214" s="7"/>
      <c r="AE214" s="7"/>
      <c r="AF214" s="7"/>
      <c r="AG214" s="7"/>
      <c r="AH214" s="7"/>
      <c r="AI214" s="7"/>
      <c r="AJ214" s="7"/>
      <c r="AK214" s="7"/>
      <c r="AL214" s="7"/>
    </row>
    <row r="215" ht="12.0" customHeight="1">
      <c r="A215" s="7"/>
      <c r="B215" s="7"/>
      <c r="C215" s="7"/>
      <c r="D215" s="7"/>
      <c r="E215" s="7"/>
      <c r="F215" s="7"/>
      <c r="G215" s="7"/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  <c r="Z215" s="7"/>
      <c r="AA215" s="7"/>
      <c r="AB215" s="7"/>
      <c r="AC215" s="7"/>
      <c r="AD215" s="7"/>
      <c r="AE215" s="7"/>
      <c r="AF215" s="7"/>
      <c r="AG215" s="7"/>
      <c r="AH215" s="7"/>
      <c r="AI215" s="7"/>
      <c r="AJ215" s="7"/>
      <c r="AK215" s="7"/>
      <c r="AL215" s="7"/>
    </row>
    <row r="216" ht="12.0" customHeight="1">
      <c r="A216" s="7"/>
      <c r="B216" s="7"/>
      <c r="C216" s="7"/>
      <c r="D216" s="7"/>
      <c r="E216" s="7"/>
      <c r="F216" s="7"/>
      <c r="G216" s="7"/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  <c r="Z216" s="7"/>
      <c r="AA216" s="7"/>
      <c r="AB216" s="7"/>
      <c r="AC216" s="7"/>
      <c r="AD216" s="7"/>
      <c r="AE216" s="7"/>
      <c r="AF216" s="7"/>
      <c r="AG216" s="7"/>
      <c r="AH216" s="7"/>
      <c r="AI216" s="7"/>
      <c r="AJ216" s="7"/>
      <c r="AK216" s="7"/>
      <c r="AL216" s="7"/>
    </row>
    <row r="217" ht="12.0" customHeight="1">
      <c r="A217" s="7"/>
      <c r="B217" s="7"/>
      <c r="C217" s="7"/>
      <c r="D217" s="7"/>
      <c r="E217" s="7"/>
      <c r="F217" s="7"/>
      <c r="G217" s="7"/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  <c r="Z217" s="7"/>
      <c r="AA217" s="7"/>
      <c r="AB217" s="7"/>
      <c r="AC217" s="7"/>
      <c r="AD217" s="7"/>
      <c r="AE217" s="7"/>
      <c r="AF217" s="7"/>
      <c r="AG217" s="7"/>
      <c r="AH217" s="7"/>
      <c r="AI217" s="7"/>
      <c r="AJ217" s="7"/>
      <c r="AK217" s="7"/>
      <c r="AL217" s="7"/>
    </row>
    <row r="218" ht="12.0" customHeight="1">
      <c r="A218" s="7"/>
      <c r="B218" s="7"/>
      <c r="C218" s="7"/>
      <c r="D218" s="7"/>
      <c r="E218" s="7"/>
      <c r="F218" s="7"/>
      <c r="G218" s="7"/>
      <c r="H218" s="7"/>
      <c r="I218" s="7"/>
      <c r="J218" s="7"/>
      <c r="K218" s="7"/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/>
      <c r="W218" s="7"/>
      <c r="X218" s="7"/>
      <c r="Y218" s="7"/>
      <c r="Z218" s="7"/>
      <c r="AA218" s="7"/>
      <c r="AB218" s="7"/>
      <c r="AC218" s="7"/>
      <c r="AD218" s="7"/>
      <c r="AE218" s="7"/>
      <c r="AF218" s="7"/>
      <c r="AG218" s="7"/>
      <c r="AH218" s="7"/>
      <c r="AI218" s="7"/>
      <c r="AJ218" s="7"/>
      <c r="AK218" s="7"/>
      <c r="AL218" s="7"/>
    </row>
    <row r="219" ht="12.0" customHeight="1">
      <c r="A219" s="7"/>
      <c r="B219" s="7"/>
      <c r="C219" s="7"/>
      <c r="D219" s="7"/>
      <c r="E219" s="7"/>
      <c r="F219" s="7"/>
      <c r="G219" s="7"/>
      <c r="H219" s="7"/>
      <c r="I219" s="7"/>
      <c r="J219" s="7"/>
      <c r="K219" s="7"/>
      <c r="L219" s="7"/>
      <c r="M219" s="7"/>
      <c r="N219" s="7"/>
      <c r="O219" s="7"/>
      <c r="P219" s="7"/>
      <c r="Q219" s="7"/>
      <c r="R219" s="7"/>
      <c r="S219" s="7"/>
      <c r="T219" s="7"/>
      <c r="U219" s="7"/>
      <c r="V219" s="7"/>
      <c r="W219" s="7"/>
      <c r="X219" s="7"/>
      <c r="Y219" s="7"/>
      <c r="Z219" s="7"/>
      <c r="AA219" s="7"/>
      <c r="AB219" s="7"/>
      <c r="AC219" s="7"/>
      <c r="AD219" s="7"/>
      <c r="AE219" s="7"/>
      <c r="AF219" s="7"/>
      <c r="AG219" s="7"/>
      <c r="AH219" s="7"/>
      <c r="AI219" s="7"/>
      <c r="AJ219" s="7"/>
      <c r="AK219" s="7"/>
      <c r="AL219" s="7"/>
    </row>
    <row r="220" ht="12.0" customHeight="1">
      <c r="A220" s="7"/>
      <c r="B220" s="7"/>
      <c r="C220" s="7"/>
      <c r="D220" s="7"/>
      <c r="E220" s="7"/>
      <c r="F220" s="7"/>
      <c r="G220" s="7"/>
      <c r="H220" s="7"/>
      <c r="I220" s="7"/>
      <c r="J220" s="7"/>
      <c r="K220" s="7"/>
      <c r="L220" s="7"/>
      <c r="M220" s="7"/>
      <c r="N220" s="7"/>
      <c r="O220" s="7"/>
      <c r="P220" s="7"/>
      <c r="Q220" s="7"/>
      <c r="R220" s="7"/>
      <c r="S220" s="7"/>
      <c r="T220" s="7"/>
      <c r="U220" s="7"/>
      <c r="V220" s="7"/>
      <c r="W220" s="7"/>
      <c r="X220" s="7"/>
      <c r="Y220" s="7"/>
      <c r="Z220" s="7"/>
      <c r="AA220" s="7"/>
      <c r="AB220" s="7"/>
      <c r="AC220" s="7"/>
      <c r="AD220" s="7"/>
      <c r="AE220" s="7"/>
      <c r="AF220" s="7"/>
      <c r="AG220" s="7"/>
      <c r="AH220" s="7"/>
      <c r="AI220" s="7"/>
      <c r="AJ220" s="7"/>
      <c r="AK220" s="7"/>
      <c r="AL220" s="7"/>
    </row>
    <row r="221" ht="12.0" customHeight="1">
      <c r="A221" s="7"/>
      <c r="B221" s="7"/>
      <c r="C221" s="7"/>
      <c r="D221" s="7"/>
      <c r="E221" s="7"/>
      <c r="F221" s="7"/>
      <c r="G221" s="7"/>
      <c r="H221" s="7"/>
      <c r="I221" s="7"/>
      <c r="J221" s="7"/>
      <c r="K221" s="7"/>
      <c r="L221" s="7"/>
      <c r="M221" s="7"/>
      <c r="N221" s="7"/>
      <c r="O221" s="7"/>
      <c r="P221" s="7"/>
      <c r="Q221" s="7"/>
      <c r="R221" s="7"/>
      <c r="S221" s="7"/>
      <c r="T221" s="7"/>
      <c r="U221" s="7"/>
      <c r="V221" s="7"/>
      <c r="W221" s="7"/>
      <c r="X221" s="7"/>
      <c r="Y221" s="7"/>
      <c r="Z221" s="7"/>
      <c r="AA221" s="7"/>
      <c r="AB221" s="7"/>
      <c r="AC221" s="7"/>
      <c r="AD221" s="7"/>
      <c r="AE221" s="7"/>
      <c r="AF221" s="7"/>
      <c r="AG221" s="7"/>
      <c r="AH221" s="7"/>
      <c r="AI221" s="7"/>
      <c r="AJ221" s="7"/>
      <c r="AK221" s="7"/>
      <c r="AL221" s="7"/>
    </row>
    <row r="222" ht="12.0" customHeight="1">
      <c r="A222" s="7"/>
      <c r="B222" s="7"/>
      <c r="C222" s="7"/>
      <c r="D222" s="7"/>
      <c r="E222" s="7"/>
      <c r="F222" s="7"/>
      <c r="G222" s="7"/>
      <c r="H222" s="7"/>
      <c r="I222" s="7"/>
      <c r="J222" s="7"/>
      <c r="K222" s="7"/>
      <c r="L222" s="7"/>
      <c r="M222" s="7"/>
      <c r="N222" s="7"/>
      <c r="O222" s="7"/>
      <c r="P222" s="7"/>
      <c r="Q222" s="7"/>
      <c r="R222" s="7"/>
      <c r="S222" s="7"/>
      <c r="T222" s="7"/>
      <c r="U222" s="7"/>
      <c r="V222" s="7"/>
      <c r="W222" s="7"/>
      <c r="X222" s="7"/>
      <c r="Y222" s="7"/>
      <c r="Z222" s="7"/>
      <c r="AA222" s="7"/>
      <c r="AB222" s="7"/>
      <c r="AC222" s="7"/>
      <c r="AD222" s="7"/>
      <c r="AE222" s="7"/>
      <c r="AF222" s="7"/>
      <c r="AG222" s="7"/>
      <c r="AH222" s="7"/>
      <c r="AI222" s="7"/>
      <c r="AJ222" s="7"/>
      <c r="AK222" s="7"/>
      <c r="AL222" s="7"/>
    </row>
    <row r="223" ht="12.0" customHeight="1">
      <c r="A223" s="7"/>
      <c r="B223" s="7"/>
      <c r="C223" s="7"/>
      <c r="D223" s="7"/>
      <c r="E223" s="7"/>
      <c r="F223" s="7"/>
      <c r="G223" s="7"/>
      <c r="H223" s="7"/>
      <c r="I223" s="7"/>
      <c r="J223" s="7"/>
      <c r="K223" s="7"/>
      <c r="L223" s="7"/>
      <c r="M223" s="7"/>
      <c r="N223" s="7"/>
      <c r="O223" s="7"/>
      <c r="P223" s="7"/>
      <c r="Q223" s="7"/>
      <c r="R223" s="7"/>
      <c r="S223" s="7"/>
      <c r="T223" s="7"/>
      <c r="U223" s="7"/>
      <c r="V223" s="7"/>
      <c r="W223" s="7"/>
      <c r="X223" s="7"/>
      <c r="Y223" s="7"/>
      <c r="Z223" s="7"/>
      <c r="AA223" s="7"/>
      <c r="AB223" s="7"/>
      <c r="AC223" s="7"/>
      <c r="AD223" s="7"/>
      <c r="AE223" s="7"/>
      <c r="AF223" s="7"/>
      <c r="AG223" s="7"/>
      <c r="AH223" s="7"/>
      <c r="AI223" s="7"/>
      <c r="AJ223" s="7"/>
      <c r="AK223" s="7"/>
      <c r="AL223" s="7"/>
    </row>
    <row r="224" ht="12.0" customHeight="1">
      <c r="A224" s="7"/>
      <c r="B224" s="7"/>
      <c r="C224" s="7"/>
      <c r="D224" s="7"/>
      <c r="E224" s="7"/>
      <c r="F224" s="7"/>
      <c r="G224" s="7"/>
      <c r="H224" s="7"/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/>
      <c r="W224" s="7"/>
      <c r="X224" s="7"/>
      <c r="Y224" s="7"/>
      <c r="Z224" s="7"/>
      <c r="AA224" s="7"/>
      <c r="AB224" s="7"/>
      <c r="AC224" s="7"/>
      <c r="AD224" s="7"/>
      <c r="AE224" s="7"/>
      <c r="AF224" s="7"/>
      <c r="AG224" s="7"/>
      <c r="AH224" s="7"/>
      <c r="AI224" s="7"/>
      <c r="AJ224" s="7"/>
      <c r="AK224" s="7"/>
      <c r="AL224" s="7"/>
    </row>
    <row r="225" ht="12.0" customHeight="1">
      <c r="A225" s="7"/>
      <c r="B225" s="7"/>
      <c r="C225" s="7"/>
      <c r="D225" s="7"/>
      <c r="E225" s="7"/>
      <c r="F225" s="7"/>
      <c r="G225" s="7"/>
      <c r="H225" s="7"/>
      <c r="I225" s="7"/>
      <c r="J225" s="7"/>
      <c r="K225" s="7"/>
      <c r="L225" s="7"/>
      <c r="M225" s="7"/>
      <c r="N225" s="7"/>
      <c r="O225" s="7"/>
      <c r="P225" s="7"/>
      <c r="Q225" s="7"/>
      <c r="R225" s="7"/>
      <c r="S225" s="7"/>
      <c r="T225" s="7"/>
      <c r="U225" s="7"/>
      <c r="V225" s="7"/>
      <c r="W225" s="7"/>
      <c r="X225" s="7"/>
      <c r="Y225" s="7"/>
      <c r="Z225" s="7"/>
      <c r="AA225" s="7"/>
      <c r="AB225" s="7"/>
      <c r="AC225" s="7"/>
      <c r="AD225" s="7"/>
      <c r="AE225" s="7"/>
      <c r="AF225" s="7"/>
      <c r="AG225" s="7"/>
      <c r="AH225" s="7"/>
      <c r="AI225" s="7"/>
      <c r="AJ225" s="7"/>
      <c r="AK225" s="7"/>
      <c r="AL225" s="7"/>
    </row>
    <row r="226" ht="12.0" customHeight="1">
      <c r="A226" s="7"/>
      <c r="B226" s="7"/>
      <c r="C226" s="7"/>
      <c r="D226" s="7"/>
      <c r="E226" s="7"/>
      <c r="F226" s="7"/>
      <c r="G226" s="7"/>
      <c r="H226" s="7"/>
      <c r="I226" s="7"/>
      <c r="J226" s="7"/>
      <c r="K226" s="7"/>
      <c r="L226" s="7"/>
      <c r="M226" s="7"/>
      <c r="N226" s="7"/>
      <c r="O226" s="7"/>
      <c r="P226" s="7"/>
      <c r="Q226" s="7"/>
      <c r="R226" s="7"/>
      <c r="S226" s="7"/>
      <c r="T226" s="7"/>
      <c r="U226" s="7"/>
      <c r="V226" s="7"/>
      <c r="W226" s="7"/>
      <c r="X226" s="7"/>
      <c r="Y226" s="7"/>
      <c r="Z226" s="7"/>
      <c r="AA226" s="7"/>
      <c r="AB226" s="7"/>
      <c r="AC226" s="7"/>
      <c r="AD226" s="7"/>
      <c r="AE226" s="7"/>
      <c r="AF226" s="7"/>
      <c r="AG226" s="7"/>
      <c r="AH226" s="7"/>
      <c r="AI226" s="7"/>
      <c r="AJ226" s="7"/>
      <c r="AK226" s="7"/>
      <c r="AL226" s="7"/>
    </row>
    <row r="227" ht="12.0" customHeight="1">
      <c r="A227" s="7"/>
      <c r="B227" s="7"/>
      <c r="C227" s="7"/>
      <c r="D227" s="7"/>
      <c r="E227" s="7"/>
      <c r="F227" s="7"/>
      <c r="G227" s="7"/>
      <c r="H227" s="7"/>
      <c r="I227" s="7"/>
      <c r="J227" s="7"/>
      <c r="K227" s="7"/>
      <c r="L227" s="7"/>
      <c r="M227" s="7"/>
      <c r="N227" s="7"/>
      <c r="O227" s="7"/>
      <c r="P227" s="7"/>
      <c r="Q227" s="7"/>
      <c r="R227" s="7"/>
      <c r="S227" s="7"/>
      <c r="T227" s="7"/>
      <c r="U227" s="7"/>
      <c r="V227" s="7"/>
      <c r="W227" s="7"/>
      <c r="X227" s="7"/>
      <c r="Y227" s="7"/>
      <c r="Z227" s="7"/>
      <c r="AA227" s="7"/>
      <c r="AB227" s="7"/>
      <c r="AC227" s="7"/>
      <c r="AD227" s="7"/>
      <c r="AE227" s="7"/>
      <c r="AF227" s="7"/>
      <c r="AG227" s="7"/>
      <c r="AH227" s="7"/>
      <c r="AI227" s="7"/>
      <c r="AJ227" s="7"/>
      <c r="AK227" s="7"/>
      <c r="AL227" s="7"/>
    </row>
    <row r="228" ht="12.0" customHeight="1">
      <c r="A228" s="7"/>
      <c r="B228" s="7"/>
      <c r="C228" s="7"/>
      <c r="D228" s="7"/>
      <c r="E228" s="7"/>
      <c r="F228" s="7"/>
      <c r="G228" s="7"/>
      <c r="H228" s="7"/>
      <c r="I228" s="7"/>
      <c r="J228" s="7"/>
      <c r="K228" s="7"/>
      <c r="L228" s="7"/>
      <c r="M228" s="7"/>
      <c r="N228" s="7"/>
      <c r="O228" s="7"/>
      <c r="P228" s="7"/>
      <c r="Q228" s="7"/>
      <c r="R228" s="7"/>
      <c r="S228" s="7"/>
      <c r="T228" s="7"/>
      <c r="U228" s="7"/>
      <c r="V228" s="7"/>
      <c r="W228" s="7"/>
      <c r="X228" s="7"/>
      <c r="Y228" s="7"/>
      <c r="Z228" s="7"/>
      <c r="AA228" s="7"/>
      <c r="AB228" s="7"/>
      <c r="AC228" s="7"/>
      <c r="AD228" s="7"/>
      <c r="AE228" s="7"/>
      <c r="AF228" s="7"/>
      <c r="AG228" s="7"/>
      <c r="AH228" s="7"/>
      <c r="AI228" s="7"/>
      <c r="AJ228" s="7"/>
      <c r="AK228" s="7"/>
      <c r="AL228" s="7"/>
    </row>
    <row r="229" ht="12.0" customHeight="1">
      <c r="A229" s="7"/>
      <c r="B229" s="7"/>
      <c r="C229" s="7"/>
      <c r="D229" s="7"/>
      <c r="E229" s="7"/>
      <c r="F229" s="7"/>
      <c r="G229" s="7"/>
      <c r="H229" s="7"/>
      <c r="I229" s="7"/>
      <c r="J229" s="7"/>
      <c r="K229" s="7"/>
      <c r="L229" s="7"/>
      <c r="M229" s="7"/>
      <c r="N229" s="7"/>
      <c r="O229" s="7"/>
      <c r="P229" s="7"/>
      <c r="Q229" s="7"/>
      <c r="R229" s="7"/>
      <c r="S229" s="7"/>
      <c r="T229" s="7"/>
      <c r="U229" s="7"/>
      <c r="V229" s="7"/>
      <c r="W229" s="7"/>
      <c r="X229" s="7"/>
      <c r="Y229" s="7"/>
      <c r="Z229" s="7"/>
      <c r="AA229" s="7"/>
      <c r="AB229" s="7"/>
      <c r="AC229" s="7"/>
      <c r="AD229" s="7"/>
      <c r="AE229" s="7"/>
      <c r="AF229" s="7"/>
      <c r="AG229" s="7"/>
      <c r="AH229" s="7"/>
      <c r="AI229" s="7"/>
      <c r="AJ229" s="7"/>
      <c r="AK229" s="7"/>
      <c r="AL229" s="7"/>
    </row>
    <row r="230" ht="12.0" customHeight="1">
      <c r="A230" s="7"/>
      <c r="B230" s="7"/>
      <c r="C230" s="7"/>
      <c r="D230" s="7"/>
      <c r="E230" s="7"/>
      <c r="F230" s="7"/>
      <c r="G230" s="7"/>
      <c r="H230" s="7"/>
      <c r="I230" s="7"/>
      <c r="J230" s="7"/>
      <c r="K230" s="7"/>
      <c r="L230" s="7"/>
      <c r="M230" s="7"/>
      <c r="N230" s="7"/>
      <c r="O230" s="7"/>
      <c r="P230" s="7"/>
      <c r="Q230" s="7"/>
      <c r="R230" s="7"/>
      <c r="S230" s="7"/>
      <c r="T230" s="7"/>
      <c r="U230" s="7"/>
      <c r="V230" s="7"/>
      <c r="W230" s="7"/>
      <c r="X230" s="7"/>
      <c r="Y230" s="7"/>
      <c r="Z230" s="7"/>
      <c r="AA230" s="7"/>
      <c r="AB230" s="7"/>
      <c r="AC230" s="7"/>
      <c r="AD230" s="7"/>
      <c r="AE230" s="7"/>
      <c r="AF230" s="7"/>
      <c r="AG230" s="7"/>
      <c r="AH230" s="7"/>
      <c r="AI230" s="7"/>
      <c r="AJ230" s="7"/>
      <c r="AK230" s="7"/>
      <c r="AL230" s="7"/>
    </row>
    <row r="231" ht="12.0" customHeight="1">
      <c r="A231" s="7"/>
      <c r="B231" s="7"/>
      <c r="C231" s="7"/>
      <c r="D231" s="7"/>
      <c r="E231" s="7"/>
      <c r="F231" s="7"/>
      <c r="G231" s="7"/>
      <c r="H231" s="7"/>
      <c r="I231" s="7"/>
      <c r="J231" s="7"/>
      <c r="K231" s="7"/>
      <c r="L231" s="7"/>
      <c r="M231" s="7"/>
      <c r="N231" s="7"/>
      <c r="O231" s="7"/>
      <c r="P231" s="7"/>
      <c r="Q231" s="7"/>
      <c r="R231" s="7"/>
      <c r="S231" s="7"/>
      <c r="T231" s="7"/>
      <c r="U231" s="7"/>
      <c r="V231" s="7"/>
      <c r="W231" s="7"/>
      <c r="X231" s="7"/>
      <c r="Y231" s="7"/>
      <c r="Z231" s="7"/>
      <c r="AA231" s="7"/>
      <c r="AB231" s="7"/>
      <c r="AC231" s="7"/>
      <c r="AD231" s="7"/>
      <c r="AE231" s="7"/>
      <c r="AF231" s="7"/>
      <c r="AG231" s="7"/>
      <c r="AH231" s="7"/>
      <c r="AI231" s="7"/>
      <c r="AJ231" s="7"/>
      <c r="AK231" s="7"/>
      <c r="AL231" s="7"/>
    </row>
    <row r="232" ht="12.0" customHeight="1">
      <c r="A232" s="7"/>
      <c r="B232" s="7"/>
      <c r="C232" s="7"/>
      <c r="D232" s="7"/>
      <c r="E232" s="7"/>
      <c r="F232" s="7"/>
      <c r="G232" s="7"/>
      <c r="H232" s="7"/>
      <c r="I232" s="7"/>
      <c r="J232" s="7"/>
      <c r="K232" s="7"/>
      <c r="L232" s="7"/>
      <c r="M232" s="7"/>
      <c r="N232" s="7"/>
      <c r="O232" s="7"/>
      <c r="P232" s="7"/>
      <c r="Q232" s="7"/>
      <c r="R232" s="7"/>
      <c r="S232" s="7"/>
      <c r="T232" s="7"/>
      <c r="U232" s="7"/>
      <c r="V232" s="7"/>
      <c r="W232" s="7"/>
      <c r="X232" s="7"/>
      <c r="Y232" s="7"/>
      <c r="Z232" s="7"/>
      <c r="AA232" s="7"/>
      <c r="AB232" s="7"/>
      <c r="AC232" s="7"/>
      <c r="AD232" s="7"/>
      <c r="AE232" s="7"/>
      <c r="AF232" s="7"/>
      <c r="AG232" s="7"/>
      <c r="AH232" s="7"/>
      <c r="AI232" s="7"/>
      <c r="AJ232" s="7"/>
      <c r="AK232" s="7"/>
      <c r="AL232" s="7"/>
    </row>
    <row r="233" ht="12.0" customHeight="1">
      <c r="A233" s="7"/>
      <c r="B233" s="7"/>
      <c r="C233" s="7"/>
      <c r="D233" s="7"/>
      <c r="E233" s="7"/>
      <c r="F233" s="7"/>
      <c r="G233" s="7"/>
      <c r="H233" s="7"/>
      <c r="I233" s="7"/>
      <c r="J233" s="7"/>
      <c r="K233" s="7"/>
      <c r="L233" s="7"/>
      <c r="M233" s="7"/>
      <c r="N233" s="7"/>
      <c r="O233" s="7"/>
      <c r="P233" s="7"/>
      <c r="Q233" s="7"/>
      <c r="R233" s="7"/>
      <c r="S233" s="7"/>
      <c r="T233" s="7"/>
      <c r="U233" s="7"/>
      <c r="V233" s="7"/>
      <c r="W233" s="7"/>
      <c r="X233" s="7"/>
      <c r="Y233" s="7"/>
      <c r="Z233" s="7"/>
      <c r="AA233" s="7"/>
      <c r="AB233" s="7"/>
      <c r="AC233" s="7"/>
      <c r="AD233" s="7"/>
      <c r="AE233" s="7"/>
      <c r="AF233" s="7"/>
      <c r="AG233" s="7"/>
      <c r="AH233" s="7"/>
      <c r="AI233" s="7"/>
      <c r="AJ233" s="7"/>
      <c r="AK233" s="7"/>
      <c r="AL233" s="7"/>
    </row>
    <row r="234" ht="12.0" customHeight="1">
      <c r="A234" s="7"/>
      <c r="B234" s="7"/>
      <c r="C234" s="7"/>
      <c r="D234" s="7"/>
      <c r="E234" s="7"/>
      <c r="F234" s="7"/>
      <c r="G234" s="7"/>
      <c r="H234" s="7"/>
      <c r="I234" s="7"/>
      <c r="J234" s="7"/>
      <c r="K234" s="7"/>
      <c r="L234" s="7"/>
      <c r="M234" s="7"/>
      <c r="N234" s="7"/>
      <c r="O234" s="7"/>
      <c r="P234" s="7"/>
      <c r="Q234" s="7"/>
      <c r="R234" s="7"/>
      <c r="S234" s="7"/>
      <c r="T234" s="7"/>
      <c r="U234" s="7"/>
      <c r="V234" s="7"/>
      <c r="W234" s="7"/>
      <c r="X234" s="7"/>
      <c r="Y234" s="7"/>
      <c r="Z234" s="7"/>
      <c r="AA234" s="7"/>
      <c r="AB234" s="7"/>
      <c r="AC234" s="7"/>
      <c r="AD234" s="7"/>
      <c r="AE234" s="7"/>
      <c r="AF234" s="7"/>
      <c r="AG234" s="7"/>
      <c r="AH234" s="7"/>
      <c r="AI234" s="7"/>
      <c r="AJ234" s="7"/>
      <c r="AK234" s="7"/>
      <c r="AL234" s="7"/>
    </row>
    <row r="235" ht="12.0" customHeight="1">
      <c r="A235" s="7"/>
      <c r="B235" s="7"/>
      <c r="C235" s="7"/>
      <c r="D235" s="7"/>
      <c r="E235" s="7"/>
      <c r="F235" s="7"/>
      <c r="G235" s="7"/>
      <c r="H235" s="7"/>
      <c r="I235" s="7"/>
      <c r="J235" s="7"/>
      <c r="K235" s="7"/>
      <c r="L235" s="7"/>
      <c r="M235" s="7"/>
      <c r="N235" s="7"/>
      <c r="O235" s="7"/>
      <c r="P235" s="7"/>
      <c r="Q235" s="7"/>
      <c r="R235" s="7"/>
      <c r="S235" s="7"/>
      <c r="T235" s="7"/>
      <c r="U235" s="7"/>
      <c r="V235" s="7"/>
      <c r="W235" s="7"/>
      <c r="X235" s="7"/>
      <c r="Y235" s="7"/>
      <c r="Z235" s="7"/>
      <c r="AA235" s="7"/>
      <c r="AB235" s="7"/>
      <c r="AC235" s="7"/>
      <c r="AD235" s="7"/>
      <c r="AE235" s="7"/>
      <c r="AF235" s="7"/>
      <c r="AG235" s="7"/>
      <c r="AH235" s="7"/>
      <c r="AI235" s="7"/>
      <c r="AJ235" s="7"/>
      <c r="AK235" s="7"/>
      <c r="AL235" s="7"/>
    </row>
    <row r="236" ht="12.0" customHeight="1">
      <c r="A236" s="7"/>
      <c r="B236" s="7"/>
      <c r="C236" s="7"/>
      <c r="D236" s="7"/>
      <c r="E236" s="7"/>
      <c r="F236" s="7"/>
      <c r="G236" s="7"/>
      <c r="H236" s="7"/>
      <c r="I236" s="7"/>
      <c r="J236" s="7"/>
      <c r="K236" s="7"/>
      <c r="L236" s="7"/>
      <c r="M236" s="7"/>
      <c r="N236" s="7"/>
      <c r="O236" s="7"/>
      <c r="P236" s="7"/>
      <c r="Q236" s="7"/>
      <c r="R236" s="7"/>
      <c r="S236" s="7"/>
      <c r="T236" s="7"/>
      <c r="U236" s="7"/>
      <c r="V236" s="7"/>
      <c r="W236" s="7"/>
      <c r="X236" s="7"/>
      <c r="Y236" s="7"/>
      <c r="Z236" s="7"/>
      <c r="AA236" s="7"/>
      <c r="AB236" s="7"/>
      <c r="AC236" s="7"/>
      <c r="AD236" s="7"/>
      <c r="AE236" s="7"/>
      <c r="AF236" s="7"/>
      <c r="AG236" s="7"/>
      <c r="AH236" s="7"/>
      <c r="AI236" s="7"/>
      <c r="AJ236" s="7"/>
      <c r="AK236" s="7"/>
      <c r="AL236" s="7"/>
    </row>
    <row r="237" ht="12.0" customHeight="1">
      <c r="A237" s="7"/>
      <c r="B237" s="7"/>
      <c r="C237" s="7"/>
      <c r="D237" s="7"/>
      <c r="E237" s="7"/>
      <c r="F237" s="7"/>
      <c r="G237" s="7"/>
      <c r="H237" s="7"/>
      <c r="I237" s="7"/>
      <c r="J237" s="7"/>
      <c r="K237" s="7"/>
      <c r="L237" s="7"/>
      <c r="M237" s="7"/>
      <c r="N237" s="7"/>
      <c r="O237" s="7"/>
      <c r="P237" s="7"/>
      <c r="Q237" s="7"/>
      <c r="R237" s="7"/>
      <c r="S237" s="7"/>
      <c r="T237" s="7"/>
      <c r="U237" s="7"/>
      <c r="V237" s="7"/>
      <c r="W237" s="7"/>
      <c r="X237" s="7"/>
      <c r="Y237" s="7"/>
      <c r="Z237" s="7"/>
      <c r="AA237" s="7"/>
      <c r="AB237" s="7"/>
      <c r="AC237" s="7"/>
      <c r="AD237" s="7"/>
      <c r="AE237" s="7"/>
      <c r="AF237" s="7"/>
      <c r="AG237" s="7"/>
      <c r="AH237" s="7"/>
      <c r="AI237" s="7"/>
      <c r="AJ237" s="7"/>
      <c r="AK237" s="7"/>
      <c r="AL237" s="7"/>
    </row>
    <row r="238" ht="12.0" customHeight="1">
      <c r="A238" s="7"/>
      <c r="B238" s="7"/>
      <c r="C238" s="7"/>
      <c r="D238" s="7"/>
      <c r="E238" s="7"/>
      <c r="F238" s="7"/>
      <c r="G238" s="7"/>
      <c r="H238" s="7"/>
      <c r="I238" s="7"/>
      <c r="J238" s="7"/>
      <c r="K238" s="7"/>
      <c r="L238" s="7"/>
      <c r="M238" s="7"/>
      <c r="N238" s="7"/>
      <c r="O238" s="7"/>
      <c r="P238" s="7"/>
      <c r="Q238" s="7"/>
      <c r="R238" s="7"/>
      <c r="S238" s="7"/>
      <c r="T238" s="7"/>
      <c r="U238" s="7"/>
      <c r="V238" s="7"/>
      <c r="W238" s="7"/>
      <c r="X238" s="7"/>
      <c r="Y238" s="7"/>
      <c r="Z238" s="7"/>
      <c r="AA238" s="7"/>
      <c r="AB238" s="7"/>
      <c r="AC238" s="7"/>
      <c r="AD238" s="7"/>
      <c r="AE238" s="7"/>
      <c r="AF238" s="7"/>
      <c r="AG238" s="7"/>
      <c r="AH238" s="7"/>
      <c r="AI238" s="7"/>
      <c r="AJ238" s="7"/>
      <c r="AK238" s="7"/>
      <c r="AL238" s="7"/>
    </row>
    <row r="239" ht="12.0" customHeight="1">
      <c r="A239" s="7"/>
      <c r="B239" s="7"/>
      <c r="C239" s="7"/>
      <c r="D239" s="7"/>
      <c r="E239" s="7"/>
      <c r="F239" s="7"/>
      <c r="G239" s="7"/>
      <c r="H239" s="7"/>
      <c r="I239" s="7"/>
      <c r="J239" s="7"/>
      <c r="K239" s="7"/>
      <c r="L239" s="7"/>
      <c r="M239" s="7"/>
      <c r="N239" s="7"/>
      <c r="O239" s="7"/>
      <c r="P239" s="7"/>
      <c r="Q239" s="7"/>
      <c r="R239" s="7"/>
      <c r="S239" s="7"/>
      <c r="T239" s="7"/>
      <c r="U239" s="7"/>
      <c r="V239" s="7"/>
      <c r="W239" s="7"/>
      <c r="X239" s="7"/>
      <c r="Y239" s="7"/>
      <c r="Z239" s="7"/>
      <c r="AA239" s="7"/>
      <c r="AB239" s="7"/>
      <c r="AC239" s="7"/>
      <c r="AD239" s="7"/>
      <c r="AE239" s="7"/>
      <c r="AF239" s="7"/>
      <c r="AG239" s="7"/>
      <c r="AH239" s="7"/>
      <c r="AI239" s="7"/>
      <c r="AJ239" s="7"/>
      <c r="AK239" s="7"/>
      <c r="AL239" s="7"/>
    </row>
    <row r="240" ht="12.0" customHeight="1">
      <c r="A240" s="7"/>
      <c r="B240" s="7"/>
      <c r="C240" s="7"/>
      <c r="D240" s="7"/>
      <c r="E240" s="7"/>
      <c r="F240" s="7"/>
      <c r="G240" s="7"/>
      <c r="H240" s="7"/>
      <c r="I240" s="7"/>
      <c r="J240" s="7"/>
      <c r="K240" s="7"/>
      <c r="L240" s="7"/>
      <c r="M240" s="7"/>
      <c r="N240" s="7"/>
      <c r="O240" s="7"/>
      <c r="P240" s="7"/>
      <c r="Q240" s="7"/>
      <c r="R240" s="7"/>
      <c r="S240" s="7"/>
      <c r="T240" s="7"/>
      <c r="U240" s="7"/>
      <c r="V240" s="7"/>
      <c r="W240" s="7"/>
      <c r="X240" s="7"/>
      <c r="Y240" s="7"/>
      <c r="Z240" s="7"/>
      <c r="AA240" s="7"/>
      <c r="AB240" s="7"/>
      <c r="AC240" s="7"/>
      <c r="AD240" s="7"/>
      <c r="AE240" s="7"/>
      <c r="AF240" s="7"/>
      <c r="AG240" s="7"/>
      <c r="AH240" s="7"/>
      <c r="AI240" s="7"/>
      <c r="AJ240" s="7"/>
      <c r="AK240" s="7"/>
      <c r="AL240" s="7"/>
    </row>
    <row r="241" ht="12.0" customHeight="1">
      <c r="A241" s="7"/>
      <c r="B241" s="7"/>
      <c r="C241" s="7"/>
      <c r="D241" s="7"/>
      <c r="E241" s="7"/>
      <c r="F241" s="7"/>
      <c r="G241" s="7"/>
      <c r="H241" s="7"/>
      <c r="I241" s="7"/>
      <c r="J241" s="7"/>
      <c r="K241" s="7"/>
      <c r="L241" s="7"/>
      <c r="M241" s="7"/>
      <c r="N241" s="7"/>
      <c r="O241" s="7"/>
      <c r="P241" s="7"/>
      <c r="Q241" s="7"/>
      <c r="R241" s="7"/>
      <c r="S241" s="7"/>
      <c r="T241" s="7"/>
      <c r="U241" s="7"/>
      <c r="V241" s="7"/>
      <c r="W241" s="7"/>
      <c r="X241" s="7"/>
      <c r="Y241" s="7"/>
      <c r="Z241" s="7"/>
      <c r="AA241" s="7"/>
      <c r="AB241" s="7"/>
      <c r="AC241" s="7"/>
      <c r="AD241" s="7"/>
      <c r="AE241" s="7"/>
      <c r="AF241" s="7"/>
      <c r="AG241" s="7"/>
      <c r="AH241" s="7"/>
      <c r="AI241" s="7"/>
      <c r="AJ241" s="7"/>
      <c r="AK241" s="7"/>
      <c r="AL241" s="7"/>
    </row>
    <row r="242" ht="12.0" customHeight="1">
      <c r="A242" s="7"/>
      <c r="B242" s="7"/>
      <c r="C242" s="7"/>
      <c r="D242" s="7"/>
      <c r="E242" s="7"/>
      <c r="F242" s="7"/>
      <c r="G242" s="7"/>
      <c r="H242" s="7"/>
      <c r="I242" s="7"/>
      <c r="J242" s="7"/>
      <c r="K242" s="7"/>
      <c r="L242" s="7"/>
      <c r="M242" s="7"/>
      <c r="N242" s="7"/>
      <c r="O242" s="7"/>
      <c r="P242" s="7"/>
      <c r="Q242" s="7"/>
      <c r="R242" s="7"/>
      <c r="S242" s="7"/>
      <c r="T242" s="7"/>
      <c r="U242" s="7"/>
      <c r="V242" s="7"/>
      <c r="W242" s="7"/>
      <c r="X242" s="7"/>
      <c r="Y242" s="7"/>
      <c r="Z242" s="7"/>
      <c r="AA242" s="7"/>
      <c r="AB242" s="7"/>
      <c r="AC242" s="7"/>
      <c r="AD242" s="7"/>
      <c r="AE242" s="7"/>
      <c r="AF242" s="7"/>
      <c r="AG242" s="7"/>
      <c r="AH242" s="7"/>
      <c r="AI242" s="7"/>
      <c r="AJ242" s="7"/>
      <c r="AK242" s="7"/>
      <c r="AL242" s="7"/>
    </row>
    <row r="243" ht="12.0" customHeight="1">
      <c r="A243" s="7"/>
      <c r="B243" s="7"/>
      <c r="C243" s="7"/>
      <c r="D243" s="7"/>
      <c r="E243" s="7"/>
      <c r="F243" s="7"/>
      <c r="G243" s="7"/>
      <c r="H243" s="7"/>
      <c r="I243" s="7"/>
      <c r="J243" s="7"/>
      <c r="K243" s="7"/>
      <c r="L243" s="7"/>
      <c r="M243" s="7"/>
      <c r="N243" s="7"/>
      <c r="O243" s="7"/>
      <c r="P243" s="7"/>
      <c r="Q243" s="7"/>
      <c r="R243" s="7"/>
      <c r="S243" s="7"/>
      <c r="T243" s="7"/>
      <c r="U243" s="7"/>
      <c r="V243" s="7"/>
      <c r="W243" s="7"/>
      <c r="X243" s="7"/>
      <c r="Y243" s="7"/>
      <c r="Z243" s="7"/>
      <c r="AA243" s="7"/>
      <c r="AB243" s="7"/>
      <c r="AC243" s="7"/>
      <c r="AD243" s="7"/>
      <c r="AE243" s="7"/>
      <c r="AF243" s="7"/>
      <c r="AG243" s="7"/>
      <c r="AH243" s="7"/>
      <c r="AI243" s="7"/>
      <c r="AJ243" s="7"/>
      <c r="AK243" s="7"/>
      <c r="AL243" s="7"/>
    </row>
    <row r="244" ht="12.0" customHeight="1">
      <c r="A244" s="7"/>
      <c r="B244" s="7"/>
      <c r="C244" s="7"/>
      <c r="D244" s="7"/>
      <c r="E244" s="7"/>
      <c r="F244" s="7"/>
      <c r="G244" s="7"/>
      <c r="H244" s="7"/>
      <c r="I244" s="7"/>
      <c r="J244" s="7"/>
      <c r="K244" s="7"/>
      <c r="L244" s="7"/>
      <c r="M244" s="7"/>
      <c r="N244" s="7"/>
      <c r="O244" s="7"/>
      <c r="P244" s="7"/>
      <c r="Q244" s="7"/>
      <c r="R244" s="7"/>
      <c r="S244" s="7"/>
      <c r="T244" s="7"/>
      <c r="U244" s="7"/>
      <c r="V244" s="7"/>
      <c r="W244" s="7"/>
      <c r="X244" s="7"/>
      <c r="Y244" s="7"/>
      <c r="Z244" s="7"/>
      <c r="AA244" s="7"/>
      <c r="AB244" s="7"/>
      <c r="AC244" s="7"/>
      <c r="AD244" s="7"/>
      <c r="AE244" s="7"/>
      <c r="AF244" s="7"/>
      <c r="AG244" s="7"/>
      <c r="AH244" s="7"/>
      <c r="AI244" s="7"/>
      <c r="AJ244" s="7"/>
      <c r="AK244" s="7"/>
      <c r="AL244" s="7"/>
    </row>
    <row r="245" ht="12.0" customHeight="1">
      <c r="A245" s="7"/>
      <c r="B245" s="7"/>
      <c r="C245" s="7"/>
      <c r="D245" s="7"/>
      <c r="E245" s="7"/>
      <c r="F245" s="7"/>
      <c r="G245" s="7"/>
      <c r="H245" s="7"/>
      <c r="I245" s="7"/>
      <c r="J245" s="7"/>
      <c r="K245" s="7"/>
      <c r="L245" s="7"/>
      <c r="M245" s="7"/>
      <c r="N245" s="7"/>
      <c r="O245" s="7"/>
      <c r="P245" s="7"/>
      <c r="Q245" s="7"/>
      <c r="R245" s="7"/>
      <c r="S245" s="7"/>
      <c r="T245" s="7"/>
      <c r="U245" s="7"/>
      <c r="V245" s="7"/>
      <c r="W245" s="7"/>
      <c r="X245" s="7"/>
      <c r="Y245" s="7"/>
      <c r="Z245" s="7"/>
      <c r="AA245" s="7"/>
      <c r="AB245" s="7"/>
      <c r="AC245" s="7"/>
      <c r="AD245" s="7"/>
      <c r="AE245" s="7"/>
      <c r="AF245" s="7"/>
      <c r="AG245" s="7"/>
      <c r="AH245" s="7"/>
      <c r="AI245" s="7"/>
      <c r="AJ245" s="7"/>
      <c r="AK245" s="7"/>
      <c r="AL245" s="7"/>
    </row>
    <row r="246" ht="12.0" customHeight="1">
      <c r="A246" s="7"/>
      <c r="B246" s="7"/>
      <c r="C246" s="7"/>
      <c r="D246" s="7"/>
      <c r="E246" s="7"/>
      <c r="F246" s="7"/>
      <c r="G246" s="7"/>
      <c r="H246" s="7"/>
      <c r="I246" s="7"/>
      <c r="J246" s="7"/>
      <c r="K246" s="7"/>
      <c r="L246" s="7"/>
      <c r="M246" s="7"/>
      <c r="N246" s="7"/>
      <c r="O246" s="7"/>
      <c r="P246" s="7"/>
      <c r="Q246" s="7"/>
      <c r="R246" s="7"/>
      <c r="S246" s="7"/>
      <c r="T246" s="7"/>
      <c r="U246" s="7"/>
      <c r="V246" s="7"/>
      <c r="W246" s="7"/>
      <c r="X246" s="7"/>
      <c r="Y246" s="7"/>
      <c r="Z246" s="7"/>
      <c r="AA246" s="7"/>
      <c r="AB246" s="7"/>
      <c r="AC246" s="7"/>
      <c r="AD246" s="7"/>
      <c r="AE246" s="7"/>
      <c r="AF246" s="7"/>
      <c r="AG246" s="7"/>
      <c r="AH246" s="7"/>
      <c r="AI246" s="7"/>
      <c r="AJ246" s="7"/>
      <c r="AK246" s="7"/>
      <c r="AL246" s="7"/>
    </row>
    <row r="247" ht="12.0" customHeight="1">
      <c r="A247" s="7"/>
      <c r="B247" s="7"/>
      <c r="C247" s="7"/>
      <c r="D247" s="7"/>
      <c r="E247" s="7"/>
      <c r="F247" s="7"/>
      <c r="G247" s="7"/>
      <c r="H247" s="7"/>
      <c r="I247" s="7"/>
      <c r="J247" s="7"/>
      <c r="K247" s="7"/>
      <c r="L247" s="7"/>
      <c r="M247" s="7"/>
      <c r="N247" s="7"/>
      <c r="O247" s="7"/>
      <c r="P247" s="7"/>
      <c r="Q247" s="7"/>
      <c r="R247" s="7"/>
      <c r="S247" s="7"/>
      <c r="T247" s="7"/>
      <c r="U247" s="7"/>
      <c r="V247" s="7"/>
      <c r="W247" s="7"/>
      <c r="X247" s="7"/>
      <c r="Y247" s="7"/>
      <c r="Z247" s="7"/>
      <c r="AA247" s="7"/>
      <c r="AB247" s="7"/>
      <c r="AC247" s="7"/>
      <c r="AD247" s="7"/>
      <c r="AE247" s="7"/>
      <c r="AF247" s="7"/>
      <c r="AG247" s="7"/>
      <c r="AH247" s="7"/>
      <c r="AI247" s="7"/>
      <c r="AJ247" s="7"/>
      <c r="AK247" s="7"/>
      <c r="AL247" s="7"/>
    </row>
    <row r="248" ht="12.0" customHeight="1">
      <c r="A248" s="7"/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  <c r="W248" s="7"/>
      <c r="X248" s="7"/>
      <c r="Y248" s="7"/>
      <c r="Z248" s="7"/>
      <c r="AA248" s="7"/>
      <c r="AB248" s="7"/>
      <c r="AC248" s="7"/>
      <c r="AD248" s="7"/>
      <c r="AE248" s="7"/>
      <c r="AF248" s="7"/>
      <c r="AG248" s="7"/>
      <c r="AH248" s="7"/>
      <c r="AI248" s="7"/>
      <c r="AJ248" s="7"/>
      <c r="AK248" s="7"/>
      <c r="AL248" s="7"/>
    </row>
    <row r="249" ht="12.0" customHeight="1">
      <c r="A249" s="7"/>
      <c r="B249" s="7"/>
      <c r="C249" s="7"/>
      <c r="D249" s="7"/>
      <c r="E249" s="7"/>
      <c r="F249" s="7"/>
      <c r="G249" s="7"/>
      <c r="H249" s="7"/>
      <c r="I249" s="7"/>
      <c r="J249" s="7"/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/>
      <c r="W249" s="7"/>
      <c r="X249" s="7"/>
      <c r="Y249" s="7"/>
      <c r="Z249" s="7"/>
      <c r="AA249" s="7"/>
      <c r="AB249" s="7"/>
      <c r="AC249" s="7"/>
      <c r="AD249" s="7"/>
      <c r="AE249" s="7"/>
      <c r="AF249" s="7"/>
      <c r="AG249" s="7"/>
      <c r="AH249" s="7"/>
      <c r="AI249" s="7"/>
      <c r="AJ249" s="7"/>
      <c r="AK249" s="7"/>
      <c r="AL249" s="7"/>
    </row>
    <row r="250" ht="12.0" customHeight="1">
      <c r="A250" s="7"/>
      <c r="B250" s="7"/>
      <c r="C250" s="7"/>
      <c r="D250" s="7"/>
      <c r="E250" s="7"/>
      <c r="F250" s="7"/>
      <c r="G250" s="7"/>
      <c r="H250" s="7"/>
      <c r="I250" s="7"/>
      <c r="J250" s="7"/>
      <c r="K250" s="7"/>
      <c r="L250" s="7"/>
      <c r="M250" s="7"/>
      <c r="N250" s="7"/>
      <c r="O250" s="7"/>
      <c r="P250" s="7"/>
      <c r="Q250" s="7"/>
      <c r="R250" s="7"/>
      <c r="S250" s="7"/>
      <c r="T250" s="7"/>
      <c r="U250" s="7"/>
      <c r="V250" s="7"/>
      <c r="W250" s="7"/>
      <c r="X250" s="7"/>
      <c r="Y250" s="7"/>
      <c r="Z250" s="7"/>
      <c r="AA250" s="7"/>
      <c r="AB250" s="7"/>
      <c r="AC250" s="7"/>
      <c r="AD250" s="7"/>
      <c r="AE250" s="7"/>
      <c r="AF250" s="7"/>
      <c r="AG250" s="7"/>
      <c r="AH250" s="7"/>
      <c r="AI250" s="7"/>
      <c r="AJ250" s="7"/>
      <c r="AK250" s="7"/>
      <c r="AL250" s="7"/>
    </row>
    <row r="251" ht="12.0" customHeight="1">
      <c r="A251" s="7"/>
      <c r="B251" s="7"/>
      <c r="C251" s="7"/>
      <c r="D251" s="7"/>
      <c r="E251" s="7"/>
      <c r="F251" s="7"/>
      <c r="G251" s="7"/>
      <c r="H251" s="7"/>
      <c r="I251" s="7"/>
      <c r="J251" s="7"/>
      <c r="K251" s="7"/>
      <c r="L251" s="7"/>
      <c r="M251" s="7"/>
      <c r="N251" s="7"/>
      <c r="O251" s="7"/>
      <c r="P251" s="7"/>
      <c r="Q251" s="7"/>
      <c r="R251" s="7"/>
      <c r="S251" s="7"/>
      <c r="T251" s="7"/>
      <c r="U251" s="7"/>
      <c r="V251" s="7"/>
      <c r="W251" s="7"/>
      <c r="X251" s="7"/>
      <c r="Y251" s="7"/>
      <c r="Z251" s="7"/>
      <c r="AA251" s="7"/>
      <c r="AB251" s="7"/>
      <c r="AC251" s="7"/>
      <c r="AD251" s="7"/>
      <c r="AE251" s="7"/>
      <c r="AF251" s="7"/>
      <c r="AG251" s="7"/>
      <c r="AH251" s="7"/>
      <c r="AI251" s="7"/>
      <c r="AJ251" s="7"/>
      <c r="AK251" s="7"/>
      <c r="AL251" s="7"/>
    </row>
    <row r="252" ht="12.0" customHeight="1">
      <c r="A252" s="7"/>
      <c r="B252" s="7"/>
      <c r="C252" s="7"/>
      <c r="D252" s="7"/>
      <c r="E252" s="7"/>
      <c r="F252" s="7"/>
      <c r="G252" s="7"/>
      <c r="H252" s="7"/>
      <c r="I252" s="7"/>
      <c r="J252" s="7"/>
      <c r="K252" s="7"/>
      <c r="L252" s="7"/>
      <c r="M252" s="7"/>
      <c r="N252" s="7"/>
      <c r="O252" s="7"/>
      <c r="P252" s="7"/>
      <c r="Q252" s="7"/>
      <c r="R252" s="7"/>
      <c r="S252" s="7"/>
      <c r="T252" s="7"/>
      <c r="U252" s="7"/>
      <c r="V252" s="7"/>
      <c r="W252" s="7"/>
      <c r="X252" s="7"/>
      <c r="Y252" s="7"/>
      <c r="Z252" s="7"/>
      <c r="AA252" s="7"/>
      <c r="AB252" s="7"/>
      <c r="AC252" s="7"/>
      <c r="AD252" s="7"/>
      <c r="AE252" s="7"/>
      <c r="AF252" s="7"/>
      <c r="AG252" s="7"/>
      <c r="AH252" s="7"/>
      <c r="AI252" s="7"/>
      <c r="AJ252" s="7"/>
      <c r="AK252" s="7"/>
      <c r="AL252" s="7"/>
    </row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2:$AL$45"/>
  <mergeCells count="36">
    <mergeCell ref="A2:AL2"/>
    <mergeCell ref="A3:AL3"/>
    <mergeCell ref="K5:N5"/>
    <mergeCell ref="T5:W5"/>
    <mergeCell ref="AB5:AE5"/>
    <mergeCell ref="C9:C11"/>
    <mergeCell ref="D9:D11"/>
    <mergeCell ref="P51:U51"/>
    <mergeCell ref="P52:U52"/>
    <mergeCell ref="S53:V53"/>
    <mergeCell ref="AA53:AD53"/>
    <mergeCell ref="AI53:AK53"/>
    <mergeCell ref="D52:G52"/>
    <mergeCell ref="D53:G53"/>
    <mergeCell ref="J53:M53"/>
    <mergeCell ref="AI9:AL9"/>
    <mergeCell ref="A47:AL47"/>
    <mergeCell ref="D51:G51"/>
    <mergeCell ref="J51:M51"/>
    <mergeCell ref="AI51:AK51"/>
    <mergeCell ref="J52:M52"/>
    <mergeCell ref="AI52:AK52"/>
    <mergeCell ref="F9:F11"/>
    <mergeCell ref="G9:H9"/>
    <mergeCell ref="I9:J9"/>
    <mergeCell ref="K9:L9"/>
    <mergeCell ref="M9:N9"/>
    <mergeCell ref="P9:Q9"/>
    <mergeCell ref="R9:S9"/>
    <mergeCell ref="T9:U9"/>
    <mergeCell ref="V9:W9"/>
    <mergeCell ref="X9:Y9"/>
    <mergeCell ref="Z9:AA9"/>
    <mergeCell ref="AB9:AC9"/>
    <mergeCell ref="AD9:AE9"/>
    <mergeCell ref="AF9:AG9"/>
  </mergeCells>
  <conditionalFormatting sqref="AK1:AK20 AK22:AK34 AK36:AK42 AK44:AK47 AK53:AK1000">
    <cfRule type="cellIs" dxfId="0" priority="1" operator="equal">
      <formula>"Failed"</formula>
    </cfRule>
  </conditionalFormatting>
  <conditionalFormatting sqref="AK21">
    <cfRule type="cellIs" dxfId="0" priority="2" operator="equal">
      <formula>"Failed"</formula>
    </cfRule>
  </conditionalFormatting>
  <conditionalFormatting sqref="AK43">
    <cfRule type="cellIs" dxfId="0" priority="3" operator="equal">
      <formula>"Failed"</formula>
    </cfRule>
  </conditionalFormatting>
  <conditionalFormatting sqref="AK35">
    <cfRule type="cellIs" dxfId="0" priority="4" operator="equal">
      <formula>"Failed"</formula>
    </cfRule>
  </conditionalFormatting>
  <conditionalFormatting sqref="AK48:AK52">
    <cfRule type="cellIs" dxfId="0" priority="5" operator="equal">
      <formula>"Failed"</formula>
    </cfRule>
  </conditionalFormatting>
  <conditionalFormatting sqref="AB49:AB52">
    <cfRule type="cellIs" dxfId="0" priority="6" operator="equal">
      <formula>"Failed"</formula>
    </cfRule>
  </conditionalFormatting>
  <conditionalFormatting sqref="D13:D45">
    <cfRule type="cellIs" dxfId="1" priority="7" operator="equal">
      <formula>"NC"</formula>
    </cfRule>
  </conditionalFormatting>
  <conditionalFormatting sqref="D13:D45">
    <cfRule type="cellIs" dxfId="2" priority="8" operator="equal">
      <formula>"OL"</formula>
    </cfRule>
  </conditionalFormatting>
  <conditionalFormatting sqref="D13:D45">
    <cfRule type="cellIs" dxfId="3" priority="9" operator="equal">
      <formula>"P"</formula>
    </cfRule>
  </conditionalFormatting>
  <conditionalFormatting sqref="D13:D45">
    <cfRule type="cellIs" dxfId="4" priority="10" operator="equal">
      <formula>"L"</formula>
    </cfRule>
  </conditionalFormatting>
  <conditionalFormatting sqref="D13:D45">
    <cfRule type="cellIs" dxfId="0" priority="11" operator="equal">
      <formula>"a"</formula>
    </cfRule>
  </conditionalFormatting>
  <printOptions/>
  <pageMargins bottom="0.75" footer="0.0" header="0.0" left="0.7" right="0.7" top="0.75"/>
  <pageSetup orientation="landscape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6" width="8.63"/>
  </cols>
  <sheetData>
    <row r="1" ht="12.75" customHeight="1">
      <c r="A1" s="7"/>
      <c r="B1" s="7"/>
      <c r="C1" s="7"/>
      <c r="D1" s="7" t="s">
        <v>123</v>
      </c>
      <c r="E1" s="7"/>
    </row>
    <row r="2" ht="12.75" customHeight="1">
      <c r="A2" s="134">
        <v>0.0</v>
      </c>
      <c r="B2" s="135">
        <v>5.0</v>
      </c>
      <c r="C2" s="7"/>
      <c r="D2" s="134">
        <v>0.0</v>
      </c>
      <c r="E2" s="135">
        <v>5.0</v>
      </c>
    </row>
    <row r="3" ht="12.75" customHeight="1">
      <c r="A3" s="136">
        <v>75.0</v>
      </c>
      <c r="B3" s="135">
        <v>3.0</v>
      </c>
      <c r="C3" s="7"/>
      <c r="D3" s="136">
        <v>75.0</v>
      </c>
      <c r="E3" s="135">
        <v>3.0</v>
      </c>
    </row>
    <row r="4" ht="12.75" customHeight="1">
      <c r="A4" s="136">
        <v>76.0</v>
      </c>
      <c r="B4" s="135">
        <v>2.75</v>
      </c>
      <c r="C4" s="7"/>
      <c r="D4" s="136" t="s">
        <v>124</v>
      </c>
      <c r="E4" s="135">
        <v>2.75</v>
      </c>
    </row>
    <row r="5" ht="12.75" customHeight="1">
      <c r="A5" s="136">
        <v>79.0</v>
      </c>
      <c r="B5" s="135">
        <v>2.5</v>
      </c>
      <c r="C5" s="7"/>
      <c r="D5" s="136" t="s">
        <v>125</v>
      </c>
      <c r="E5" s="135">
        <v>2.5</v>
      </c>
    </row>
    <row r="6" ht="12.75" customHeight="1">
      <c r="A6" s="136">
        <v>82.0</v>
      </c>
      <c r="B6" s="135">
        <v>2.25</v>
      </c>
      <c r="C6" s="7"/>
      <c r="D6" s="136" t="s">
        <v>126</v>
      </c>
      <c r="E6" s="135">
        <v>2.25</v>
      </c>
    </row>
    <row r="7" ht="12.75" customHeight="1">
      <c r="A7" s="137">
        <v>85.0</v>
      </c>
      <c r="B7" s="138">
        <v>2.0</v>
      </c>
      <c r="C7" s="7"/>
      <c r="D7" s="139" t="s">
        <v>127</v>
      </c>
      <c r="E7" s="140">
        <v>2.0</v>
      </c>
    </row>
    <row r="8" ht="12.75" customHeight="1">
      <c r="A8" s="141">
        <v>88.0</v>
      </c>
      <c r="B8" s="142">
        <v>1.75</v>
      </c>
      <c r="C8" s="7"/>
      <c r="D8" s="136" t="s">
        <v>128</v>
      </c>
      <c r="E8" s="135">
        <v>1.75</v>
      </c>
    </row>
    <row r="9" ht="12.75" customHeight="1">
      <c r="A9" s="136">
        <v>91.0</v>
      </c>
      <c r="B9" s="135">
        <v>1.5</v>
      </c>
      <c r="C9" s="7"/>
      <c r="D9" s="136" t="s">
        <v>129</v>
      </c>
      <c r="E9" s="135">
        <v>1.5</v>
      </c>
    </row>
    <row r="10" ht="12.75" customHeight="1">
      <c r="A10" s="136">
        <v>94.0</v>
      </c>
      <c r="B10" s="135">
        <v>1.25</v>
      </c>
      <c r="C10" s="7"/>
      <c r="D10" s="136" t="s">
        <v>130</v>
      </c>
      <c r="E10" s="135">
        <v>1.25</v>
      </c>
    </row>
    <row r="11" ht="12.75" customHeight="1">
      <c r="A11" s="136">
        <v>97.0</v>
      </c>
      <c r="B11" s="135">
        <v>1.0</v>
      </c>
      <c r="C11" s="7"/>
      <c r="D11" s="136" t="s">
        <v>131</v>
      </c>
      <c r="E11" s="135">
        <v>1.0</v>
      </c>
    </row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333399"/>
    <pageSetUpPr/>
  </sheetPr>
  <sheetViews>
    <sheetView workbookViewId="0"/>
  </sheetViews>
  <sheetFormatPr customHeight="1" defaultColWidth="12.63" defaultRowHeight="15.0"/>
  <cols>
    <col customWidth="1" min="1" max="13" width="8.63"/>
  </cols>
  <sheetData>
    <row r="1" ht="12.75" customHeight="1">
      <c r="A1" s="7" t="s">
        <v>132</v>
      </c>
      <c r="B1" s="7" t="s">
        <v>133</v>
      </c>
      <c r="C1" s="7" t="s">
        <v>134</v>
      </c>
      <c r="D1" s="7" t="s">
        <v>135</v>
      </c>
      <c r="E1" s="7" t="s">
        <v>136</v>
      </c>
      <c r="F1" s="7" t="s">
        <v>137</v>
      </c>
      <c r="G1" s="7" t="s">
        <v>138</v>
      </c>
      <c r="H1" s="7" t="s">
        <v>139</v>
      </c>
      <c r="I1" s="7" t="s">
        <v>140</v>
      </c>
      <c r="J1" s="7" t="s">
        <v>141</v>
      </c>
      <c r="K1" s="7" t="s">
        <v>142</v>
      </c>
      <c r="L1" s="7" t="s">
        <v>143</v>
      </c>
    </row>
    <row r="2" ht="12.75" customHeight="1">
      <c r="A2" s="7">
        <v>30.0</v>
      </c>
      <c r="B2" s="7">
        <v>20.0</v>
      </c>
      <c r="C2" s="7">
        <v>10.0</v>
      </c>
      <c r="D2" s="7">
        <v>30.0</v>
      </c>
      <c r="E2" s="7">
        <v>30.0</v>
      </c>
      <c r="F2" s="7">
        <v>15.0</v>
      </c>
      <c r="G2" s="7">
        <v>20.0</v>
      </c>
      <c r="H2" s="7">
        <v>15.0</v>
      </c>
      <c r="I2" s="7">
        <v>15.0</v>
      </c>
      <c r="J2" s="7">
        <v>15.0</v>
      </c>
      <c r="K2" s="7">
        <v>15.0</v>
      </c>
      <c r="L2" s="7">
        <v>15.0</v>
      </c>
    </row>
    <row r="3" ht="12.75" customHeight="1">
      <c r="A3" s="7">
        <v>23.0</v>
      </c>
      <c r="B3" s="7">
        <v>20.0</v>
      </c>
      <c r="C3" s="7">
        <v>8.0</v>
      </c>
      <c r="D3" s="7">
        <v>23.0</v>
      </c>
      <c r="E3" s="7">
        <v>23.0</v>
      </c>
      <c r="F3" s="7">
        <v>12.0</v>
      </c>
      <c r="G3" s="7">
        <v>15.0</v>
      </c>
      <c r="H3" s="7">
        <v>0.0</v>
      </c>
      <c r="I3" s="7">
        <v>15.0</v>
      </c>
      <c r="J3" s="7">
        <v>12.0</v>
      </c>
      <c r="K3" s="7">
        <v>8.0</v>
      </c>
      <c r="L3" s="7">
        <v>15.0</v>
      </c>
      <c r="M3" s="7">
        <f t="shared" ref="M3:M9" si="1">SUM(A3:L3)</f>
        <v>174</v>
      </c>
    </row>
    <row r="4" ht="12.75" customHeight="1">
      <c r="A4" s="7">
        <v>23.0</v>
      </c>
      <c r="B4" s="7">
        <v>15.0</v>
      </c>
      <c r="C4" s="7">
        <v>10.0</v>
      </c>
      <c r="D4" s="7">
        <v>30.0</v>
      </c>
      <c r="E4" s="7">
        <v>30.0</v>
      </c>
      <c r="F4" s="7">
        <v>15.0</v>
      </c>
      <c r="G4" s="7">
        <v>15.0</v>
      </c>
      <c r="H4" s="7">
        <v>15.0</v>
      </c>
      <c r="I4" s="7">
        <v>12.0</v>
      </c>
      <c r="J4" s="7">
        <v>12.0</v>
      </c>
      <c r="K4" s="7">
        <v>0.0</v>
      </c>
      <c r="L4" s="7">
        <v>0.0</v>
      </c>
      <c r="M4" s="7">
        <f t="shared" si="1"/>
        <v>177</v>
      </c>
    </row>
    <row r="5" ht="12.75" customHeight="1">
      <c r="A5" s="7">
        <v>30.0</v>
      </c>
      <c r="B5" s="7">
        <v>15.0</v>
      </c>
      <c r="C5" s="7">
        <v>8.0</v>
      </c>
      <c r="D5" s="7">
        <v>23.0</v>
      </c>
      <c r="E5" s="7">
        <v>15.0</v>
      </c>
      <c r="F5" s="7">
        <v>1.0</v>
      </c>
      <c r="G5" s="7">
        <v>15.0</v>
      </c>
      <c r="H5" s="7">
        <v>12.0</v>
      </c>
      <c r="I5" s="7">
        <v>12.0</v>
      </c>
      <c r="J5" s="7">
        <v>12.0</v>
      </c>
      <c r="K5" s="7">
        <v>0.0</v>
      </c>
      <c r="L5" s="7">
        <v>0.0</v>
      </c>
      <c r="M5" s="7">
        <f t="shared" si="1"/>
        <v>143</v>
      </c>
    </row>
    <row r="6" ht="12.75" customHeight="1">
      <c r="A6" s="7">
        <v>23.0</v>
      </c>
      <c r="B6" s="7">
        <v>15.0</v>
      </c>
      <c r="C6" s="7">
        <v>10.0</v>
      </c>
      <c r="D6" s="7">
        <v>23.0</v>
      </c>
      <c r="E6" s="7">
        <v>23.0</v>
      </c>
      <c r="F6" s="7">
        <v>15.0</v>
      </c>
      <c r="G6" s="7">
        <v>15.0</v>
      </c>
      <c r="H6" s="7">
        <v>1.0</v>
      </c>
      <c r="I6" s="7">
        <v>12.0</v>
      </c>
      <c r="J6" s="7">
        <v>15.0</v>
      </c>
      <c r="K6" s="7">
        <v>0.0</v>
      </c>
      <c r="L6" s="7">
        <v>0.0</v>
      </c>
      <c r="M6" s="7">
        <f t="shared" si="1"/>
        <v>152</v>
      </c>
    </row>
    <row r="7" ht="12.75" customHeight="1">
      <c r="A7" s="7">
        <v>23.0</v>
      </c>
      <c r="B7" s="7">
        <v>15.0</v>
      </c>
      <c r="C7" s="7">
        <v>8.0</v>
      </c>
      <c r="D7" s="7">
        <v>23.0</v>
      </c>
      <c r="E7" s="7">
        <v>23.0</v>
      </c>
      <c r="F7" s="7">
        <v>12.0</v>
      </c>
      <c r="G7" s="7">
        <v>15.0</v>
      </c>
      <c r="H7" s="7">
        <v>12.0</v>
      </c>
      <c r="I7" s="7">
        <v>12.0</v>
      </c>
      <c r="J7" s="7">
        <v>8.0</v>
      </c>
      <c r="K7" s="7">
        <v>8.0</v>
      </c>
      <c r="L7" s="7">
        <v>0.0</v>
      </c>
      <c r="M7" s="7">
        <f t="shared" si="1"/>
        <v>159</v>
      </c>
    </row>
    <row r="8" ht="12.75" customHeight="1">
      <c r="A8" s="7">
        <v>23.0</v>
      </c>
      <c r="B8" s="7">
        <v>15.0</v>
      </c>
      <c r="C8" s="7">
        <v>8.0</v>
      </c>
      <c r="D8" s="7">
        <v>23.0</v>
      </c>
      <c r="E8" s="7">
        <v>23.0</v>
      </c>
      <c r="F8" s="7">
        <v>12.0</v>
      </c>
      <c r="G8" s="7">
        <v>10.0</v>
      </c>
      <c r="H8" s="7">
        <v>4.0</v>
      </c>
      <c r="I8" s="7">
        <v>12.0</v>
      </c>
      <c r="J8" s="7">
        <v>8.0</v>
      </c>
      <c r="K8" s="7">
        <v>0.0</v>
      </c>
      <c r="L8" s="7">
        <v>0.0</v>
      </c>
      <c r="M8" s="7">
        <f t="shared" si="1"/>
        <v>138</v>
      </c>
    </row>
    <row r="9" ht="12.75" customHeight="1">
      <c r="A9" s="7">
        <v>23.0</v>
      </c>
      <c r="B9" s="7">
        <v>20.0</v>
      </c>
      <c r="C9" s="7">
        <v>10.0</v>
      </c>
      <c r="D9" s="7">
        <v>23.0</v>
      </c>
      <c r="E9" s="7">
        <v>15.0</v>
      </c>
      <c r="F9" s="7">
        <v>12.0</v>
      </c>
      <c r="G9" s="7">
        <v>10.0</v>
      </c>
      <c r="H9" s="7">
        <v>1.0</v>
      </c>
      <c r="I9" s="7">
        <v>12.0</v>
      </c>
      <c r="J9" s="7">
        <v>15.0</v>
      </c>
      <c r="K9" s="7">
        <v>8.0</v>
      </c>
      <c r="L9" s="7">
        <v>0.0</v>
      </c>
      <c r="M9" s="7">
        <f t="shared" si="1"/>
        <v>149</v>
      </c>
    </row>
    <row r="10" ht="12.75" customHeight="1"/>
    <row r="11" ht="12.75" customHeight="1"/>
    <row r="12" ht="12.75" customHeight="1"/>
    <row r="13" ht="12.75" customHeight="1"/>
    <row r="14" ht="12.75" customHeight="1"/>
    <row r="15" ht="12.75" customHeight="1"/>
    <row r="16" ht="12.75" customHeight="1"/>
    <row r="17" ht="12.75" customHeight="1"/>
    <row r="18" ht="12.75" customHeight="1"/>
    <row r="19" ht="12.75" customHeight="1"/>
    <row r="20" ht="12.75" customHeight="1"/>
    <row r="21" ht="12.75" customHeight="1"/>
    <row r="22" ht="12.75" customHeight="1"/>
    <row r="23" ht="12.75" customHeight="1"/>
    <row r="24" ht="12.75" customHeight="1"/>
    <row r="25" ht="12.75" customHeight="1"/>
    <row r="26" ht="12.75" customHeight="1"/>
    <row r="27" ht="12.75" customHeight="1"/>
    <row r="28" ht="12.75" customHeight="1"/>
    <row r="29" ht="12.75" customHeight="1"/>
    <row r="30" ht="12.75" customHeight="1"/>
    <row r="31" ht="12.75" customHeight="1"/>
    <row r="32" ht="12.75" customHeight="1"/>
    <row r="33" ht="12.75" customHeight="1"/>
    <row r="34" ht="12.75" customHeight="1"/>
    <row r="35" ht="12.75" customHeight="1"/>
    <row r="36" ht="12.75" customHeight="1"/>
    <row r="37" ht="12.75" customHeight="1"/>
    <row r="38" ht="12.75" customHeight="1"/>
    <row r="39" ht="12.75" customHeight="1"/>
    <row r="40" ht="12.75" customHeight="1"/>
    <row r="41" ht="12.75" customHeight="1"/>
    <row r="42" ht="12.75" customHeight="1"/>
    <row r="43" ht="12.75" customHeight="1"/>
    <row r="44" ht="12.75" customHeight="1"/>
    <row r="45" ht="12.75" customHeight="1"/>
    <row r="46" ht="12.75" customHeight="1"/>
    <row r="47" ht="12.75" customHeight="1"/>
    <row r="48" ht="12.75" customHeight="1"/>
    <row r="49" ht="12.75" customHeight="1"/>
    <row r="50" ht="12.75" customHeight="1"/>
    <row r="51" ht="12.75" customHeight="1"/>
    <row r="52" ht="12.75" customHeight="1"/>
    <row r="53" ht="12.75" customHeight="1"/>
    <row r="54" ht="12.75" customHeight="1"/>
    <row r="55" ht="12.75" customHeight="1"/>
    <row r="56" ht="12.75" customHeight="1"/>
    <row r="57" ht="12.75" customHeight="1"/>
    <row r="58" ht="12.75" customHeight="1"/>
    <row r="59" ht="12.75" customHeight="1"/>
    <row r="60" ht="12.75" customHeight="1"/>
    <row r="61" ht="12.75" customHeight="1"/>
    <row r="62" ht="12.75" customHeight="1"/>
    <row r="63" ht="12.75" customHeight="1"/>
    <row r="64" ht="12.75" customHeight="1"/>
    <row r="65" ht="12.75" customHeight="1"/>
    <row r="66" ht="12.75" customHeight="1"/>
    <row r="67" ht="12.75" customHeight="1"/>
    <row r="68" ht="12.75" customHeight="1"/>
    <row r="69" ht="12.75" customHeight="1"/>
    <row r="70" ht="12.75" customHeight="1"/>
    <row r="71" ht="12.75" customHeight="1"/>
    <row r="72" ht="12.75" customHeight="1"/>
    <row r="73" ht="12.75" customHeight="1"/>
    <row r="74" ht="12.75" customHeight="1"/>
    <row r="75" ht="12.75" customHeight="1"/>
    <row r="76" ht="12.75" customHeight="1"/>
    <row r="77" ht="12.75" customHeight="1"/>
    <row r="78" ht="12.75" customHeight="1"/>
    <row r="79" ht="12.75" customHeight="1"/>
    <row r="80" ht="12.75" customHeight="1"/>
    <row r="81" ht="12.75" customHeight="1"/>
    <row r="82" ht="12.75" customHeight="1"/>
    <row r="83" ht="12.75" customHeight="1"/>
    <row r="84" ht="12.75" customHeight="1"/>
    <row r="85" ht="12.75" customHeight="1"/>
    <row r="86" ht="12.75" customHeight="1"/>
    <row r="87" ht="12.75" customHeight="1"/>
    <row r="88" ht="12.75" customHeight="1"/>
    <row r="89" ht="12.75" customHeight="1"/>
    <row r="90" ht="12.75" customHeight="1"/>
    <row r="91" ht="12.75" customHeight="1"/>
    <row r="92" ht="12.75" customHeight="1"/>
    <row r="93" ht="12.75" customHeight="1"/>
    <row r="94" ht="12.75" customHeight="1"/>
    <row r="95" ht="12.75" customHeight="1"/>
    <row r="96" ht="12.75" customHeight="1"/>
    <row r="97" ht="12.75" customHeight="1"/>
    <row r="98" ht="12.75" customHeight="1"/>
    <row r="99" ht="12.75" customHeight="1"/>
    <row r="100" ht="12.75" customHeight="1"/>
    <row r="101" ht="12.75" customHeight="1"/>
    <row r="102" ht="12.75" customHeight="1"/>
    <row r="103" ht="12.75" customHeight="1"/>
    <row r="104" ht="12.75" customHeight="1"/>
    <row r="105" ht="12.75" customHeight="1"/>
    <row r="106" ht="12.75" customHeight="1"/>
    <row r="107" ht="12.75" customHeight="1"/>
    <row r="108" ht="12.75" customHeight="1"/>
    <row r="109" ht="12.75" customHeight="1"/>
    <row r="110" ht="12.75" customHeight="1"/>
    <row r="111" ht="12.75" customHeight="1"/>
    <row r="112" ht="12.75" customHeight="1"/>
    <row r="113" ht="12.75" customHeight="1"/>
    <row r="114" ht="12.75" customHeight="1"/>
    <row r="115" ht="12.75" customHeight="1"/>
    <row r="116" ht="12.75" customHeight="1"/>
    <row r="117" ht="12.75" customHeight="1"/>
    <row r="118" ht="12.75" customHeight="1"/>
    <row r="119" ht="12.75" customHeight="1"/>
    <row r="120" ht="12.75" customHeight="1"/>
    <row r="121" ht="12.75" customHeight="1"/>
    <row r="122" ht="12.75" customHeight="1"/>
    <row r="123" ht="12.75" customHeight="1"/>
    <row r="124" ht="12.75" customHeight="1"/>
    <row r="125" ht="12.75" customHeight="1"/>
    <row r="126" ht="12.75" customHeight="1"/>
    <row r="127" ht="12.75" customHeight="1"/>
    <row r="128" ht="12.75" customHeight="1"/>
    <row r="129" ht="12.75" customHeight="1"/>
    <row r="130" ht="12.75" customHeight="1"/>
    <row r="131" ht="12.75" customHeight="1"/>
    <row r="132" ht="12.75" customHeight="1"/>
    <row r="133" ht="12.75" customHeight="1"/>
    <row r="134" ht="12.75" customHeight="1"/>
    <row r="135" ht="12.75" customHeight="1"/>
    <row r="136" ht="12.75" customHeight="1"/>
    <row r="137" ht="12.75" customHeight="1"/>
    <row r="138" ht="12.75" customHeight="1"/>
    <row r="139" ht="12.75" customHeight="1"/>
    <row r="140" ht="12.75" customHeight="1"/>
    <row r="141" ht="12.75" customHeight="1"/>
    <row r="142" ht="12.75" customHeight="1"/>
    <row r="143" ht="12.75" customHeight="1"/>
    <row r="144" ht="12.75" customHeight="1"/>
    <row r="145" ht="12.75" customHeight="1"/>
    <row r="146" ht="12.75" customHeight="1"/>
    <row r="147" ht="12.75" customHeight="1"/>
    <row r="148" ht="12.75" customHeight="1"/>
    <row r="149" ht="12.75" customHeight="1"/>
    <row r="150" ht="12.75" customHeight="1"/>
    <row r="151" ht="12.75" customHeight="1"/>
    <row r="152" ht="12.75" customHeight="1"/>
    <row r="153" ht="12.75" customHeight="1"/>
    <row r="154" ht="12.75" customHeight="1"/>
    <row r="155" ht="12.75" customHeight="1"/>
    <row r="156" ht="12.75" customHeight="1"/>
    <row r="157" ht="12.75" customHeight="1"/>
    <row r="158" ht="12.75" customHeight="1"/>
    <row r="159" ht="12.75" customHeight="1"/>
    <row r="160" ht="12.75" customHeight="1"/>
    <row r="161" ht="12.75" customHeight="1"/>
    <row r="162" ht="12.75" customHeight="1"/>
    <row r="163" ht="12.75" customHeight="1"/>
    <row r="164" ht="12.75" customHeight="1"/>
    <row r="165" ht="12.75" customHeight="1"/>
    <row r="166" ht="12.75" customHeight="1"/>
    <row r="167" ht="12.75" customHeight="1"/>
    <row r="168" ht="12.75" customHeight="1"/>
    <row r="169" ht="12.75" customHeight="1"/>
    <row r="170" ht="12.75" customHeight="1"/>
    <row r="171" ht="12.75" customHeight="1"/>
    <row r="172" ht="12.75" customHeight="1"/>
    <row r="173" ht="12.75" customHeight="1"/>
    <row r="174" ht="12.75" customHeight="1"/>
    <row r="175" ht="12.75" customHeight="1"/>
    <row r="176" ht="12.75" customHeight="1"/>
    <row r="177" ht="12.75" customHeight="1"/>
    <row r="178" ht="12.75" customHeight="1"/>
    <row r="179" ht="12.75" customHeight="1"/>
    <row r="180" ht="12.75" customHeight="1"/>
    <row r="181" ht="12.75" customHeight="1"/>
    <row r="182" ht="12.75" customHeight="1"/>
    <row r="183" ht="12.75" customHeight="1"/>
    <row r="184" ht="12.75" customHeight="1"/>
    <row r="185" ht="12.75" customHeight="1"/>
    <row r="186" ht="12.75" customHeight="1"/>
    <row r="187" ht="12.75" customHeight="1"/>
    <row r="188" ht="12.75" customHeight="1"/>
    <row r="189" ht="12.75" customHeight="1"/>
    <row r="190" ht="12.75" customHeight="1"/>
    <row r="191" ht="12.75" customHeight="1"/>
    <row r="192" ht="12.75" customHeight="1"/>
    <row r="193" ht="12.75" customHeight="1"/>
    <row r="194" ht="12.75" customHeight="1"/>
    <row r="195" ht="12.75" customHeight="1"/>
    <row r="196" ht="12.75" customHeight="1"/>
    <row r="197" ht="12.75" customHeight="1"/>
    <row r="198" ht="12.75" customHeight="1"/>
    <row r="199" ht="12.75" customHeight="1"/>
    <row r="200" ht="12.75" customHeight="1"/>
    <row r="201" ht="12.75" customHeight="1"/>
    <row r="202" ht="12.75" customHeight="1"/>
    <row r="203" ht="12.75" customHeight="1"/>
    <row r="204" ht="12.75" customHeight="1"/>
    <row r="205" ht="12.75" customHeight="1"/>
    <row r="206" ht="12.75" customHeight="1"/>
    <row r="207" ht="12.75" customHeight="1"/>
    <row r="208" ht="12.75" customHeight="1"/>
    <row r="209" ht="12.75" customHeight="1"/>
    <row r="210" ht="12.75" customHeight="1"/>
    <row r="211" ht="12.75" customHeight="1"/>
    <row r="212" ht="12.75" customHeight="1"/>
    <row r="213" ht="12.75" customHeight="1"/>
    <row r="214" ht="12.75" customHeight="1"/>
    <row r="215" ht="12.75" customHeight="1"/>
    <row r="216" ht="12.75" customHeight="1"/>
    <row r="217" ht="12.75" customHeight="1"/>
    <row r="218" ht="12.75" customHeight="1"/>
    <row r="219" ht="12.75" customHeight="1"/>
    <row r="220" ht="12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/>
</file>