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4Fy6qIyX8UGvSVzDTbF12yD5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Hji2XTy4BYoSR6sptbKLgda87lg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<sst xmlns="http://schemas.openxmlformats.org/spreadsheetml/2006/main" count="246" uniqueCount="149">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</sst>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5">
        <v>44.0</v>
      </c>
      <c r="H13" s="55">
        <v>46.0</v>
      </c>
      <c r="I13" s="55">
        <v>159.0</v>
      </c>
      <c r="J13" s="58">
        <f t="shared" ref="J13:J52" si="2">SUM(G13:I13)/SUM($G$11:$I$11)*50+50</f>
        <v>78.29545455</v>
      </c>
      <c r="K13" s="55">
        <v>48.0</v>
      </c>
      <c r="L13" s="55">
        <v>34.0</v>
      </c>
      <c r="M13" s="59">
        <f t="shared" ref="M13:M52" si="3">SUM(K13:L13)/SUM($K$11:$L$11)*50+50</f>
        <v>84.16666667</v>
      </c>
      <c r="N13" s="55">
        <v>2.0</v>
      </c>
      <c r="O13" s="55">
        <v>6.0</v>
      </c>
      <c r="P13" s="55">
        <v>36.0</v>
      </c>
      <c r="Q13" s="60">
        <f t="shared" ref="Q13:Q52" si="4">SUM(N13:P13)/SUM($N$11:$P$11)*50+50</f>
        <v>70.18348624</v>
      </c>
      <c r="R13" s="55">
        <v>4.0</v>
      </c>
      <c r="S13" s="61">
        <f t="shared" ref="S13:S52" si="5">SUM(R13)/SUM($R$11)*50+50</f>
        <v>70</v>
      </c>
      <c r="T13" s="55">
        <v>44.0</v>
      </c>
      <c r="U13" s="55">
        <v>41.0</v>
      </c>
      <c r="V13" s="62">
        <f t="shared" ref="V13:V52" si="6">(T13/$T$11*50+50)*0.5+(U13/$U$11*50+50)*0.5</f>
        <v>71.25</v>
      </c>
      <c r="W13" s="63">
        <f t="shared" ref="W13:W52" si="7">(J13*0.3)+(M13*0.2)+(Q13*0.15)+(S13*0.05)+(V13*0.3)</f>
        <v>75.72449263</v>
      </c>
      <c r="X13" s="63">
        <f>VLOOKUP(W13,'Grade Range'!$A$2:$B$11,2)</f>
        <v>3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8">
        <f t="shared" si="2"/>
        <v>89.43181818</v>
      </c>
      <c r="K14" s="65">
        <v>37.0</v>
      </c>
      <c r="L14" s="65">
        <v>42.0</v>
      </c>
      <c r="M14" s="59">
        <f t="shared" si="3"/>
        <v>82.91666667</v>
      </c>
      <c r="N14" s="65">
        <v>1.0</v>
      </c>
      <c r="O14" s="65">
        <v>5.0</v>
      </c>
      <c r="P14" s="65">
        <v>76.0</v>
      </c>
      <c r="Q14" s="60">
        <f t="shared" si="4"/>
        <v>87.6146789</v>
      </c>
      <c r="R14" s="65">
        <v>8.0</v>
      </c>
      <c r="S14" s="61">
        <f t="shared" si="5"/>
        <v>90</v>
      </c>
      <c r="T14" s="65">
        <v>75.0</v>
      </c>
      <c r="U14" s="65">
        <v>89.0</v>
      </c>
      <c r="V14" s="62">
        <f t="shared" si="6"/>
        <v>91</v>
      </c>
      <c r="W14" s="63">
        <f t="shared" si="7"/>
        <v>88.35508062</v>
      </c>
      <c r="X14" s="63">
        <f>VLOOKUP(W14,'Grade Range'!$A$2:$B$11,2)</f>
        <v>1.75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5">
        <v>36.0</v>
      </c>
      <c r="H15" s="55">
        <v>97.0</v>
      </c>
      <c r="I15" s="55">
        <v>54.0</v>
      </c>
      <c r="J15" s="58">
        <f t="shared" si="2"/>
        <v>71.25</v>
      </c>
      <c r="K15" s="55">
        <v>21.0</v>
      </c>
      <c r="L15" s="55">
        <v>37.0</v>
      </c>
      <c r="M15" s="59">
        <f t="shared" si="3"/>
        <v>74.16666667</v>
      </c>
      <c r="N15" s="55">
        <v>2.0</v>
      </c>
      <c r="O15" s="55">
        <v>6.0</v>
      </c>
      <c r="P15" s="55">
        <v>88.0</v>
      </c>
      <c r="Q15" s="60">
        <f t="shared" si="4"/>
        <v>94.03669725</v>
      </c>
      <c r="R15" s="55">
        <v>8.0</v>
      </c>
      <c r="S15" s="61">
        <f t="shared" si="5"/>
        <v>90</v>
      </c>
      <c r="T15" s="55">
        <v>94.0</v>
      </c>
      <c r="U15" s="55">
        <v>98.0</v>
      </c>
      <c r="V15" s="62">
        <f t="shared" si="6"/>
        <v>98</v>
      </c>
      <c r="W15" s="63">
        <f t="shared" si="7"/>
        <v>84.21383792</v>
      </c>
      <c r="X15" s="63">
        <f>VLOOKUP(W15,'Grade Range'!$A$2:$B$11,2)</f>
        <v>2.25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8">
        <f t="shared" si="2"/>
        <v>88.52272727</v>
      </c>
      <c r="K16" s="65">
        <v>45.0</v>
      </c>
      <c r="L16" s="65">
        <v>59.0</v>
      </c>
      <c r="M16" s="59">
        <f t="shared" si="3"/>
        <v>93.33333333</v>
      </c>
      <c r="N16" s="65">
        <v>1.0</v>
      </c>
      <c r="O16" s="65">
        <v>6.0</v>
      </c>
      <c r="P16" s="65">
        <v>74.0</v>
      </c>
      <c r="Q16" s="60">
        <f t="shared" si="4"/>
        <v>87.1559633</v>
      </c>
      <c r="R16" s="65">
        <v>10.0</v>
      </c>
      <c r="S16" s="61">
        <f t="shared" si="5"/>
        <v>100</v>
      </c>
      <c r="T16" s="65">
        <v>99.0</v>
      </c>
      <c r="U16" s="65">
        <v>94.0</v>
      </c>
      <c r="V16" s="62">
        <f t="shared" si="6"/>
        <v>98.25</v>
      </c>
      <c r="W16" s="63">
        <f t="shared" si="7"/>
        <v>92.77187934</v>
      </c>
      <c r="X16" s="63">
        <f>VLOOKUP(W16,'Grade Range'!$A$2:$B$11,2)</f>
        <v>1.5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5">
        <v>43.0</v>
      </c>
      <c r="H17" s="55">
        <v>71.0</v>
      </c>
      <c r="I17" s="55">
        <v>49.0</v>
      </c>
      <c r="J17" s="58">
        <f t="shared" si="2"/>
        <v>68.52272727</v>
      </c>
      <c r="K17" s="55">
        <v>55.0</v>
      </c>
      <c r="L17" s="55">
        <v>35.0</v>
      </c>
      <c r="M17" s="59">
        <f t="shared" si="3"/>
        <v>87.5</v>
      </c>
      <c r="N17" s="55">
        <v>2.0</v>
      </c>
      <c r="O17" s="55">
        <v>6.0</v>
      </c>
      <c r="P17" s="55">
        <v>53.0</v>
      </c>
      <c r="Q17" s="60">
        <f t="shared" si="4"/>
        <v>77.98165138</v>
      </c>
      <c r="R17" s="55">
        <v>3.0</v>
      </c>
      <c r="S17" s="61">
        <f t="shared" si="5"/>
        <v>65</v>
      </c>
      <c r="T17" s="55">
        <v>73.0</v>
      </c>
      <c r="U17" s="55">
        <v>95.0</v>
      </c>
      <c r="V17" s="62">
        <f t="shared" si="6"/>
        <v>92</v>
      </c>
      <c r="W17" s="63">
        <f t="shared" si="7"/>
        <v>80.60406589</v>
      </c>
      <c r="X17" s="63">
        <f>VLOOKUP(W17,'Grade Range'!$A$2:$B$11,2)</f>
        <v>2.5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8">
        <f t="shared" si="2"/>
        <v>84.65909091</v>
      </c>
      <c r="K18" s="65">
        <v>40.0</v>
      </c>
      <c r="L18" s="65">
        <v>56.0</v>
      </c>
      <c r="M18" s="59">
        <f t="shared" si="3"/>
        <v>90</v>
      </c>
      <c r="N18" s="65">
        <v>1.0</v>
      </c>
      <c r="O18" s="65">
        <v>4.0</v>
      </c>
      <c r="P18" s="65">
        <v>86.0</v>
      </c>
      <c r="Q18" s="60">
        <f t="shared" si="4"/>
        <v>91.74311927</v>
      </c>
      <c r="R18" s="65">
        <v>9.0</v>
      </c>
      <c r="S18" s="61">
        <f t="shared" si="5"/>
        <v>95</v>
      </c>
      <c r="T18" s="65">
        <v>74.0</v>
      </c>
      <c r="U18" s="65">
        <v>84.0</v>
      </c>
      <c r="V18" s="62">
        <f t="shared" si="6"/>
        <v>89.5</v>
      </c>
      <c r="W18" s="63">
        <f t="shared" si="7"/>
        <v>88.75919516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8">
        <f t="shared" si="2"/>
        <v>95.45454545</v>
      </c>
      <c r="K19" s="65">
        <v>52.0</v>
      </c>
      <c r="L19" s="65">
        <v>57.0</v>
      </c>
      <c r="M19" s="59">
        <f t="shared" si="3"/>
        <v>95.41666667</v>
      </c>
      <c r="N19" s="65">
        <v>1.0</v>
      </c>
      <c r="O19" s="65">
        <v>2.0</v>
      </c>
      <c r="P19" s="65">
        <v>98.0</v>
      </c>
      <c r="Q19" s="60">
        <f t="shared" si="4"/>
        <v>96.33027523</v>
      </c>
      <c r="R19" s="65">
        <v>8.0</v>
      </c>
      <c r="S19" s="61">
        <f t="shared" si="5"/>
        <v>90</v>
      </c>
      <c r="T19" s="65">
        <v>80.0</v>
      </c>
      <c r="U19" s="65">
        <v>82.0</v>
      </c>
      <c r="V19" s="62">
        <f t="shared" si="6"/>
        <v>90.5</v>
      </c>
      <c r="W19" s="63">
        <f t="shared" si="7"/>
        <v>93.81923825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8">
        <f t="shared" si="2"/>
        <v>91.93181818</v>
      </c>
      <c r="K20" s="65">
        <v>57.0</v>
      </c>
      <c r="L20" s="65">
        <v>49.0</v>
      </c>
      <c r="M20" s="59">
        <f t="shared" si="3"/>
        <v>94.16666667</v>
      </c>
      <c r="N20" s="65">
        <v>1.0</v>
      </c>
      <c r="O20" s="65">
        <v>2.0</v>
      </c>
      <c r="P20" s="65">
        <v>88.0</v>
      </c>
      <c r="Q20" s="60">
        <f t="shared" si="4"/>
        <v>91.74311927</v>
      </c>
      <c r="R20" s="65">
        <v>10.0</v>
      </c>
      <c r="S20" s="61">
        <f t="shared" si="5"/>
        <v>100</v>
      </c>
      <c r="T20" s="65">
        <v>79.0</v>
      </c>
      <c r="U20" s="65">
        <v>92.0</v>
      </c>
      <c r="V20" s="62">
        <f t="shared" si="6"/>
        <v>92.75</v>
      </c>
      <c r="W20" s="63">
        <f t="shared" si="7"/>
        <v>92.99934668</v>
      </c>
      <c r="X20" s="63">
        <f>VLOOKUP(W20,'Grade Range'!$A$2:$B$11,2)</f>
        <v>1.5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8">
        <f t="shared" si="2"/>
        <v>89.09090909</v>
      </c>
      <c r="K21" s="65">
        <v>35.0</v>
      </c>
      <c r="L21" s="65">
        <v>44.0</v>
      </c>
      <c r="M21" s="59">
        <f t="shared" si="3"/>
        <v>82.91666667</v>
      </c>
      <c r="N21" s="65">
        <v>2.0</v>
      </c>
      <c r="O21" s="65">
        <v>6.0</v>
      </c>
      <c r="P21" s="65">
        <v>87.0</v>
      </c>
      <c r="Q21" s="60">
        <f t="shared" si="4"/>
        <v>93.57798165</v>
      </c>
      <c r="R21" s="65">
        <v>8.0</v>
      </c>
      <c r="S21" s="61">
        <f t="shared" si="5"/>
        <v>90</v>
      </c>
      <c r="T21" s="65">
        <v>92.0</v>
      </c>
      <c r="U21" s="65">
        <v>88.0</v>
      </c>
      <c r="V21" s="62">
        <f t="shared" si="6"/>
        <v>95</v>
      </c>
      <c r="W21" s="63">
        <f t="shared" si="7"/>
        <v>90.34730331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5">
        <v>100.0</v>
      </c>
      <c r="H22" s="55">
        <v>120.0</v>
      </c>
      <c r="I22" s="55">
        <v>150.0</v>
      </c>
      <c r="J22" s="58">
        <f t="shared" si="2"/>
        <v>92.04545455</v>
      </c>
      <c r="K22" s="55">
        <v>27.0</v>
      </c>
      <c r="L22" s="55">
        <v>43.0</v>
      </c>
      <c r="M22" s="59">
        <f t="shared" si="3"/>
        <v>79.16666667</v>
      </c>
      <c r="N22" s="55">
        <v>2.0</v>
      </c>
      <c r="O22" s="55">
        <v>5.0</v>
      </c>
      <c r="P22" s="55">
        <v>59.0</v>
      </c>
      <c r="Q22" s="60">
        <f t="shared" si="4"/>
        <v>80.27522936</v>
      </c>
      <c r="R22" s="55">
        <v>7.0</v>
      </c>
      <c r="S22" s="61">
        <f t="shared" si="5"/>
        <v>85</v>
      </c>
      <c r="T22" s="55">
        <v>38.0</v>
      </c>
      <c r="U22" s="55">
        <v>66.0</v>
      </c>
      <c r="V22" s="62">
        <f t="shared" si="6"/>
        <v>76</v>
      </c>
      <c r="W22" s="63">
        <f t="shared" si="7"/>
        <v>82.5382541</v>
      </c>
      <c r="X22" s="63">
        <f>VLOOKUP(W22,'Grade Range'!$A$2:$B$11,2)</f>
        <v>2.25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8">
        <f t="shared" si="2"/>
        <v>81.47727273</v>
      </c>
      <c r="K23" s="55">
        <v>54.0</v>
      </c>
      <c r="L23" s="55">
        <v>48.0</v>
      </c>
      <c r="M23" s="59">
        <f t="shared" si="3"/>
        <v>92.5</v>
      </c>
      <c r="N23" s="55">
        <v>2.0</v>
      </c>
      <c r="O23" s="55">
        <v>6.0</v>
      </c>
      <c r="P23" s="55">
        <v>84.0</v>
      </c>
      <c r="Q23" s="60">
        <f t="shared" si="4"/>
        <v>92.20183486</v>
      </c>
      <c r="R23" s="55">
        <v>9.0</v>
      </c>
      <c r="S23" s="61">
        <f t="shared" si="5"/>
        <v>95</v>
      </c>
      <c r="T23" s="55">
        <v>47.0</v>
      </c>
      <c r="U23" s="55">
        <v>25.0</v>
      </c>
      <c r="V23" s="62">
        <f t="shared" si="6"/>
        <v>68</v>
      </c>
      <c r="W23" s="63">
        <f t="shared" si="7"/>
        <v>81.92345705</v>
      </c>
      <c r="X23" s="63">
        <f>VLOOKUP(W23,'Grade Range'!$A$2:$B$11,2)</f>
        <v>2.5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8">
        <f t="shared" si="2"/>
        <v>83.97727273</v>
      </c>
      <c r="K24" s="65">
        <v>46.0</v>
      </c>
      <c r="L24" s="65">
        <v>49.0</v>
      </c>
      <c r="M24" s="59">
        <f t="shared" si="3"/>
        <v>89.58333333</v>
      </c>
      <c r="N24" s="65">
        <v>1.0</v>
      </c>
      <c r="O24" s="65">
        <v>5.0</v>
      </c>
      <c r="P24" s="65">
        <v>72.0</v>
      </c>
      <c r="Q24" s="60">
        <f t="shared" si="4"/>
        <v>85.77981651</v>
      </c>
      <c r="R24" s="65">
        <v>9.0</v>
      </c>
      <c r="S24" s="61">
        <f t="shared" si="5"/>
        <v>95</v>
      </c>
      <c r="T24" s="65">
        <v>91.0</v>
      </c>
      <c r="U24" s="65">
        <v>82.0</v>
      </c>
      <c r="V24" s="62">
        <f t="shared" si="6"/>
        <v>93.25</v>
      </c>
      <c r="W24" s="63">
        <f t="shared" si="7"/>
        <v>88.70182096</v>
      </c>
      <c r="X24" s="63">
        <f>VLOOKUP(W24,'Grade Range'!$A$2:$B$11,2)</f>
        <v>1.75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8">
        <f t="shared" si="2"/>
        <v>85.79545455</v>
      </c>
      <c r="K25" s="65">
        <v>50.0</v>
      </c>
      <c r="L25" s="65">
        <v>52.0</v>
      </c>
      <c r="M25" s="59">
        <f t="shared" si="3"/>
        <v>92.5</v>
      </c>
      <c r="N25" s="65">
        <v>0.0</v>
      </c>
      <c r="O25" s="65">
        <v>7.0</v>
      </c>
      <c r="P25" s="65">
        <v>100.0</v>
      </c>
      <c r="Q25" s="60">
        <f t="shared" si="4"/>
        <v>99.08256881</v>
      </c>
      <c r="R25" s="65">
        <v>10.0</v>
      </c>
      <c r="S25" s="61">
        <f t="shared" si="5"/>
        <v>100</v>
      </c>
      <c r="T25" s="65">
        <v>72.0</v>
      </c>
      <c r="U25" s="65">
        <v>96.0</v>
      </c>
      <c r="V25" s="62">
        <f t="shared" si="6"/>
        <v>92</v>
      </c>
      <c r="W25" s="63">
        <f t="shared" si="7"/>
        <v>91.70102168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8">
        <f t="shared" si="2"/>
        <v>90.11363636</v>
      </c>
      <c r="K26" s="65">
        <v>42.0</v>
      </c>
      <c r="L26" s="65">
        <v>41.0</v>
      </c>
      <c r="M26" s="59">
        <f t="shared" si="3"/>
        <v>84.58333333</v>
      </c>
      <c r="N26" s="65">
        <v>0.0</v>
      </c>
      <c r="O26" s="65">
        <v>6.0</v>
      </c>
      <c r="P26" s="65">
        <v>71.0</v>
      </c>
      <c r="Q26" s="60">
        <f t="shared" si="4"/>
        <v>85.32110092</v>
      </c>
      <c r="R26" s="65">
        <v>8.0</v>
      </c>
      <c r="S26" s="61">
        <f t="shared" si="5"/>
        <v>90</v>
      </c>
      <c r="T26" s="65">
        <v>81.0</v>
      </c>
      <c r="U26" s="65">
        <v>96.0</v>
      </c>
      <c r="V26" s="62">
        <f t="shared" si="6"/>
        <v>94.25</v>
      </c>
      <c r="W26" s="63">
        <f t="shared" si="7"/>
        <v>89.52392271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8">
        <f t="shared" si="2"/>
        <v>65.90909091</v>
      </c>
      <c r="K27" s="55">
        <v>25.0</v>
      </c>
      <c r="L27" s="55">
        <v>36.0</v>
      </c>
      <c r="M27" s="59">
        <f t="shared" si="3"/>
        <v>75.41666667</v>
      </c>
      <c r="N27" s="55">
        <v>2.0</v>
      </c>
      <c r="O27" s="55">
        <v>6.0</v>
      </c>
      <c r="P27" s="55">
        <v>93.0</v>
      </c>
      <c r="Q27" s="60">
        <f t="shared" si="4"/>
        <v>96.33027523</v>
      </c>
      <c r="R27" s="55">
        <v>7.0</v>
      </c>
      <c r="S27" s="61">
        <f t="shared" si="5"/>
        <v>85</v>
      </c>
      <c r="T27" s="55">
        <v>41.0</v>
      </c>
      <c r="U27" s="55">
        <v>79.0</v>
      </c>
      <c r="V27" s="62">
        <f t="shared" si="6"/>
        <v>80</v>
      </c>
      <c r="W27" s="63">
        <f t="shared" si="7"/>
        <v>77.55560189</v>
      </c>
      <c r="X27" s="63">
        <f>VLOOKUP(W27,'Grade Range'!$A$2:$B$11,2)</f>
        <v>2.75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8">
        <f t="shared" si="2"/>
        <v>93.18181818</v>
      </c>
      <c r="K28" s="65">
        <v>31.0</v>
      </c>
      <c r="L28" s="65">
        <v>56.0</v>
      </c>
      <c r="M28" s="59">
        <f t="shared" si="3"/>
        <v>86.25</v>
      </c>
      <c r="N28" s="65">
        <v>1.0</v>
      </c>
      <c r="O28" s="65">
        <v>7.0</v>
      </c>
      <c r="P28" s="65">
        <v>89.0</v>
      </c>
      <c r="Q28" s="60">
        <f t="shared" si="4"/>
        <v>94.49541284</v>
      </c>
      <c r="R28" s="65">
        <v>8.0</v>
      </c>
      <c r="S28" s="61">
        <f t="shared" si="5"/>
        <v>90</v>
      </c>
      <c r="T28" s="65">
        <v>87.0</v>
      </c>
      <c r="U28" s="65">
        <v>84.0</v>
      </c>
      <c r="V28" s="62">
        <f t="shared" si="6"/>
        <v>92.75</v>
      </c>
      <c r="W28" s="63">
        <f t="shared" si="7"/>
        <v>91.70385738</v>
      </c>
      <c r="X28" s="63">
        <f>VLOOKUP(W28,'Grade Range'!$A$2:$B$11,2)</f>
        <v>1.5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8">
        <f t="shared" si="2"/>
        <v>84.54545455</v>
      </c>
      <c r="K29" s="65">
        <v>32.0</v>
      </c>
      <c r="L29" s="65">
        <v>57.0</v>
      </c>
      <c r="M29" s="59">
        <f t="shared" si="3"/>
        <v>87.08333333</v>
      </c>
      <c r="N29" s="65">
        <v>2.0</v>
      </c>
      <c r="O29" s="65">
        <v>7.0</v>
      </c>
      <c r="P29" s="65">
        <v>84.0</v>
      </c>
      <c r="Q29" s="60">
        <f t="shared" si="4"/>
        <v>92.66055046</v>
      </c>
      <c r="R29" s="65">
        <v>8.0</v>
      </c>
      <c r="S29" s="61">
        <f t="shared" si="5"/>
        <v>90</v>
      </c>
      <c r="T29" s="65">
        <v>95.0</v>
      </c>
      <c r="U29" s="65">
        <v>80.0</v>
      </c>
      <c r="V29" s="62">
        <f t="shared" si="6"/>
        <v>93.75</v>
      </c>
      <c r="W29" s="63">
        <f t="shared" si="7"/>
        <v>89.3043856</v>
      </c>
      <c r="X29" s="63">
        <f>VLOOKUP(W29,'Grade Range'!$A$2:$B$11,2)</f>
        <v>1.75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8">
        <f t="shared" si="2"/>
        <v>90.22727273</v>
      </c>
      <c r="K30" s="65">
        <v>34.0</v>
      </c>
      <c r="L30" s="65">
        <v>37.0</v>
      </c>
      <c r="M30" s="59">
        <f t="shared" si="3"/>
        <v>79.58333333</v>
      </c>
      <c r="N30" s="65">
        <v>1.0</v>
      </c>
      <c r="O30" s="65">
        <v>6.0</v>
      </c>
      <c r="P30" s="65">
        <v>96.0</v>
      </c>
      <c r="Q30" s="60">
        <f t="shared" si="4"/>
        <v>97.24770642</v>
      </c>
      <c r="R30" s="65">
        <v>9.0</v>
      </c>
      <c r="S30" s="61">
        <f t="shared" si="5"/>
        <v>95</v>
      </c>
      <c r="T30" s="65">
        <v>82.0</v>
      </c>
      <c r="U30" s="65">
        <v>100.0</v>
      </c>
      <c r="V30" s="62">
        <f t="shared" si="6"/>
        <v>95.5</v>
      </c>
      <c r="W30" s="63">
        <f t="shared" si="7"/>
        <v>90.97200445</v>
      </c>
      <c r="X30" s="63">
        <f>VLOOKUP(W30,'Grade Range'!$A$2:$B$11,2)</f>
        <v>1.75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8">
        <f t="shared" si="2"/>
        <v>92.84090909</v>
      </c>
      <c r="K31" s="65">
        <v>39.0</v>
      </c>
      <c r="L31" s="65">
        <v>51.0</v>
      </c>
      <c r="M31" s="59">
        <f t="shared" si="3"/>
        <v>87.5</v>
      </c>
      <c r="N31" s="65">
        <v>0.0</v>
      </c>
      <c r="O31" s="65">
        <v>5.0</v>
      </c>
      <c r="P31" s="65">
        <v>92.0</v>
      </c>
      <c r="Q31" s="60">
        <f t="shared" si="4"/>
        <v>94.49541284</v>
      </c>
      <c r="R31" s="65">
        <v>8.0</v>
      </c>
      <c r="S31" s="61">
        <f t="shared" si="5"/>
        <v>90</v>
      </c>
      <c r="T31" s="65">
        <v>96.0</v>
      </c>
      <c r="U31" s="65">
        <v>85.0</v>
      </c>
      <c r="V31" s="62">
        <f t="shared" si="6"/>
        <v>95.25</v>
      </c>
      <c r="W31" s="63">
        <f t="shared" si="7"/>
        <v>92.60158465</v>
      </c>
      <c r="X31" s="63">
        <f>VLOOKUP(W31,'Grade Range'!$A$2:$B$11,2)</f>
        <v>1.5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105.0</v>
      </c>
      <c r="H33" s="55">
        <v>51.0</v>
      </c>
      <c r="I33" s="55">
        <v>83.0</v>
      </c>
      <c r="J33" s="58">
        <f t="shared" si="2"/>
        <v>77.15909091</v>
      </c>
      <c r="K33" s="55">
        <v>51.0</v>
      </c>
      <c r="L33" s="55">
        <v>49.0</v>
      </c>
      <c r="M33" s="59">
        <f t="shared" si="3"/>
        <v>91.66666667</v>
      </c>
      <c r="N33" s="55">
        <v>2.0</v>
      </c>
      <c r="O33" s="55">
        <v>5.0</v>
      </c>
      <c r="P33" s="55">
        <v>52.0</v>
      </c>
      <c r="Q33" s="60">
        <f t="shared" si="4"/>
        <v>77.06422018</v>
      </c>
      <c r="R33" s="55">
        <v>4.0</v>
      </c>
      <c r="S33" s="61">
        <f t="shared" si="5"/>
        <v>70</v>
      </c>
      <c r="T33" s="55">
        <v>49.0</v>
      </c>
      <c r="U33" s="55">
        <v>38.0</v>
      </c>
      <c r="V33" s="62">
        <f t="shared" si="6"/>
        <v>71.75</v>
      </c>
      <c r="W33" s="63">
        <f t="shared" si="7"/>
        <v>78.06569363</v>
      </c>
      <c r="X33" s="63">
        <f>VLOOKUP(W33,'Grade Range'!$A$2:$B$11,2)</f>
        <v>2.75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8">
        <f t="shared" si="2"/>
        <v>84.65909091</v>
      </c>
      <c r="K34" s="65">
        <v>47.0</v>
      </c>
      <c r="L34" s="65">
        <v>54.0</v>
      </c>
      <c r="M34" s="59">
        <f t="shared" si="3"/>
        <v>92.08333333</v>
      </c>
      <c r="N34" s="65">
        <v>2.0</v>
      </c>
      <c r="O34" s="65">
        <v>5.0</v>
      </c>
      <c r="P34" s="65">
        <v>83.0</v>
      </c>
      <c r="Q34" s="60">
        <f t="shared" si="4"/>
        <v>91.28440367</v>
      </c>
      <c r="R34" s="65">
        <v>9.0</v>
      </c>
      <c r="S34" s="61">
        <f t="shared" si="5"/>
        <v>95</v>
      </c>
      <c r="T34" s="65">
        <v>84.0</v>
      </c>
      <c r="U34" s="65">
        <v>80.0</v>
      </c>
      <c r="V34" s="62">
        <f t="shared" si="6"/>
        <v>91</v>
      </c>
      <c r="W34" s="63">
        <f t="shared" si="7"/>
        <v>89.55705449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8">
        <f t="shared" si="2"/>
        <v>86.47727273</v>
      </c>
      <c r="K35" s="65">
        <v>36.0</v>
      </c>
      <c r="L35" s="65">
        <v>59.0</v>
      </c>
      <c r="M35" s="59">
        <f t="shared" si="3"/>
        <v>89.58333333</v>
      </c>
      <c r="N35" s="65">
        <v>1.0</v>
      </c>
      <c r="O35" s="65">
        <v>6.0</v>
      </c>
      <c r="P35" s="65">
        <v>94.0</v>
      </c>
      <c r="Q35" s="60">
        <f t="shared" si="4"/>
        <v>96.33027523</v>
      </c>
      <c r="R35" s="65">
        <v>9.0</v>
      </c>
      <c r="S35" s="61">
        <f t="shared" si="5"/>
        <v>95</v>
      </c>
      <c r="T35" s="65">
        <v>93.0</v>
      </c>
      <c r="U35" s="65">
        <v>100.0</v>
      </c>
      <c r="V35" s="62">
        <f t="shared" si="6"/>
        <v>98.25</v>
      </c>
      <c r="W35" s="63">
        <f t="shared" si="7"/>
        <v>92.53438977</v>
      </c>
      <c r="X35" s="63">
        <f>VLOOKUP(W35,'Grade Range'!$A$2:$B$11,2)</f>
        <v>1.5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8">
        <f t="shared" si="2"/>
        <v>88.97727273</v>
      </c>
      <c r="K36" s="65">
        <v>38.0</v>
      </c>
      <c r="L36" s="65">
        <v>59.0</v>
      </c>
      <c r="M36" s="59">
        <f t="shared" si="3"/>
        <v>90.41666667</v>
      </c>
      <c r="N36" s="65">
        <v>2.0</v>
      </c>
      <c r="O36" s="65">
        <v>2.0</v>
      </c>
      <c r="P36" s="65">
        <v>77.0</v>
      </c>
      <c r="Q36" s="60">
        <f t="shared" si="4"/>
        <v>87.1559633</v>
      </c>
      <c r="R36" s="65">
        <v>8.0</v>
      </c>
      <c r="S36" s="61">
        <f t="shared" si="5"/>
        <v>90</v>
      </c>
      <c r="T36" s="65">
        <v>94.0</v>
      </c>
      <c r="U36" s="65">
        <v>96.0</v>
      </c>
      <c r="V36" s="62">
        <f t="shared" si="6"/>
        <v>97.5</v>
      </c>
      <c r="W36" s="63">
        <f t="shared" si="7"/>
        <v>91.59990965</v>
      </c>
      <c r="X36" s="63">
        <f>VLOOKUP(W36,'Grade Range'!$A$2:$B$11,2)</f>
        <v>1.5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8">
        <f t="shared" si="2"/>
        <v>84.77272727</v>
      </c>
      <c r="K37" s="65">
        <v>55.0</v>
      </c>
      <c r="L37" s="65">
        <v>52.0</v>
      </c>
      <c r="M37" s="59">
        <f t="shared" si="3"/>
        <v>94.58333333</v>
      </c>
      <c r="N37" s="65">
        <v>0.0</v>
      </c>
      <c r="O37" s="65">
        <v>3.0</v>
      </c>
      <c r="P37" s="65">
        <v>81.0</v>
      </c>
      <c r="Q37" s="60">
        <f t="shared" si="4"/>
        <v>88.53211009</v>
      </c>
      <c r="R37" s="65">
        <v>9.0</v>
      </c>
      <c r="S37" s="61">
        <f t="shared" si="5"/>
        <v>95</v>
      </c>
      <c r="T37" s="65">
        <v>100.0</v>
      </c>
      <c r="U37" s="65">
        <v>97.0</v>
      </c>
      <c r="V37" s="62">
        <f t="shared" si="6"/>
        <v>99.25</v>
      </c>
      <c r="W37" s="63">
        <f t="shared" si="7"/>
        <v>92.15330136</v>
      </c>
      <c r="X37" s="63">
        <f>VLOOKUP(W37,'Grade Range'!$A$2:$B$11,2)</f>
        <v>1.5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8">
        <f t="shared" si="2"/>
        <v>81.93181818</v>
      </c>
      <c r="K38" s="65">
        <v>56.0</v>
      </c>
      <c r="L38" s="65">
        <v>40.0</v>
      </c>
      <c r="M38" s="59">
        <f t="shared" si="3"/>
        <v>90</v>
      </c>
      <c r="N38" s="65">
        <v>0.0</v>
      </c>
      <c r="O38" s="65">
        <v>3.0</v>
      </c>
      <c r="P38" s="65">
        <v>80.0</v>
      </c>
      <c r="Q38" s="60">
        <f t="shared" si="4"/>
        <v>88.0733945</v>
      </c>
      <c r="R38" s="65">
        <v>10.0</v>
      </c>
      <c r="S38" s="61">
        <f t="shared" si="5"/>
        <v>100</v>
      </c>
      <c r="T38" s="65">
        <v>90.0</v>
      </c>
      <c r="U38" s="65">
        <v>94.0</v>
      </c>
      <c r="V38" s="62">
        <f t="shared" si="6"/>
        <v>96</v>
      </c>
      <c r="W38" s="63">
        <f t="shared" si="7"/>
        <v>89.59055463</v>
      </c>
      <c r="X38" s="63">
        <f>VLOOKUP(W38,'Grade Range'!$A$2:$B$11,2)</f>
        <v>1.75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8">
        <f t="shared" si="2"/>
        <v>95</v>
      </c>
      <c r="K39" s="65">
        <v>41.0</v>
      </c>
      <c r="L39" s="65">
        <v>39.0</v>
      </c>
      <c r="M39" s="59">
        <f t="shared" si="3"/>
        <v>83.33333333</v>
      </c>
      <c r="N39" s="65">
        <v>2.0</v>
      </c>
      <c r="O39" s="65">
        <v>2.0</v>
      </c>
      <c r="P39" s="65">
        <v>78.0</v>
      </c>
      <c r="Q39" s="60">
        <f t="shared" si="4"/>
        <v>87.6146789</v>
      </c>
      <c r="R39" s="65">
        <v>8.0</v>
      </c>
      <c r="S39" s="61">
        <f t="shared" si="5"/>
        <v>90</v>
      </c>
      <c r="T39" s="65">
        <v>88.0</v>
      </c>
      <c r="U39" s="65">
        <v>82.0</v>
      </c>
      <c r="V39" s="62">
        <f t="shared" si="6"/>
        <v>92.5</v>
      </c>
      <c r="W39" s="63">
        <f t="shared" si="7"/>
        <v>90.5588685</v>
      </c>
      <c r="X39" s="63">
        <f>VLOOKUP(W39,'Grade Range'!$A$2:$B$11,2)</f>
        <v>1.75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5">
        <v>27.0</v>
      </c>
      <c r="H40" s="55">
        <v>61.0</v>
      </c>
      <c r="I40" s="55">
        <v>110.0</v>
      </c>
      <c r="J40" s="58">
        <f t="shared" si="2"/>
        <v>72.5</v>
      </c>
      <c r="K40" s="55">
        <v>59.0</v>
      </c>
      <c r="L40" s="55">
        <v>46.0</v>
      </c>
      <c r="M40" s="59">
        <f t="shared" si="3"/>
        <v>93.75</v>
      </c>
      <c r="N40" s="55">
        <v>2.0</v>
      </c>
      <c r="O40" s="55">
        <v>4.0</v>
      </c>
      <c r="P40" s="55">
        <v>57.0</v>
      </c>
      <c r="Q40" s="60">
        <f t="shared" si="4"/>
        <v>78.89908257</v>
      </c>
      <c r="R40" s="55">
        <v>8.0</v>
      </c>
      <c r="S40" s="61">
        <f t="shared" si="5"/>
        <v>90</v>
      </c>
      <c r="T40" s="55">
        <v>21.0</v>
      </c>
      <c r="U40" s="55">
        <v>57.0</v>
      </c>
      <c r="V40" s="62">
        <f t="shared" si="6"/>
        <v>69.5</v>
      </c>
      <c r="W40" s="63">
        <f t="shared" si="7"/>
        <v>77.68486239</v>
      </c>
      <c r="X40" s="63">
        <f>VLOOKUP(W40,'Grade Range'!$A$2:$B$11,2)</f>
        <v>2.75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8">
        <f t="shared" si="2"/>
        <v>89.88636364</v>
      </c>
      <c r="K41" s="65">
        <v>43.0</v>
      </c>
      <c r="L41" s="65">
        <v>56.0</v>
      </c>
      <c r="M41" s="59">
        <f t="shared" si="3"/>
        <v>91.25</v>
      </c>
      <c r="N41" s="65">
        <v>1.0</v>
      </c>
      <c r="O41" s="65">
        <v>4.0</v>
      </c>
      <c r="P41" s="65">
        <v>75.0</v>
      </c>
      <c r="Q41" s="60">
        <f t="shared" si="4"/>
        <v>86.69724771</v>
      </c>
      <c r="R41" s="65">
        <v>9.0</v>
      </c>
      <c r="S41" s="61">
        <f t="shared" si="5"/>
        <v>95</v>
      </c>
      <c r="T41" s="65">
        <v>77.0</v>
      </c>
      <c r="U41" s="65">
        <v>93.0</v>
      </c>
      <c r="V41" s="62">
        <f t="shared" si="6"/>
        <v>92.5</v>
      </c>
      <c r="W41" s="63">
        <f t="shared" si="7"/>
        <v>90.72049625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8">
        <f t="shared" si="2"/>
        <v>90.79545455</v>
      </c>
      <c r="K42" s="65">
        <v>59.0</v>
      </c>
      <c r="L42" s="65">
        <v>49.0</v>
      </c>
      <c r="M42" s="59">
        <f t="shared" si="3"/>
        <v>95</v>
      </c>
      <c r="N42" s="65">
        <v>1.0</v>
      </c>
      <c r="O42" s="65">
        <v>2.0</v>
      </c>
      <c r="P42" s="65">
        <v>79.0</v>
      </c>
      <c r="Q42" s="60">
        <f t="shared" si="4"/>
        <v>87.6146789</v>
      </c>
      <c r="R42" s="65">
        <v>8.0</v>
      </c>
      <c r="S42" s="61">
        <f t="shared" si="5"/>
        <v>90</v>
      </c>
      <c r="T42" s="65">
        <v>98.0</v>
      </c>
      <c r="U42" s="65">
        <v>81.0</v>
      </c>
      <c r="V42" s="62">
        <f t="shared" si="6"/>
        <v>94.75</v>
      </c>
      <c r="W42" s="63">
        <f t="shared" si="7"/>
        <v>92.3058382</v>
      </c>
      <c r="X42" s="63">
        <f>VLOOKUP(W42,'Grade Range'!$A$2:$B$11,2)</f>
        <v>1.5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65">
        <v>82.0</v>
      </c>
      <c r="H43" s="65">
        <v>104.0</v>
      </c>
      <c r="I43" s="65">
        <v>102.0</v>
      </c>
      <c r="J43" s="58">
        <f t="shared" si="2"/>
        <v>82.72727273</v>
      </c>
      <c r="K43" s="65">
        <v>53.0</v>
      </c>
      <c r="L43" s="65">
        <v>48.0</v>
      </c>
      <c r="M43" s="59">
        <f t="shared" si="3"/>
        <v>92.08333333</v>
      </c>
      <c r="N43" s="65">
        <v>0.0</v>
      </c>
      <c r="O43" s="65">
        <v>3.0</v>
      </c>
      <c r="P43" s="65">
        <v>99.0</v>
      </c>
      <c r="Q43" s="60">
        <f t="shared" si="4"/>
        <v>96.78899083</v>
      </c>
      <c r="R43" s="65">
        <v>8.0</v>
      </c>
      <c r="S43" s="61">
        <f t="shared" si="5"/>
        <v>90</v>
      </c>
      <c r="T43" s="65">
        <v>83.0</v>
      </c>
      <c r="U43" s="65">
        <v>100.0</v>
      </c>
      <c r="V43" s="62">
        <f t="shared" si="6"/>
        <v>95.75</v>
      </c>
      <c r="W43" s="63">
        <f t="shared" si="7"/>
        <v>90.97819711</v>
      </c>
      <c r="X43" s="63">
        <f>VLOOKUP(W43,'Grade Range'!$A$2:$B$11,2)</f>
        <v>1.75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65">
        <v>100.0</v>
      </c>
      <c r="H44" s="65">
        <v>77.0</v>
      </c>
      <c r="I44" s="65">
        <v>146.0</v>
      </c>
      <c r="J44" s="58">
        <f t="shared" si="2"/>
        <v>86.70454545</v>
      </c>
      <c r="K44" s="65">
        <v>30.0</v>
      </c>
      <c r="L44" s="65">
        <v>36.0</v>
      </c>
      <c r="M44" s="59">
        <f t="shared" si="3"/>
        <v>77.5</v>
      </c>
      <c r="N44" s="65">
        <v>2.0</v>
      </c>
      <c r="O44" s="65">
        <v>4.0</v>
      </c>
      <c r="P44" s="65">
        <v>97.0</v>
      </c>
      <c r="Q44" s="60">
        <f t="shared" si="4"/>
        <v>97.24770642</v>
      </c>
      <c r="R44" s="65">
        <v>9.0</v>
      </c>
      <c r="S44" s="61">
        <f t="shared" si="5"/>
        <v>95</v>
      </c>
      <c r="T44" s="65">
        <v>73.0</v>
      </c>
      <c r="U44" s="65">
        <v>96.0</v>
      </c>
      <c r="V44" s="62">
        <f t="shared" si="6"/>
        <v>92.25</v>
      </c>
      <c r="W44" s="63">
        <f t="shared" si="7"/>
        <v>88.5235196</v>
      </c>
      <c r="X44" s="63">
        <f>VLOOKUP(W44,'Grade Range'!$A$2:$B$11,2)</f>
        <v>1.75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65">
        <v>65.0</v>
      </c>
      <c r="H45" s="65">
        <v>94.0</v>
      </c>
      <c r="I45" s="65">
        <v>135.0</v>
      </c>
      <c r="J45" s="58">
        <f t="shared" si="2"/>
        <v>83.40909091</v>
      </c>
      <c r="K45" s="65">
        <v>33.0</v>
      </c>
      <c r="L45" s="65">
        <v>46.0</v>
      </c>
      <c r="M45" s="59">
        <f t="shared" si="3"/>
        <v>82.91666667</v>
      </c>
      <c r="N45" s="65">
        <v>2.0</v>
      </c>
      <c r="O45" s="65">
        <v>4.0</v>
      </c>
      <c r="P45" s="65">
        <v>95.0</v>
      </c>
      <c r="Q45" s="60">
        <f t="shared" si="4"/>
        <v>96.33027523</v>
      </c>
      <c r="R45" s="65">
        <v>8.0</v>
      </c>
      <c r="S45" s="61">
        <f t="shared" si="5"/>
        <v>90</v>
      </c>
      <c r="T45" s="65">
        <v>86.0</v>
      </c>
      <c r="U45" s="65">
        <v>83.0</v>
      </c>
      <c r="V45" s="62">
        <f t="shared" si="6"/>
        <v>92.25</v>
      </c>
      <c r="W45" s="63">
        <f t="shared" si="7"/>
        <v>88.23060189</v>
      </c>
      <c r="X45" s="63">
        <f>VLOOKUP(W45,'Grade Range'!$A$2:$B$11,2)</f>
        <v>1.75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8">
        <f t="shared" si="2"/>
        <v>87.95454545</v>
      </c>
      <c r="K47" s="55">
        <v>60.0</v>
      </c>
      <c r="L47" s="55">
        <v>50.0</v>
      </c>
      <c r="M47" s="59">
        <f t="shared" si="3"/>
        <v>95.83333333</v>
      </c>
      <c r="N47" s="55">
        <v>2.0</v>
      </c>
      <c r="O47" s="55">
        <v>6.0</v>
      </c>
      <c r="P47" s="55">
        <v>90.0</v>
      </c>
      <c r="Q47" s="60">
        <f t="shared" si="4"/>
        <v>94.95412844</v>
      </c>
      <c r="R47" s="55">
        <v>10.0</v>
      </c>
      <c r="S47" s="61">
        <f t="shared" si="5"/>
        <v>100</v>
      </c>
      <c r="T47" s="55">
        <v>89.0</v>
      </c>
      <c r="U47" s="55">
        <v>98.0</v>
      </c>
      <c r="V47" s="62">
        <f t="shared" si="6"/>
        <v>96.75</v>
      </c>
      <c r="W47" s="63">
        <f t="shared" si="7"/>
        <v>93.82114957</v>
      </c>
      <c r="X47" s="63">
        <f>VLOOKUP(W47,'Grade Range'!$A$2:$B$11,2)</f>
        <v>1.5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65">
        <v>112.0</v>
      </c>
      <c r="H48" s="65">
        <v>107.0</v>
      </c>
      <c r="I48" s="65">
        <v>182.0</v>
      </c>
      <c r="J48" s="58">
        <f t="shared" si="2"/>
        <v>95.56818182</v>
      </c>
      <c r="K48" s="65">
        <v>58.0</v>
      </c>
      <c r="L48" s="65">
        <v>58.0</v>
      </c>
      <c r="M48" s="59">
        <f t="shared" si="3"/>
        <v>98.33333333</v>
      </c>
      <c r="N48" s="65">
        <v>2.0</v>
      </c>
      <c r="O48" s="65">
        <v>2.0</v>
      </c>
      <c r="P48" s="65">
        <v>90.0</v>
      </c>
      <c r="Q48" s="60">
        <f t="shared" si="4"/>
        <v>93.11926606</v>
      </c>
      <c r="R48" s="65">
        <v>9.0</v>
      </c>
      <c r="S48" s="61">
        <f t="shared" si="5"/>
        <v>95</v>
      </c>
      <c r="T48" s="65">
        <v>89.0</v>
      </c>
      <c r="U48" s="65">
        <v>86.0</v>
      </c>
      <c r="V48" s="62">
        <f t="shared" si="6"/>
        <v>93.75</v>
      </c>
      <c r="W48" s="63">
        <f t="shared" si="7"/>
        <v>95.18001112</v>
      </c>
      <c r="X48" s="63">
        <f>VLOOKUP(W48,'Grade Range'!$A$2:$B$11,2)</f>
        <v>1.25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65">
        <v>78.0</v>
      </c>
      <c r="H49" s="65">
        <v>93.0</v>
      </c>
      <c r="I49" s="65">
        <v>112.0</v>
      </c>
      <c r="J49" s="58">
        <f t="shared" si="2"/>
        <v>82.15909091</v>
      </c>
      <c r="K49" s="65">
        <v>60.0</v>
      </c>
      <c r="L49" s="65">
        <v>43.0</v>
      </c>
      <c r="M49" s="59">
        <f t="shared" si="3"/>
        <v>92.91666667</v>
      </c>
      <c r="N49" s="65">
        <v>2.0</v>
      </c>
      <c r="O49" s="65">
        <v>6.0</v>
      </c>
      <c r="P49" s="65">
        <v>82.0</v>
      </c>
      <c r="Q49" s="60">
        <f t="shared" si="4"/>
        <v>91.28440367</v>
      </c>
      <c r="R49" s="65">
        <v>9.0</v>
      </c>
      <c r="S49" s="61">
        <f t="shared" si="5"/>
        <v>95</v>
      </c>
      <c r="T49" s="65">
        <v>85.0</v>
      </c>
      <c r="U49" s="65">
        <v>93.0</v>
      </c>
      <c r="V49" s="62">
        <f t="shared" si="6"/>
        <v>94.5</v>
      </c>
      <c r="W49" s="63">
        <f t="shared" si="7"/>
        <v>90.02372116</v>
      </c>
      <c r="X49" s="63">
        <f>VLOOKUP(W49,'Grade Range'!$A$2:$B$11,2)</f>
        <v>1.75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65">
        <v>120.0</v>
      </c>
      <c r="H50" s="65">
        <v>75.0</v>
      </c>
      <c r="I50" s="65">
        <v>151.0</v>
      </c>
      <c r="J50" s="58">
        <f t="shared" si="2"/>
        <v>89.31818182</v>
      </c>
      <c r="K50" s="65">
        <v>49.0</v>
      </c>
      <c r="L50" s="65">
        <v>59.0</v>
      </c>
      <c r="M50" s="59">
        <f t="shared" si="3"/>
        <v>95</v>
      </c>
      <c r="N50" s="65">
        <v>2.0</v>
      </c>
      <c r="O50" s="65">
        <v>2.0</v>
      </c>
      <c r="P50" s="65">
        <v>91.0</v>
      </c>
      <c r="Q50" s="60">
        <f t="shared" si="4"/>
        <v>93.57798165</v>
      </c>
      <c r="R50" s="65">
        <v>8.0</v>
      </c>
      <c r="S50" s="61">
        <f t="shared" si="5"/>
        <v>90</v>
      </c>
      <c r="T50" s="65">
        <v>76.0</v>
      </c>
      <c r="U50" s="65">
        <v>86.0</v>
      </c>
      <c r="V50" s="62">
        <f t="shared" si="6"/>
        <v>90.5</v>
      </c>
      <c r="W50" s="63">
        <f t="shared" si="7"/>
        <v>91.48215179</v>
      </c>
      <c r="X50" s="63">
        <f>VLOOKUP(W50,'Grade Range'!$A$2:$B$11,2)</f>
        <v>1.5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63.0</v>
      </c>
      <c r="H51" s="65">
        <v>71.0</v>
      </c>
      <c r="I51" s="65">
        <v>164.0</v>
      </c>
      <c r="J51" s="58">
        <f t="shared" si="2"/>
        <v>83.86363636</v>
      </c>
      <c r="K51" s="65">
        <v>51.0</v>
      </c>
      <c r="L51" s="65">
        <v>37.0</v>
      </c>
      <c r="M51" s="59">
        <f t="shared" si="3"/>
        <v>86.66666667</v>
      </c>
      <c r="N51" s="65">
        <v>2.0</v>
      </c>
      <c r="O51" s="65">
        <v>2.0</v>
      </c>
      <c r="P51" s="65">
        <v>85.0</v>
      </c>
      <c r="Q51" s="60">
        <f t="shared" si="4"/>
        <v>90.82568807</v>
      </c>
      <c r="R51" s="65">
        <v>8.0</v>
      </c>
      <c r="S51" s="61">
        <f t="shared" si="5"/>
        <v>90</v>
      </c>
      <c r="T51" s="65">
        <v>70.0</v>
      </c>
      <c r="U51" s="65">
        <v>99.0</v>
      </c>
      <c r="V51" s="62">
        <f t="shared" si="6"/>
        <v>92.25</v>
      </c>
      <c r="W51" s="63">
        <f t="shared" si="7"/>
        <v>88.29127745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55">
        <v>150.0</v>
      </c>
      <c r="J52" s="58">
        <f t="shared" si="2"/>
        <v>93.29545455</v>
      </c>
      <c r="K52" s="55">
        <v>40.0</v>
      </c>
      <c r="L52" s="55">
        <v>29.0</v>
      </c>
      <c r="M52" s="59">
        <f t="shared" si="3"/>
        <v>78.75</v>
      </c>
      <c r="N52" s="55">
        <v>2.0</v>
      </c>
      <c r="O52" s="55">
        <v>6.0</v>
      </c>
      <c r="P52" s="55">
        <v>99.0</v>
      </c>
      <c r="Q52" s="60">
        <f t="shared" si="4"/>
        <v>99.08256881</v>
      </c>
      <c r="R52" s="55">
        <v>7.0</v>
      </c>
      <c r="S52" s="61">
        <f t="shared" si="5"/>
        <v>85</v>
      </c>
      <c r="T52" s="55">
        <v>81.0</v>
      </c>
      <c r="U52" s="55">
        <v>50.0</v>
      </c>
      <c r="V52" s="62">
        <f t="shared" si="6"/>
        <v>82.75</v>
      </c>
      <c r="W52" s="63">
        <f t="shared" si="7"/>
        <v>87.67602168</v>
      </c>
      <c r="X52" s="63">
        <f>VLOOKUP(W52,'Grade Range'!$A$2:$B$11,2)</f>
        <v>2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