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Corporate Reports\Monthly Reports\2015\06-Jun 2015\"/>
    </mc:Choice>
  </mc:AlternateContent>
  <bookViews>
    <workbookView xWindow="0" yWindow="0" windowWidth="25200" windowHeight="11985"/>
  </bookViews>
  <sheets>
    <sheet name="132-Lori Eaton" sheetId="1" r:id="rId1"/>
  </sheets>
  <definedNames>
    <definedName name="_1" localSheetId="0" hidden="1">'132-Lori Eaton'!$A:$A</definedName>
    <definedName name="_2" localSheetId="0" hidden="1">'132-Lori Eaton'!$B:$B</definedName>
    <definedName name="_3" localSheetId="0" hidden="1">'132-Lori Eaton'!$C:$C</definedName>
    <definedName name="_4" localSheetId="0" hidden="1">'132-Lori Eaton'!$D:$D</definedName>
    <definedName name="_5" localSheetId="0" hidden="1">'132-Lori Eaton'!$E:$E</definedName>
    <definedName name="_6" localSheetId="0" hidden="1">'132-Lori Eaton'!$F:$F</definedName>
    <definedName name="_7" localSheetId="0" hidden="1">'132-Lori Eaton'!$G:$G</definedName>
    <definedName name="_8" localSheetId="0" hidden="1">'132-Lori Eaton'!$H:$H</definedName>
    <definedName name="_9" localSheetId="0" hidden="1">'132-Lori Eaton'!$I:$I</definedName>
    <definedName name="_xlnm._FilterDatabase" localSheetId="0" hidden="1">'132-Lori Eaton'!$A$1:$I$127</definedName>
    <definedName name="_Jan14Jun14_T" localSheetId="0">9</definedName>
    <definedName name="_Jan15Jun15_T" localSheetId="0">9</definedName>
    <definedName name="_Number_S" localSheetId="0">0</definedName>
    <definedName name="_up1" localSheetId="0">0</definedName>
    <definedName name="_Variance_T" localSheetId="0">9</definedName>
    <definedName name="Autofilters" localSheetId="0">1</definedName>
    <definedName name="body_area" localSheetId="0">'132-Lori Eaton'!$A$2:$I$125</definedName>
    <definedName name="Bold" localSheetId="0">1</definedName>
    <definedName name="BreaksLeft" localSheetId="0">0</definedName>
    <definedName name="ColumnName">"Sales_Rep_Jan-Jun2015_"</definedName>
    <definedName name="Hidstr" localSheetId="0">"FFFFFFFFF"</definedName>
    <definedName name="PageBrk" localSheetId="0">0</definedName>
    <definedName name="PageFormatting" localSheetId="0">0</definedName>
    <definedName name="_xlnm.Print_Titles" localSheetId="0">'132-Lori Eaton'!$1:$1</definedName>
    <definedName name="Source" localSheetId="0">"Data"</definedName>
    <definedName name="SRow" localSheetId="0">1</definedName>
    <definedName name="StdHeader" localSheetId="0">0</definedName>
    <definedName name="StdMargin" localSheetId="0">0</definedName>
    <definedName name="SubRowHeight" localSheetId="0">1</definedName>
    <definedName name="SubRowTop" localSheetId="0">0</definedName>
    <definedName name="Subt1" localSheetId="0">"Rep"</definedName>
    <definedName name="Subtotals" localSheetId="0">1</definedName>
    <definedName name="Title" localSheetId="0">"All Customers"</definedName>
    <definedName name="WrapTitles" localSheetId="0">1</definedName>
    <definedName name="XCFormat" localSheetId="0">1</definedName>
    <definedName name="XCStyleFirst" localSheetId="0">1</definedName>
    <definedName name="XCStyles" localSheetId="0">1</definedName>
    <definedName name="XPortrait" localSheetId="0">0</definedName>
    <definedName name="XRunPageFormat" localSheetId="0">"xxx"</definedName>
    <definedName name="XTitle" localSheetId="0">"All Customers"</definedName>
    <definedName name="ZoomPct" localSheetId="0">100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F125" i="1"/>
  <c r="H123" i="1"/>
  <c r="I123" i="1" s="1"/>
  <c r="H122" i="1"/>
  <c r="I122" i="1" s="1"/>
  <c r="H121" i="1"/>
  <c r="I121" i="1" s="1"/>
  <c r="I120" i="1"/>
  <c r="H120" i="1"/>
  <c r="H119" i="1"/>
  <c r="I119" i="1" s="1"/>
  <c r="I118" i="1"/>
  <c r="H118" i="1"/>
  <c r="I117" i="1"/>
  <c r="H117" i="1"/>
  <c r="I116" i="1"/>
  <c r="H116" i="1"/>
  <c r="H115" i="1"/>
  <c r="I115" i="1" s="1"/>
  <c r="I114" i="1"/>
  <c r="H114" i="1"/>
  <c r="H113" i="1"/>
  <c r="I113" i="1" s="1"/>
  <c r="I112" i="1"/>
  <c r="H112" i="1"/>
  <c r="I111" i="1"/>
  <c r="H111" i="1"/>
  <c r="I110" i="1"/>
  <c r="H110" i="1"/>
  <c r="H109" i="1"/>
  <c r="I109" i="1" s="1"/>
  <c r="H108" i="1"/>
  <c r="I108" i="1" s="1"/>
  <c r="H107" i="1"/>
  <c r="I107" i="1" s="1"/>
  <c r="I106" i="1"/>
  <c r="H106" i="1"/>
  <c r="H105" i="1"/>
  <c r="I105" i="1" s="1"/>
  <c r="H104" i="1"/>
  <c r="I104" i="1" s="1"/>
  <c r="I103" i="1"/>
  <c r="H103" i="1"/>
  <c r="H102" i="1"/>
  <c r="I102" i="1" s="1"/>
  <c r="H101" i="1"/>
  <c r="I101" i="1" s="1"/>
  <c r="H100" i="1"/>
  <c r="I100" i="1" s="1"/>
  <c r="I99" i="1"/>
  <c r="H99" i="1"/>
  <c r="H98" i="1"/>
  <c r="I98" i="1" s="1"/>
  <c r="I97" i="1"/>
  <c r="H97" i="1"/>
  <c r="I96" i="1"/>
  <c r="H96" i="1"/>
  <c r="I95" i="1"/>
  <c r="H95" i="1"/>
  <c r="I94" i="1"/>
  <c r="H94" i="1"/>
  <c r="H93" i="1"/>
  <c r="I93" i="1" s="1"/>
  <c r="H92" i="1"/>
  <c r="I92" i="1" s="1"/>
  <c r="I91" i="1"/>
  <c r="H91" i="1"/>
  <c r="I90" i="1"/>
  <c r="H90" i="1"/>
  <c r="H89" i="1"/>
  <c r="I89" i="1" s="1"/>
  <c r="I88" i="1"/>
  <c r="H88" i="1"/>
  <c r="H87" i="1"/>
  <c r="I87" i="1" s="1"/>
  <c r="H86" i="1"/>
  <c r="I86" i="1" s="1"/>
  <c r="I85" i="1"/>
  <c r="H85" i="1"/>
  <c r="I84" i="1"/>
  <c r="H84" i="1"/>
  <c r="I83" i="1"/>
  <c r="H83" i="1"/>
  <c r="H82" i="1"/>
  <c r="I82" i="1" s="1"/>
  <c r="H81" i="1"/>
  <c r="I81" i="1" s="1"/>
  <c r="H80" i="1"/>
  <c r="I80" i="1" s="1"/>
  <c r="I79" i="1"/>
  <c r="H79" i="1"/>
  <c r="H78" i="1"/>
  <c r="I78" i="1" s="1"/>
  <c r="I77" i="1"/>
  <c r="H77" i="1"/>
  <c r="H76" i="1"/>
  <c r="I76" i="1" s="1"/>
  <c r="I75" i="1"/>
  <c r="H75" i="1"/>
  <c r="H74" i="1"/>
  <c r="I74" i="1" s="1"/>
  <c r="H73" i="1"/>
  <c r="I73" i="1" s="1"/>
  <c r="I72" i="1"/>
  <c r="H72" i="1"/>
  <c r="H71" i="1"/>
  <c r="I71" i="1" s="1"/>
  <c r="I70" i="1"/>
  <c r="H70" i="1"/>
  <c r="I69" i="1"/>
  <c r="H69" i="1"/>
  <c r="I68" i="1"/>
  <c r="H68" i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I53" i="1"/>
  <c r="H53" i="1"/>
  <c r="H52" i="1"/>
  <c r="I52" i="1" s="1"/>
  <c r="I51" i="1"/>
  <c r="H51" i="1"/>
  <c r="H50" i="1"/>
  <c r="I50" i="1" s="1"/>
  <c r="H49" i="1"/>
  <c r="I49" i="1" s="1"/>
  <c r="H48" i="1"/>
  <c r="I48" i="1" s="1"/>
  <c r="H47" i="1"/>
  <c r="I47" i="1" s="1"/>
  <c r="I46" i="1"/>
  <c r="H46" i="1"/>
  <c r="H45" i="1"/>
  <c r="I45" i="1" s="1"/>
  <c r="H44" i="1"/>
  <c r="I44" i="1" s="1"/>
  <c r="I43" i="1"/>
  <c r="H43" i="1"/>
  <c r="I42" i="1"/>
  <c r="H42" i="1"/>
  <c r="I41" i="1"/>
  <c r="H41" i="1"/>
  <c r="H40" i="1"/>
  <c r="I40" i="1" s="1"/>
  <c r="H39" i="1"/>
  <c r="I39" i="1" s="1"/>
  <c r="I38" i="1"/>
  <c r="H38" i="1"/>
  <c r="I37" i="1"/>
  <c r="H37" i="1"/>
  <c r="I36" i="1"/>
  <c r="H36" i="1"/>
  <c r="I35" i="1"/>
  <c r="H35" i="1"/>
  <c r="I34" i="1"/>
  <c r="H34" i="1"/>
  <c r="I33" i="1"/>
  <c r="H33" i="1"/>
  <c r="H32" i="1"/>
  <c r="I32" i="1" s="1"/>
  <c r="I31" i="1"/>
  <c r="H31" i="1"/>
  <c r="H30" i="1"/>
  <c r="I30" i="1" s="1"/>
  <c r="I29" i="1"/>
  <c r="H29" i="1"/>
  <c r="H28" i="1"/>
  <c r="I28" i="1" s="1"/>
  <c r="I27" i="1"/>
  <c r="H27" i="1"/>
  <c r="H26" i="1"/>
  <c r="I26" i="1" s="1"/>
  <c r="I25" i="1"/>
  <c r="H25" i="1"/>
  <c r="H24" i="1"/>
  <c r="I24" i="1" s="1"/>
  <c r="I23" i="1"/>
  <c r="H23" i="1"/>
  <c r="H22" i="1"/>
  <c r="I22" i="1" s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H12" i="1"/>
  <c r="I12" i="1" s="1"/>
  <c r="I11" i="1"/>
  <c r="H11" i="1"/>
  <c r="H10" i="1"/>
  <c r="I10" i="1" s="1"/>
  <c r="I9" i="1"/>
  <c r="H9" i="1"/>
  <c r="H8" i="1"/>
  <c r="I8" i="1" s="1"/>
  <c r="I7" i="1"/>
  <c r="H7" i="1"/>
  <c r="H6" i="1"/>
  <c r="I6" i="1" s="1"/>
  <c r="I5" i="1"/>
  <c r="H5" i="1"/>
  <c r="I4" i="1"/>
  <c r="H4" i="1"/>
  <c r="I3" i="1"/>
  <c r="H3" i="1"/>
  <c r="H2" i="1"/>
  <c r="H125" i="1" s="1"/>
  <c r="I2" i="1" l="1"/>
  <c r="I125" i="1"/>
</calcChain>
</file>

<file path=xl/sharedStrings.xml><?xml version="1.0" encoding="utf-8"?>
<sst xmlns="http://schemas.openxmlformats.org/spreadsheetml/2006/main" count="497" uniqueCount="258">
  <si>
    <t>Number</t>
  </si>
  <si>
    <t>Customer Name</t>
  </si>
  <si>
    <t>Clsd</t>
  </si>
  <si>
    <t>Rep</t>
  </si>
  <si>
    <t>Group</t>
  </si>
  <si>
    <t>Jan15-Jun15</t>
  </si>
  <si>
    <t>Jan14-Jun14</t>
  </si>
  <si>
    <t>Variance</t>
  </si>
  <si>
    <t>% Chng</t>
  </si>
  <si>
    <t>2L452DT</t>
  </si>
  <si>
    <t>2 LOGO</t>
  </si>
  <si>
    <t>132-Lori Eaton</t>
  </si>
  <si>
    <t>Promotional</t>
  </si>
  <si>
    <t>AA750PT</t>
  </si>
  <si>
    <t>AUSTIN AD GROUP INC</t>
  </si>
  <si>
    <t>AD750PT</t>
  </si>
  <si>
    <t>Antonia Dei Rossi Corporate Ware</t>
  </si>
  <si>
    <t>AD787AT</t>
  </si>
  <si>
    <t>AD CLARITY LLC</t>
  </si>
  <si>
    <t>AG794LT</t>
  </si>
  <si>
    <t>ADVANCED GRAPHIX</t>
  </si>
  <si>
    <t>AI750CT</t>
  </si>
  <si>
    <t>Ad Image Creative Promotions</t>
  </si>
  <si>
    <t>AJ787AT</t>
  </si>
  <si>
    <t>AJL ADVERTISING SPECIALTIES</t>
  </si>
  <si>
    <t>AP763WT</t>
  </si>
  <si>
    <t>ADVENTURE PROMOTIONAL PRODUCTS</t>
  </si>
  <si>
    <t>AP787AT</t>
  </si>
  <si>
    <t>AUSTIN PREMIUMS</t>
  </si>
  <si>
    <t>AS741TO</t>
  </si>
  <si>
    <t>ADVERTISING SPECIALTIES USA LLC</t>
  </si>
  <si>
    <t>AS778CS</t>
  </si>
  <si>
    <t>AND SEW ON</t>
  </si>
  <si>
    <t>AS799ET</t>
  </si>
  <si>
    <t>AMERICAN SEWING &amp; EMBROIDERY</t>
  </si>
  <si>
    <t>Decorator</t>
  </si>
  <si>
    <t>AT787AT</t>
  </si>
  <si>
    <t>AUSTIN PROMOTIONAL SOLUTIONS</t>
  </si>
  <si>
    <t>AV793BT</t>
  </si>
  <si>
    <t>AD VENTURE MARKETING</t>
  </si>
  <si>
    <t>AX767WT</t>
  </si>
  <si>
    <t>AXIOM ADVERTISING</t>
  </si>
  <si>
    <t>B2752DT</t>
  </si>
  <si>
    <t>B2B CASUALS</t>
  </si>
  <si>
    <t>BB761FT</t>
  </si>
  <si>
    <t>PROMO PLANET</t>
  </si>
  <si>
    <t>BB787AT</t>
  </si>
  <si>
    <t>BRAND BUILDERS COMPANY</t>
  </si>
  <si>
    <t>BL752DT</t>
  </si>
  <si>
    <t>BOB LILLYS PROFESSIONAL PROMOTIONS</t>
  </si>
  <si>
    <t>BM750CT</t>
  </si>
  <si>
    <t>BLUE MOON SPORTSWEAR INC</t>
  </si>
  <si>
    <t>BN787AT</t>
  </si>
  <si>
    <t>BOUNDLESS NETWORK</t>
  </si>
  <si>
    <t>BS730NO</t>
  </si>
  <si>
    <t>BAMBOA SPORTSWEAR</t>
  </si>
  <si>
    <t>BU706HT</t>
  </si>
  <si>
    <t>BULLSEYE PROMOTIONS</t>
  </si>
  <si>
    <t>CA012SO</t>
  </si>
  <si>
    <t>CAUSLEY PRODUCTIONS</t>
  </si>
  <si>
    <t>CC756LT</t>
  </si>
  <si>
    <t>THE CLOWERS COMPANY</t>
  </si>
  <si>
    <t>CD764DT</t>
  </si>
  <si>
    <t>CALLAWAY DESIGN</t>
  </si>
  <si>
    <t>CE750RT</t>
  </si>
  <si>
    <t>CHECKMATE EMBROIDERY LLC</t>
  </si>
  <si>
    <t>CE797OT</t>
  </si>
  <si>
    <t>CUTTING EDGE ADVERTISING LLC</t>
  </si>
  <si>
    <t>CG797MT</t>
  </si>
  <si>
    <t>CENTURY GRAPHICS &amp; SIGN</t>
  </si>
  <si>
    <t>CI750PT</t>
  </si>
  <si>
    <t>CENTRAL INDUSTRIES LLC</t>
  </si>
  <si>
    <t>CL773HT</t>
  </si>
  <si>
    <t>COULDNT LOOK BETTER LLC</t>
  </si>
  <si>
    <t>CR748SO</t>
  </si>
  <si>
    <t>CRAFTERS SHOWPLACE</t>
  </si>
  <si>
    <t>CS750PT</t>
  </si>
  <si>
    <t>CHISUM SPORTS AND HOSPITALITY</t>
  </si>
  <si>
    <t>CS761FT</t>
  </si>
  <si>
    <t>APPLAUSE PROMOTIONAL PRODUCTS</t>
  </si>
  <si>
    <t>DA752DT</t>
  </si>
  <si>
    <t>DAVIS &amp; STANTON INC</t>
  </si>
  <si>
    <t>DA799ET</t>
  </si>
  <si>
    <t>DAVIDS APPAREL</t>
  </si>
  <si>
    <t>DB774KT</t>
  </si>
  <si>
    <t>PROFORMA DIAMOND SOLUTIONS</t>
  </si>
  <si>
    <t>DD735LO</t>
  </si>
  <si>
    <t>DEBBIE DO EMBROIDERY</t>
  </si>
  <si>
    <t>DE797MT</t>
  </si>
  <si>
    <t>DEBBIE BERGEN PROMOTIONAL PROD</t>
  </si>
  <si>
    <t>DG757TT</t>
  </si>
  <si>
    <t>DESIGNERS GRAPHICS</t>
  </si>
  <si>
    <t>DH750MT</t>
  </si>
  <si>
    <t>DOUBLE H ENTERPRISES INC</t>
  </si>
  <si>
    <t>DM750PT</t>
  </si>
  <si>
    <t>DISTINCTIVE MARKETING IDEAS INC</t>
  </si>
  <si>
    <t>EJ740SO</t>
  </si>
  <si>
    <t>ESKIMO JOES PROMOTIONAL PRODUCTS GROUP</t>
  </si>
  <si>
    <t>FI787AT</t>
  </si>
  <si>
    <t>FINELINE SPORTSWEAR INC</t>
  </si>
  <si>
    <t>FS760AT</t>
  </si>
  <si>
    <t>FRONTEND SOLUTIONS</t>
  </si>
  <si>
    <t>FT774ST</t>
  </si>
  <si>
    <t>THE FINER THINGS</t>
  </si>
  <si>
    <t>FW761FT</t>
  </si>
  <si>
    <t>FORT WORTH PROMO PRODUCTS</t>
  </si>
  <si>
    <t>GA767WT</t>
  </si>
  <si>
    <t>GEORGE ANDRIE &amp; ASSOCIATES</t>
  </si>
  <si>
    <t>GA786BT</t>
  </si>
  <si>
    <t>GARMENTS TO GO INC</t>
  </si>
  <si>
    <t>GE750DT</t>
  </si>
  <si>
    <t>GERMAINE DESIGNS INC</t>
  </si>
  <si>
    <t>GE763WT</t>
  </si>
  <si>
    <t>GENTRYS</t>
  </si>
  <si>
    <t>GG731OO</t>
  </si>
  <si>
    <t>GOLDSTAR GRAPHICS INC</t>
  </si>
  <si>
    <t>GG799ET</t>
  </si>
  <si>
    <t>GL GRAPHICS INC</t>
  </si>
  <si>
    <t>GP748SO</t>
  </si>
  <si>
    <t>GREAT PLAINS GRAPHIC LLC</t>
  </si>
  <si>
    <t>GR791AT</t>
  </si>
  <si>
    <t>GRAHAM DATA SUPPLIES INC</t>
  </si>
  <si>
    <t>GW760BT</t>
  </si>
  <si>
    <t>Gray Wolf Promotions Inc</t>
  </si>
  <si>
    <t>HA340YW</t>
  </si>
  <si>
    <t>HARVEY-DACO HOME OFFICE</t>
  </si>
  <si>
    <t>HC741TO</t>
  </si>
  <si>
    <t>HI CORP</t>
  </si>
  <si>
    <t>HO750IT</t>
  </si>
  <si>
    <t>HORIZON PROMOTIONS</t>
  </si>
  <si>
    <t>HO766LT</t>
  </si>
  <si>
    <t>HEART OF TEXAS TS</t>
  </si>
  <si>
    <t>HR790HT</t>
  </si>
  <si>
    <t>H &amp; R BLACK MFG CO LLC</t>
  </si>
  <si>
    <t>HW797OT</t>
  </si>
  <si>
    <t>HOWELL &amp; WINDHAM ADVERTISING</t>
  </si>
  <si>
    <t>ID752DT</t>
  </si>
  <si>
    <t>IMPRESS DESIGNS INC</t>
  </si>
  <si>
    <t>IP753DT</t>
  </si>
  <si>
    <t>INMAN PROMOTIONAL TEAM -Dallas</t>
  </si>
  <si>
    <t>JC787AT</t>
  </si>
  <si>
    <t>I LOGO 4 U</t>
  </si>
  <si>
    <t>JP750LT</t>
  </si>
  <si>
    <t>THE J PAUL COMPANY</t>
  </si>
  <si>
    <t>JP751MT</t>
  </si>
  <si>
    <t>THE JL PITTS COMPANY</t>
  </si>
  <si>
    <t>KA731OO</t>
  </si>
  <si>
    <t>KELLEY ADVERTISING CO</t>
  </si>
  <si>
    <t>KD764LT</t>
  </si>
  <si>
    <t>K DOUBLE K ENTERPRISES INC</t>
  </si>
  <si>
    <t>KK756MT</t>
  </si>
  <si>
    <t>KKS EMBROIDERY</t>
  </si>
  <si>
    <t>KO750PT</t>
  </si>
  <si>
    <t>KNOCK OUT SPECIALTIES INC</t>
  </si>
  <si>
    <t>KR762ST</t>
  </si>
  <si>
    <t>KRISTAS EMBROIDERY</t>
  </si>
  <si>
    <t>LA734AO</t>
  </si>
  <si>
    <t>LABEL STABLE INC</t>
  </si>
  <si>
    <t>LO750PT</t>
  </si>
  <si>
    <t>CUSTOM FITNESS APPAREL LLC</t>
  </si>
  <si>
    <t>LO760GT</t>
  </si>
  <si>
    <t>LONE STAR PROMOTIONS</t>
  </si>
  <si>
    <t>LO762DT</t>
  </si>
  <si>
    <t>LOYDS EMBROIDERY &amp; SCREENPRIN</t>
  </si>
  <si>
    <t>LO787AT</t>
  </si>
  <si>
    <t>LONGHORN PROMOTIONS</t>
  </si>
  <si>
    <t>MC761FT</t>
  </si>
  <si>
    <t>CUSTOM SOLUTIONS</t>
  </si>
  <si>
    <t>MD752DT</t>
  </si>
  <si>
    <t>MEYER DUNLAP LLC</t>
  </si>
  <si>
    <t>MG790CT</t>
  </si>
  <si>
    <t>MATERIAL GIRLS</t>
  </si>
  <si>
    <t>MP740SO</t>
  </si>
  <si>
    <t>MACCO PROMOTIONS INC</t>
  </si>
  <si>
    <t>MY750AT</t>
  </si>
  <si>
    <t>MY CORPORATE STORE LLC</t>
  </si>
  <si>
    <t>NA750RT</t>
  </si>
  <si>
    <t>DLM BRANDED PROMOTIONS LLC</t>
  </si>
  <si>
    <t>NE750DT</t>
  </si>
  <si>
    <t>NEON SIGNS &amp; DESIGNS</t>
  </si>
  <si>
    <t>OT762DT</t>
  </si>
  <si>
    <t>ON THE CUFF EMBROIDERY</t>
  </si>
  <si>
    <t>PC741TO</t>
  </si>
  <si>
    <t>PC PROMOTIONS</t>
  </si>
  <si>
    <t>PD760AT</t>
  </si>
  <si>
    <t>PROFORMA DESIGN MANAGEMENT</t>
  </si>
  <si>
    <t>PE752DT</t>
  </si>
  <si>
    <t>PERFORMANCE AWARD CENTER</t>
  </si>
  <si>
    <t>PE757TT</t>
  </si>
  <si>
    <t>PROFORMA EAST TEXAS BUSINESS PRINTING</t>
  </si>
  <si>
    <t>PF741TO</t>
  </si>
  <si>
    <t>PF UNLIMITED</t>
  </si>
  <si>
    <t>PG750GT</t>
  </si>
  <si>
    <t>THE PAYTON GROUP</t>
  </si>
  <si>
    <t>PM731OO</t>
  </si>
  <si>
    <t>PINPOINT MONOGRAMS INC</t>
  </si>
  <si>
    <t>PM756LT</t>
  </si>
  <si>
    <t>Pro-Motions Graff-X</t>
  </si>
  <si>
    <t>PM765BT</t>
  </si>
  <si>
    <t>PROMOTION MOTION</t>
  </si>
  <si>
    <t>PM787AT</t>
  </si>
  <si>
    <t>PROFORMA MYCO PRINT SOLUTIONS</t>
  </si>
  <si>
    <t>PP750AT</t>
  </si>
  <si>
    <t>PRIME PRINTING &amp; PROMOTIONS INC</t>
  </si>
  <si>
    <t>PS750RT</t>
  </si>
  <si>
    <t>PRINT TO SUIT INC</t>
  </si>
  <si>
    <t>QS730PO</t>
  </si>
  <si>
    <t>QUICK SIGNS</t>
  </si>
  <si>
    <t>Corporate</t>
  </si>
  <si>
    <t>RE761FT</t>
  </si>
  <si>
    <t>RED DOG STUDIOS INC</t>
  </si>
  <si>
    <t>RO731OO</t>
  </si>
  <si>
    <t>ROBYN PROMOTIONS</t>
  </si>
  <si>
    <t>RP731OO</t>
  </si>
  <si>
    <t>ROADRUNNER PROMOTIONS</t>
  </si>
  <si>
    <t>RR751KT</t>
  </si>
  <si>
    <t>R AND R SCREEN GRAPHICS</t>
  </si>
  <si>
    <t>SC794LT</t>
  </si>
  <si>
    <t>SCARBOROUGH SPECIALTIES INC</t>
  </si>
  <si>
    <t>SI797OT</t>
  </si>
  <si>
    <t>STOUT IMAGES INC</t>
  </si>
  <si>
    <t>SO731OO</t>
  </si>
  <si>
    <t>SPECIAL OPS UNIFORMS INC</t>
  </si>
  <si>
    <t>Specialty Retail</t>
  </si>
  <si>
    <t>SO791AT</t>
  </si>
  <si>
    <t>SOUTHWEST SALES PROMOTION</t>
  </si>
  <si>
    <t>SP012KT</t>
  </si>
  <si>
    <t>DYNAMIC DESIGNS</t>
  </si>
  <si>
    <t>ST654EO</t>
  </si>
  <si>
    <t>STITCHES AHEAD</t>
  </si>
  <si>
    <t>ST731OO</t>
  </si>
  <si>
    <t>STITCH N PRINT INC</t>
  </si>
  <si>
    <t>ST797ST</t>
  </si>
  <si>
    <t>STITCHES TO A T</t>
  </si>
  <si>
    <t>TA758PT</t>
  </si>
  <si>
    <t>TEXAS AD PRINT</t>
  </si>
  <si>
    <t>TH750PT</t>
  </si>
  <si>
    <t>THREADS IN MOTION</t>
  </si>
  <si>
    <t>TH750RT</t>
  </si>
  <si>
    <t>THE RICHEY COMPANY</t>
  </si>
  <si>
    <t>TS748SO</t>
  </si>
  <si>
    <t>T S &amp; H SHIRT COMPANY INC</t>
  </si>
  <si>
    <t>TS761NT</t>
  </si>
  <si>
    <t>TBD SALES INC</t>
  </si>
  <si>
    <t>TU786RT</t>
  </si>
  <si>
    <t>TUMBLEWEED EMBROIDERY &amp; MONOGR</t>
  </si>
  <si>
    <t>TW767WT</t>
  </si>
  <si>
    <t>W PROMOTIONS</t>
  </si>
  <si>
    <t>UD794LT</t>
  </si>
  <si>
    <t>U DAWG GRAPHICS</t>
  </si>
  <si>
    <t>VE731OO</t>
  </si>
  <si>
    <t>VERSATEQ LLC</t>
  </si>
  <si>
    <t>VI760AT</t>
  </si>
  <si>
    <t>VISUAL IMPACT SPECIALTIES</t>
  </si>
  <si>
    <t>WI754WT</t>
  </si>
  <si>
    <t>WILLIE GREEN ADV SPECIALITY</t>
  </si>
  <si>
    <t>WI768BT</t>
  </si>
  <si>
    <t>WILLIES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</si>
</sst>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* #,##0_);_(* \(#,##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" fontId="1" fillId="2" borderId="1" applyNumberFormat="0" applyAlignment="0">
      <alignment horizontal="left"/>
    </xf>
    <xf numFmtId="165" fontId="2" fillId="0" borderId="2">
      <alignment vertical="top"/>
    </xf>
    <xf numFmtId="49" fontId="2" fillId="0" borderId="2">
      <alignment vertical="top"/>
    </xf>
    <xf numFmtId="165" fontId="2" fillId="0" borderId="2">
      <alignment vertical="top"/>
    </xf>
    <xf numFmtId="165" fontId="2" fillId="0" borderId="2">
      <alignment vertical="top"/>
    </xf>
    <xf numFmtId="165" fontId="2" fillId="0" borderId="2">
      <alignment vertical="top"/>
    </xf>
    <xf numFmtId="44" fontId="2" fillId="0" borderId="2">
      <alignment horizontal="center" vertical="top"/>
    </xf>
    <xf numFmtId="44" fontId="2" fillId="0" borderId="2">
      <alignment horizontal="center" vertical="top"/>
    </xf>
    <xf numFmtId="44" fontId="2" fillId="0" borderId="2">
      <alignment vertical="top"/>
    </xf>
    <xf numFmtId="164" fontId="2" fillId="0" borderId="2">
      <alignment vertical="top"/>
    </xf>
    <xf numFmtId="0" fontId="2" fillId="0" borderId="3" applyNumberFormat="0" applyAlignment="0"/>
    <xf numFmtId="0" fontId="1" fillId="2" borderId="1" applyNumberFormat="0" applyFont="0" applyAlignment="0"/>
  </cellStyleXfs>
  <cellXfs count="29">
    <xf numFmtId="0" fontId="0" fillId="0" borderId="0" xfId="0"/>
    <xf numFmtId="49" fontId="1" fillId="2" borderId="1" xfId="4" applyNumberFormat="1" applyFont="1" applyBorder="1" applyAlignment="1">
      <alignment horizontal="center" vertical="top"/>
    </xf>
    <xf numFmtId="49" fontId="1" fillId="2" borderId="1" xfId="4" applyNumberFormat="1" applyFont="1" applyBorder="1" applyAlignment="1">
      <alignment horizontal="center" vertical="top" wrapText="1"/>
    </xf>
    <xf numFmtId="44" fontId="1" fillId="2" borderId="1" xfId="4" applyNumberFormat="1" applyFont="1" applyBorder="1" applyAlignment="1">
      <alignment horizontal="center" vertical="top"/>
    </xf>
    <xf numFmtId="164" fontId="1" fillId="2" borderId="1" xfId="4" applyNumberFormat="1" applyFont="1" applyBorder="1" applyAlignment="1">
      <alignment horizontal="center" vertical="top" wrapText="1"/>
    </xf>
    <xf numFmtId="165" fontId="1" fillId="0" borderId="0" xfId="1" applyNumberFormat="1" applyFont="1" applyAlignment="1">
      <alignment horizontal="center" vertical="top"/>
    </xf>
    <xf numFmtId="165" fontId="2" fillId="0" borderId="2" xfId="5" applyBorder="1">
      <alignment vertical="top"/>
    </xf>
    <xf numFmtId="49" fontId="2" fillId="0" borderId="2" xfId="6" applyBorder="1">
      <alignment vertical="top"/>
    </xf>
    <xf numFmtId="165" fontId="2" fillId="0" borderId="2" xfId="7" applyBorder="1">
      <alignment vertical="top"/>
    </xf>
    <xf numFmtId="165" fontId="2" fillId="0" borderId="2" xfId="8" applyBorder="1">
      <alignment vertical="top"/>
    </xf>
    <xf numFmtId="165" fontId="2" fillId="0" borderId="2" xfId="9" applyBorder="1">
      <alignment vertical="top"/>
    </xf>
    <xf numFmtId="44" fontId="2" fillId="0" borderId="2" xfId="10" applyBorder="1">
      <alignment horizontal="center" vertical="top"/>
    </xf>
    <xf numFmtId="44" fontId="2" fillId="0" borderId="2" xfId="11" applyBorder="1">
      <alignment horizontal="center" vertical="top"/>
    </xf>
    <xf numFmtId="44" fontId="2" fillId="0" borderId="2" xfId="12" applyBorder="1">
      <alignment vertical="top"/>
    </xf>
    <xf numFmtId="164" fontId="2" fillId="0" borderId="2" xfId="13" applyBorder="1">
      <alignment vertical="top"/>
    </xf>
    <xf numFmtId="165" fontId="2" fillId="0" borderId="0" xfId="1" applyNumberFormat="1" applyFont="1" applyAlignment="1">
      <alignment vertical="top"/>
    </xf>
    <xf numFmtId="165" fontId="1" fillId="0" borderId="3" xfId="14" applyNumberFormat="1" applyFont="1" applyBorder="1" applyAlignment="1">
      <alignment vertical="top"/>
    </xf>
    <xf numFmtId="49" fontId="1" fillId="0" borderId="3" xfId="14" applyNumberFormat="1" applyFont="1" applyBorder="1" applyAlignment="1">
      <alignment vertical="top"/>
    </xf>
    <xf numFmtId="44" fontId="1" fillId="0" borderId="3" xfId="14" applyNumberFormat="1" applyFont="1" applyBorder="1" applyAlignment="1">
      <alignment horizontal="center" vertical="top"/>
    </xf>
    <xf numFmtId="44" fontId="1" fillId="0" borderId="3" xfId="14" applyNumberFormat="1" applyFont="1" applyBorder="1" applyAlignment="1">
      <alignment vertical="top"/>
    </xf>
    <xf numFmtId="164" fontId="1" fillId="0" borderId="3" xfId="14" applyNumberFormat="1" applyFont="1" applyBorder="1" applyAlignment="1">
      <alignment vertical="top"/>
    </xf>
    <xf numFmtId="165" fontId="1" fillId="0" borderId="0" xfId="1" applyNumberFormat="1" applyFont="1" applyAlignment="1">
      <alignment vertical="top"/>
    </xf>
    <xf numFmtId="165" fontId="1" fillId="2" borderId="1" xfId="15" applyNumberFormat="1" applyFont="1" applyBorder="1" applyAlignment="1">
      <alignment vertical="top"/>
    </xf>
    <xf numFmtId="49" fontId="1" fillId="2" borderId="1" xfId="15" applyNumberFormat="1" applyFont="1" applyBorder="1" applyAlignment="1">
      <alignment vertical="top"/>
    </xf>
    <xf numFmtId="44" fontId="1" fillId="2" borderId="1" xfId="15" applyNumberFormat="1" applyFont="1" applyBorder="1" applyAlignment="1">
      <alignment horizontal="center" vertical="top"/>
    </xf>
    <xf numFmtId="44" fontId="1" fillId="2" borderId="1" xfId="15" applyNumberFormat="1" applyFont="1" applyBorder="1" applyAlignment="1">
      <alignment vertical="top"/>
    </xf>
    <xf numFmtId="164" fontId="1" fillId="2" borderId="1" xfId="15" applyNumberFormat="1" applyFont="1" applyBorder="1" applyAlignment="1">
      <alignment vertical="top"/>
    </xf>
    <xf numFmtId="44" fontId="2" fillId="0" borderId="0" xfId="2" applyFont="1" applyAlignment="1">
      <alignment vertical="top"/>
    </xf>
    <xf numFmtId="164" fontId="2" fillId="0" borderId="0" xfId="3" applyNumberFormat="1" applyFont="1" applyAlignment="1">
      <alignment vertical="top"/>
    </xf>
  </cellXfs>
  <cellStyles count="16">
    <cellStyle name="_%_Chng" xfId="13"/>
    <cellStyle name="__Variance_" xfId="12"/>
    <cellStyle name="_Clsd" xfId="7"/>
    <cellStyle name="_Customer_Name" xfId="6"/>
    <cellStyle name="_Group" xfId="9"/>
    <cellStyle name="_Jan14Jun14" xfId="11"/>
    <cellStyle name="_Jan15Jun15" xfId="10"/>
    <cellStyle name="_Number" xfId="5"/>
    <cellStyle name="_Rep" xfId="8"/>
    <cellStyle name="Comma" xfId="1" builtinId="3"/>
    <cellStyle name="Currency" xfId="2" builtinId="4"/>
    <cellStyle name="Normal" xfId="0" builtinId="0"/>
    <cellStyle name="Percent" xfId="3" builtinId="5"/>
    <cellStyle name="XBodyBottom" xfId="14"/>
    <cellStyle name="XTitlesUnhidden" xfId="4"/>
    <cellStyle name="XTotals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1E1E1"/>
      <rgbColor rgb="0000FFFF"/>
      <rgbColor rgb="00800000"/>
      <rgbColor rgb="00008000"/>
      <rgbColor rgb="00C3C3C3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5F5F5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BEBEB"/>
      <rgbColor rgb="00003366"/>
      <rgbColor rgb="00339966"/>
      <rgbColor rgb="00003300"/>
      <rgbColor rgb="00333300"/>
      <rgbColor rgb="00993300"/>
      <rgbColor rgb="00993366"/>
      <rgbColor rgb="00CDCDCD"/>
      <rgbColor rgb="00D7D7D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127"/>
  <sheetViews>
    <sheetView tabSelected="1" zoomScaleNormal="100" workbookViewId="0">
      <pane ySplit="1" topLeftCell="A2" activePane="bottomLeft" state="frozen"/>
      <selection activeCell="I8837" sqref="I8837"/>
      <selection pane="bottomLeft"/>
    </sheetView>
  </sheetViews>
  <sheetFormatPr defaultRowHeight="12.75" x14ac:dyDescent="0.2"/>
  <cols>
    <col min="1" max="1" width="10.7109375" style="15" customWidth="1"/>
    <col min="2" max="2" width="30.7109375" style="15" customWidth="1"/>
    <col min="3" max="3" width="5.7109375" style="15" customWidth="1"/>
    <col min="4" max="4" width="34.5703125" style="15" customWidth="1"/>
    <col min="5" max="5" width="15.7109375" style="15" customWidth="1"/>
    <col min="6" max="8" width="15.7109375" style="27" customWidth="1"/>
    <col min="9" max="9" width="10.7109375" style="28" customWidth="1"/>
    <col min="10" max="16384" width="9.140625" style="15"/>
  </cols>
  <sheetData>
    <row r="1" spans="1:9" s="5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</row>
    <row r="2" spans="1:9" x14ac:dyDescent="0.2">
      <c r="A2" s="6" t="s">
        <v>9</v>
      </c>
      <c r="B2" s="7" t="s">
        <v>10</v>
      </c>
      <c r="C2" s="8"/>
      <c r="D2" s="9" t="s">
        <v>11</v>
      </c>
      <c r="E2" s="10" t="s">
        <v>12</v>
      </c>
      <c r="F2" s="11">
        <v>450.73</v>
      </c>
      <c r="G2" s="12">
        <v>2521.56</v>
      </c>
      <c r="H2" s="13">
        <f>+F2-G2</f>
        <v>-2070.83</v>
      </c>
      <c r="I2" s="14">
        <f>+IF(G2=0,IF(F2=0,0,1),H2/G2)</f>
        <v>-0.82124954393312077</v>
      </c>
    </row>
    <row r="3" spans="1:9" x14ac:dyDescent="0.2">
      <c r="A3" s="6" t="s">
        <v>13</v>
      </c>
      <c r="B3" s="7" t="s">
        <v>14</v>
      </c>
      <c r="C3" s="8"/>
      <c r="D3" s="9" t="s">
        <v>11</v>
      </c>
      <c r="E3" s="10" t="s">
        <v>12</v>
      </c>
      <c r="F3" s="11">
        <v>0</v>
      </c>
      <c r="G3" s="12">
        <v>0</v>
      </c>
      <c r="H3" s="13">
        <f>+F3-G3</f>
        <v>0</v>
      </c>
      <c r="I3" s="14">
        <f>+IF(G3=0,IF(F3=0,0,1),H3/G3)</f>
        <v>0</v>
      </c>
    </row>
    <row r="4" spans="1:9" x14ac:dyDescent="0.2">
      <c r="A4" s="6" t="s">
        <v>15</v>
      </c>
      <c r="B4" s="7" t="s">
        <v>16</v>
      </c>
      <c r="C4" s="8"/>
      <c r="D4" s="9" t="s">
        <v>11</v>
      </c>
      <c r="E4" s="10" t="s">
        <v>12</v>
      </c>
      <c r="F4" s="11">
        <v>491.05</v>
      </c>
      <c r="G4" s="12">
        <v>0</v>
      </c>
      <c r="H4" s="13">
        <f>+F4-G4</f>
        <v>491.05</v>
      </c>
      <c r="I4" s="14">
        <f>+IF(G4=0,IF(F4=0,0,1),H4/G4)</f>
        <v>1</v>
      </c>
    </row>
    <row r="5" spans="1:9" x14ac:dyDescent="0.2">
      <c r="A5" s="6" t="s">
        <v>17</v>
      </c>
      <c r="B5" s="7" t="s">
        <v>18</v>
      </c>
      <c r="C5" s="8"/>
      <c r="D5" s="9" t="s">
        <v>11</v>
      </c>
      <c r="E5" s="10" t="s">
        <v>12</v>
      </c>
      <c r="F5" s="11">
        <v>0</v>
      </c>
      <c r="G5" s="12">
        <v>0</v>
      </c>
      <c r="H5" s="13">
        <f>+F5-G5</f>
        <v>0</v>
      </c>
      <c r="I5" s="14">
        <f>+IF(G5=0,IF(F5=0,0,1),H5/G5)</f>
        <v>0</v>
      </c>
    </row>
    <row r="6" spans="1:9" x14ac:dyDescent="0.2">
      <c r="A6" s="6" t="s">
        <v>19</v>
      </c>
      <c r="B6" s="7" t="s">
        <v>20</v>
      </c>
      <c r="C6" s="8"/>
      <c r="D6" s="9" t="s">
        <v>11</v>
      </c>
      <c r="E6" s="10" t="s">
        <v>12</v>
      </c>
      <c r="F6" s="11">
        <v>1167.96</v>
      </c>
      <c r="G6" s="12">
        <v>3249.91</v>
      </c>
      <c r="H6" s="13">
        <f>+F6-G6</f>
        <v>-2081.9499999999998</v>
      </c>
      <c r="I6" s="14">
        <f>+IF(G6=0,IF(F6=0,0,1),H6/G6)</f>
        <v>-0.64061774018357431</v>
      </c>
    </row>
    <row r="7" spans="1:9" x14ac:dyDescent="0.2">
      <c r="A7" s="6" t="s">
        <v>21</v>
      </c>
      <c r="B7" s="7" t="s">
        <v>22</v>
      </c>
      <c r="C7" s="8"/>
      <c r="D7" s="9" t="s">
        <v>11</v>
      </c>
      <c r="E7" s="10" t="s">
        <v>12</v>
      </c>
      <c r="F7" s="11">
        <v>0</v>
      </c>
      <c r="G7" s="12">
        <v>0</v>
      </c>
      <c r="H7" s="13">
        <f>+F7-G7</f>
        <v>0</v>
      </c>
      <c r="I7" s="14">
        <f>+IF(G7=0,IF(F7=0,0,1),H7/G7)</f>
        <v>0</v>
      </c>
    </row>
    <row r="8" spans="1:9" x14ac:dyDescent="0.2">
      <c r="A8" s="6" t="s">
        <v>23</v>
      </c>
      <c r="B8" s="7" t="s">
        <v>24</v>
      </c>
      <c r="C8" s="8"/>
      <c r="D8" s="9" t="s">
        <v>11</v>
      </c>
      <c r="E8" s="10" t="s">
        <v>12</v>
      </c>
      <c r="F8" s="11">
        <v>6837.21</v>
      </c>
      <c r="G8" s="12">
        <v>1948.31</v>
      </c>
      <c r="H8" s="13">
        <f>+F8-G8</f>
        <v>4888.8999999999996</v>
      </c>
      <c r="I8" s="14">
        <f>+IF(G8=0,IF(F8=0,0,1),H8/G8)</f>
        <v>2.5093029343379647</v>
      </c>
    </row>
    <row r="9" spans="1:9" x14ac:dyDescent="0.2">
      <c r="A9" s="6" t="s">
        <v>25</v>
      </c>
      <c r="B9" s="7" t="s">
        <v>26</v>
      </c>
      <c r="C9" s="8"/>
      <c r="D9" s="9" t="s">
        <v>11</v>
      </c>
      <c r="E9" s="10" t="s">
        <v>12</v>
      </c>
      <c r="F9" s="11">
        <v>62.63</v>
      </c>
      <c r="G9" s="12">
        <v>0</v>
      </c>
      <c r="H9" s="13">
        <f>+F9-G9</f>
        <v>62.63</v>
      </c>
      <c r="I9" s="14">
        <f>+IF(G9=0,IF(F9=0,0,1),H9/G9)</f>
        <v>1</v>
      </c>
    </row>
    <row r="10" spans="1:9" x14ac:dyDescent="0.2">
      <c r="A10" s="6" t="s">
        <v>27</v>
      </c>
      <c r="B10" s="7" t="s">
        <v>28</v>
      </c>
      <c r="C10" s="8"/>
      <c r="D10" s="9" t="s">
        <v>11</v>
      </c>
      <c r="E10" s="10" t="s">
        <v>12</v>
      </c>
      <c r="F10" s="11">
        <v>225.32</v>
      </c>
      <c r="G10" s="12">
        <v>153</v>
      </c>
      <c r="H10" s="13">
        <f>+F10-G10</f>
        <v>72.319999999999993</v>
      </c>
      <c r="I10" s="14">
        <f>+IF(G10=0,IF(F10=0,0,1),H10/G10)</f>
        <v>0.47267973856209144</v>
      </c>
    </row>
    <row r="11" spans="1:9" x14ac:dyDescent="0.2">
      <c r="A11" s="6" t="s">
        <v>29</v>
      </c>
      <c r="B11" s="7" t="s">
        <v>30</v>
      </c>
      <c r="C11" s="8"/>
      <c r="D11" s="9" t="s">
        <v>11</v>
      </c>
      <c r="E11" s="10" t="s">
        <v>12</v>
      </c>
      <c r="F11" s="11">
        <v>807.75</v>
      </c>
      <c r="G11" s="12">
        <v>0</v>
      </c>
      <c r="H11" s="13">
        <f>+F11-G11</f>
        <v>807.75</v>
      </c>
      <c r="I11" s="14">
        <f>+IF(G11=0,IF(F11=0,0,1),H11/G11)</f>
        <v>1</v>
      </c>
    </row>
    <row r="12" spans="1:9" x14ac:dyDescent="0.2">
      <c r="A12" s="6" t="s">
        <v>31</v>
      </c>
      <c r="B12" s="7" t="s">
        <v>32</v>
      </c>
      <c r="C12" s="8"/>
      <c r="D12" s="9" t="s">
        <v>11</v>
      </c>
      <c r="E12" s="10" t="s">
        <v>12</v>
      </c>
      <c r="F12" s="11">
        <v>1268.92</v>
      </c>
      <c r="G12" s="12">
        <v>939.06000000000006</v>
      </c>
      <c r="H12" s="13">
        <f>+F12-G12</f>
        <v>329.86</v>
      </c>
      <c r="I12" s="14">
        <f>+IF(G12=0,IF(F12=0,0,1),H12/G12)</f>
        <v>0.35126615977679809</v>
      </c>
    </row>
    <row r="13" spans="1:9" x14ac:dyDescent="0.2">
      <c r="A13" s="6" t="s">
        <v>33</v>
      </c>
      <c r="B13" s="7" t="s">
        <v>34</v>
      </c>
      <c r="C13" s="8"/>
      <c r="D13" s="9" t="s">
        <v>11</v>
      </c>
      <c r="E13" s="10" t="s">
        <v>35</v>
      </c>
      <c r="F13" s="11">
        <v>0</v>
      </c>
      <c r="G13" s="12">
        <v>0</v>
      </c>
      <c r="H13" s="13">
        <f>+F13-G13</f>
        <v>0</v>
      </c>
      <c r="I13" s="14">
        <f>+IF(G13=0,IF(F13=0,0,1),H13/G13)</f>
        <v>0</v>
      </c>
    </row>
    <row r="14" spans="1:9" x14ac:dyDescent="0.2">
      <c r="A14" s="6" t="s">
        <v>36</v>
      </c>
      <c r="B14" s="7" t="s">
        <v>37</v>
      </c>
      <c r="C14" s="8"/>
      <c r="D14" s="9" t="s">
        <v>11</v>
      </c>
      <c r="E14" s="10" t="s">
        <v>12</v>
      </c>
      <c r="F14" s="11">
        <v>93.960000000000008</v>
      </c>
      <c r="G14" s="12">
        <v>0</v>
      </c>
      <c r="H14" s="13">
        <f>+F14-G14</f>
        <v>93.960000000000008</v>
      </c>
      <c r="I14" s="14">
        <f>+IF(G14=0,IF(F14=0,0,1),H14/G14)</f>
        <v>1</v>
      </c>
    </row>
    <row r="15" spans="1:9" x14ac:dyDescent="0.2">
      <c r="A15" s="6" t="s">
        <v>38</v>
      </c>
      <c r="B15" s="7" t="s">
        <v>39</v>
      </c>
      <c r="C15" s="8"/>
      <c r="D15" s="9" t="s">
        <v>11</v>
      </c>
      <c r="E15" s="10" t="s">
        <v>12</v>
      </c>
      <c r="F15" s="11">
        <v>1294.7800000000002</v>
      </c>
      <c r="G15" s="12">
        <v>1371.25</v>
      </c>
      <c r="H15" s="13">
        <f>+F15-G15</f>
        <v>-76.4699999999998</v>
      </c>
      <c r="I15" s="14">
        <f>+IF(G15=0,IF(F15=0,0,1),H15/G15)</f>
        <v>-5.5766636280765579E-2</v>
      </c>
    </row>
    <row r="16" spans="1:9" x14ac:dyDescent="0.2">
      <c r="A16" s="6" t="s">
        <v>40</v>
      </c>
      <c r="B16" s="7" t="s">
        <v>41</v>
      </c>
      <c r="C16" s="8"/>
      <c r="D16" s="9" t="s">
        <v>11</v>
      </c>
      <c r="E16" s="10" t="s">
        <v>12</v>
      </c>
      <c r="F16" s="11">
        <v>5806.05</v>
      </c>
      <c r="G16" s="12">
        <v>0</v>
      </c>
      <c r="H16" s="13">
        <f>+F16-G16</f>
        <v>5806.05</v>
      </c>
      <c r="I16" s="14">
        <f>+IF(G16=0,IF(F16=0,0,1),H16/G16)</f>
        <v>1</v>
      </c>
    </row>
    <row r="17" spans="1:9" x14ac:dyDescent="0.2">
      <c r="A17" s="6" t="s">
        <v>42</v>
      </c>
      <c r="B17" s="7" t="s">
        <v>43</v>
      </c>
      <c r="C17" s="8"/>
      <c r="D17" s="9" t="s">
        <v>11</v>
      </c>
      <c r="E17" s="10" t="s">
        <v>12</v>
      </c>
      <c r="F17" s="11">
        <v>47.03</v>
      </c>
      <c r="G17" s="12">
        <v>0</v>
      </c>
      <c r="H17" s="13">
        <f>+F17-G17</f>
        <v>47.03</v>
      </c>
      <c r="I17" s="14">
        <f>+IF(G17=0,IF(F17=0,0,1),H17/G17)</f>
        <v>1</v>
      </c>
    </row>
    <row r="18" spans="1:9" x14ac:dyDescent="0.2">
      <c r="A18" s="6" t="s">
        <v>44</v>
      </c>
      <c r="B18" s="7" t="s">
        <v>45</v>
      </c>
      <c r="C18" s="8"/>
      <c r="D18" s="9" t="s">
        <v>11</v>
      </c>
      <c r="E18" s="10" t="s">
        <v>12</v>
      </c>
      <c r="F18" s="11">
        <v>0</v>
      </c>
      <c r="G18" s="12">
        <v>0</v>
      </c>
      <c r="H18" s="13">
        <f>+F18-G18</f>
        <v>0</v>
      </c>
      <c r="I18" s="14">
        <f>+IF(G18=0,IF(F18=0,0,1),H18/G18)</f>
        <v>0</v>
      </c>
    </row>
    <row r="19" spans="1:9" x14ac:dyDescent="0.2">
      <c r="A19" s="6" t="s">
        <v>46</v>
      </c>
      <c r="B19" s="7" t="s">
        <v>47</v>
      </c>
      <c r="C19" s="8"/>
      <c r="D19" s="9" t="s">
        <v>11</v>
      </c>
      <c r="E19" s="10" t="s">
        <v>12</v>
      </c>
      <c r="F19" s="11">
        <v>512.76</v>
      </c>
      <c r="G19" s="12">
        <v>751.02</v>
      </c>
      <c r="H19" s="13">
        <f>+F19-G19</f>
        <v>-238.26</v>
      </c>
      <c r="I19" s="14">
        <f>+IF(G19=0,IF(F19=0,0,1),H19/G19)</f>
        <v>-0.31724854198290325</v>
      </c>
    </row>
    <row r="20" spans="1:9" x14ac:dyDescent="0.2">
      <c r="A20" s="6" t="s">
        <v>48</v>
      </c>
      <c r="B20" s="7" t="s">
        <v>49</v>
      </c>
      <c r="C20" s="8"/>
      <c r="D20" s="9" t="s">
        <v>11</v>
      </c>
      <c r="E20" s="10" t="s">
        <v>12</v>
      </c>
      <c r="F20" s="11">
        <v>149.46</v>
      </c>
      <c r="G20" s="12">
        <v>0</v>
      </c>
      <c r="H20" s="13">
        <f>+F20-G20</f>
        <v>149.46</v>
      </c>
      <c r="I20" s="14">
        <f>+IF(G20=0,IF(F20=0,0,1),H20/G20)</f>
        <v>1</v>
      </c>
    </row>
    <row r="21" spans="1:9" x14ac:dyDescent="0.2">
      <c r="A21" s="6" t="s">
        <v>50</v>
      </c>
      <c r="B21" s="7" t="s">
        <v>51</v>
      </c>
      <c r="C21" s="8"/>
      <c r="D21" s="9" t="s">
        <v>11</v>
      </c>
      <c r="E21" s="10" t="s">
        <v>35</v>
      </c>
      <c r="F21" s="11">
        <v>127.68</v>
      </c>
      <c r="G21" s="12">
        <v>113.02</v>
      </c>
      <c r="H21" s="13">
        <f>+F21-G21</f>
        <v>14.660000000000011</v>
      </c>
      <c r="I21" s="14">
        <f>+IF(G21=0,IF(F21=0,0,1),H21/G21)</f>
        <v>0.12971155547690685</v>
      </c>
    </row>
    <row r="22" spans="1:9" x14ac:dyDescent="0.2">
      <c r="A22" s="6" t="s">
        <v>52</v>
      </c>
      <c r="B22" s="7" t="s">
        <v>53</v>
      </c>
      <c r="C22" s="8"/>
      <c r="D22" s="9" t="s">
        <v>11</v>
      </c>
      <c r="E22" s="10" t="s">
        <v>12</v>
      </c>
      <c r="F22" s="11">
        <v>5463.35</v>
      </c>
      <c r="G22" s="12">
        <v>8151.16</v>
      </c>
      <c r="H22" s="13">
        <f>+F22-G22</f>
        <v>-2687.8099999999995</v>
      </c>
      <c r="I22" s="14">
        <f>+IF(G22=0,IF(F22=0,0,1),H22/G22)</f>
        <v>-0.32974570490580474</v>
      </c>
    </row>
    <row r="23" spans="1:9" x14ac:dyDescent="0.2">
      <c r="A23" s="6" t="s">
        <v>54</v>
      </c>
      <c r="B23" s="7" t="s">
        <v>55</v>
      </c>
      <c r="C23" s="8"/>
      <c r="D23" s="9" t="s">
        <v>11</v>
      </c>
      <c r="E23" s="10" t="s">
        <v>12</v>
      </c>
      <c r="F23" s="11">
        <v>2201.04</v>
      </c>
      <c r="G23" s="12">
        <v>4136.8100000000004</v>
      </c>
      <c r="H23" s="13">
        <f>+F23-G23</f>
        <v>-1935.7700000000004</v>
      </c>
      <c r="I23" s="14">
        <f>+IF(G23=0,IF(F23=0,0,1),H23/G23)</f>
        <v>-0.4679378554973519</v>
      </c>
    </row>
    <row r="24" spans="1:9" x14ac:dyDescent="0.2">
      <c r="A24" s="6" t="s">
        <v>56</v>
      </c>
      <c r="B24" s="7" t="s">
        <v>57</v>
      </c>
      <c r="C24" s="8"/>
      <c r="D24" s="9" t="s">
        <v>11</v>
      </c>
      <c r="E24" s="10" t="s">
        <v>12</v>
      </c>
      <c r="F24" s="11">
        <v>0</v>
      </c>
      <c r="G24" s="12">
        <v>247.06</v>
      </c>
      <c r="H24" s="13">
        <f>+F24-G24</f>
        <v>-247.06</v>
      </c>
      <c r="I24" s="14">
        <f>+IF(G24=0,IF(F24=0,0,1),H24/G24)</f>
        <v>-1</v>
      </c>
    </row>
    <row r="25" spans="1:9" x14ac:dyDescent="0.2">
      <c r="A25" s="6" t="s">
        <v>58</v>
      </c>
      <c r="B25" s="7" t="s">
        <v>59</v>
      </c>
      <c r="C25" s="8"/>
      <c r="D25" s="9" t="s">
        <v>11</v>
      </c>
      <c r="E25" s="10" t="s">
        <v>35</v>
      </c>
      <c r="F25" s="11">
        <v>15.06</v>
      </c>
      <c r="G25" s="12">
        <v>0</v>
      </c>
      <c r="H25" s="13">
        <f>+F25-G25</f>
        <v>15.06</v>
      </c>
      <c r="I25" s="14">
        <f>+IF(G25=0,IF(F25=0,0,1),H25/G25)</f>
        <v>1</v>
      </c>
    </row>
    <row r="26" spans="1:9" x14ac:dyDescent="0.2">
      <c r="A26" s="6" t="s">
        <v>60</v>
      </c>
      <c r="B26" s="7" t="s">
        <v>61</v>
      </c>
      <c r="C26" s="8"/>
      <c r="D26" s="9" t="s">
        <v>11</v>
      </c>
      <c r="E26" s="10" t="s">
        <v>35</v>
      </c>
      <c r="F26" s="11">
        <v>0</v>
      </c>
      <c r="G26" s="12">
        <v>1203.3599999999999</v>
      </c>
      <c r="H26" s="13">
        <f>+F26-G26</f>
        <v>-1203.3599999999999</v>
      </c>
      <c r="I26" s="14">
        <f>+IF(G26=0,IF(F26=0,0,1),H26/G26)</f>
        <v>-1</v>
      </c>
    </row>
    <row r="27" spans="1:9" x14ac:dyDescent="0.2">
      <c r="A27" s="6" t="s">
        <v>62</v>
      </c>
      <c r="B27" s="7" t="s">
        <v>63</v>
      </c>
      <c r="C27" s="8"/>
      <c r="D27" s="9" t="s">
        <v>11</v>
      </c>
      <c r="E27" s="10" t="s">
        <v>12</v>
      </c>
      <c r="F27" s="11">
        <v>2269.5</v>
      </c>
      <c r="G27" s="12">
        <v>389.95</v>
      </c>
      <c r="H27" s="13">
        <f>+F27-G27</f>
        <v>1879.55</v>
      </c>
      <c r="I27" s="14">
        <f>+IF(G27=0,IF(F27=0,0,1),H27/G27)</f>
        <v>4.8199769201179636</v>
      </c>
    </row>
    <row r="28" spans="1:9" x14ac:dyDescent="0.2">
      <c r="A28" s="6" t="s">
        <v>64</v>
      </c>
      <c r="B28" s="7" t="s">
        <v>65</v>
      </c>
      <c r="C28" s="8"/>
      <c r="D28" s="9" t="s">
        <v>11</v>
      </c>
      <c r="E28" s="10" t="s">
        <v>35</v>
      </c>
      <c r="F28" s="11">
        <v>1585.42</v>
      </c>
      <c r="G28" s="12">
        <v>31.5</v>
      </c>
      <c r="H28" s="13">
        <f>+F28-G28</f>
        <v>1553.92</v>
      </c>
      <c r="I28" s="14">
        <f>+IF(G28=0,IF(F28=0,0,1),H28/G28)</f>
        <v>49.330793650793652</v>
      </c>
    </row>
    <row r="29" spans="1:9" x14ac:dyDescent="0.2">
      <c r="A29" s="6" t="s">
        <v>66</v>
      </c>
      <c r="B29" s="7" t="s">
        <v>67</v>
      </c>
      <c r="C29" s="8"/>
      <c r="D29" s="9" t="s">
        <v>11</v>
      </c>
      <c r="E29" s="10" t="s">
        <v>12</v>
      </c>
      <c r="F29" s="11">
        <v>1125.3900000000001</v>
      </c>
      <c r="G29" s="12">
        <v>364.14</v>
      </c>
      <c r="H29" s="13">
        <f>+F29-G29</f>
        <v>761.25000000000011</v>
      </c>
      <c r="I29" s="14">
        <f>+IF(G29=0,IF(F29=0,0,1),H29/G29)</f>
        <v>2.0905420991926187</v>
      </c>
    </row>
    <row r="30" spans="1:9" x14ac:dyDescent="0.2">
      <c r="A30" s="6" t="s">
        <v>68</v>
      </c>
      <c r="B30" s="7" t="s">
        <v>69</v>
      </c>
      <c r="C30" s="8"/>
      <c r="D30" s="9" t="s">
        <v>11</v>
      </c>
      <c r="E30" s="10" t="s">
        <v>12</v>
      </c>
      <c r="F30" s="11">
        <v>17822.38</v>
      </c>
      <c r="G30" s="12">
        <v>3695.5000000000005</v>
      </c>
      <c r="H30" s="13">
        <f>+F30-G30</f>
        <v>14126.880000000001</v>
      </c>
      <c r="I30" s="14">
        <f>+IF(G30=0,IF(F30=0,0,1),H30/G30)</f>
        <v>3.8227249357326478</v>
      </c>
    </row>
    <row r="31" spans="1:9" x14ac:dyDescent="0.2">
      <c r="A31" s="6" t="s">
        <v>70</v>
      </c>
      <c r="B31" s="7" t="s">
        <v>71</v>
      </c>
      <c r="C31" s="8"/>
      <c r="D31" s="9" t="s">
        <v>11</v>
      </c>
      <c r="E31" s="10" t="s">
        <v>12</v>
      </c>
      <c r="F31" s="11">
        <v>0</v>
      </c>
      <c r="G31" s="12">
        <v>0</v>
      </c>
      <c r="H31" s="13">
        <f>+F31-G31</f>
        <v>0</v>
      </c>
      <c r="I31" s="14">
        <f>+IF(G31=0,IF(F31=0,0,1),H31/G31)</f>
        <v>0</v>
      </c>
    </row>
    <row r="32" spans="1:9" x14ac:dyDescent="0.2">
      <c r="A32" s="6" t="s">
        <v>72</v>
      </c>
      <c r="B32" s="7" t="s">
        <v>73</v>
      </c>
      <c r="C32" s="8"/>
      <c r="D32" s="9" t="s">
        <v>11</v>
      </c>
      <c r="E32" s="10" t="s">
        <v>12</v>
      </c>
      <c r="F32" s="11">
        <v>56.08</v>
      </c>
      <c r="G32" s="12">
        <v>636.65000000000009</v>
      </c>
      <c r="H32" s="13">
        <f>+F32-G32</f>
        <v>-580.57000000000005</v>
      </c>
      <c r="I32" s="14">
        <f>+IF(G32=0,IF(F32=0,0,1),H32/G32)</f>
        <v>-0.9119139244482839</v>
      </c>
    </row>
    <row r="33" spans="1:9" x14ac:dyDescent="0.2">
      <c r="A33" s="6" t="s">
        <v>74</v>
      </c>
      <c r="B33" s="7" t="s">
        <v>75</v>
      </c>
      <c r="C33" s="8"/>
      <c r="D33" s="9" t="s">
        <v>11</v>
      </c>
      <c r="E33" s="10" t="s">
        <v>12</v>
      </c>
      <c r="F33" s="11">
        <v>1558.1</v>
      </c>
      <c r="G33" s="12">
        <v>3043.42</v>
      </c>
      <c r="H33" s="13">
        <f>+F33-G33</f>
        <v>-1485.3200000000002</v>
      </c>
      <c r="I33" s="14">
        <f>+IF(G33=0,IF(F33=0,0,1),H33/G33)</f>
        <v>-0.48804305682423066</v>
      </c>
    </row>
    <row r="34" spans="1:9" x14ac:dyDescent="0.2">
      <c r="A34" s="6" t="s">
        <v>76</v>
      </c>
      <c r="B34" s="7" t="s">
        <v>77</v>
      </c>
      <c r="C34" s="8"/>
      <c r="D34" s="9" t="s">
        <v>11</v>
      </c>
      <c r="E34" s="10" t="s">
        <v>12</v>
      </c>
      <c r="F34" s="11">
        <v>396.03000000000003</v>
      </c>
      <c r="G34" s="12">
        <v>0</v>
      </c>
      <c r="H34" s="13">
        <f>+F34-G34</f>
        <v>396.03000000000003</v>
      </c>
      <c r="I34" s="14">
        <f>+IF(G34=0,IF(F34=0,0,1),H34/G34)</f>
        <v>1</v>
      </c>
    </row>
    <row r="35" spans="1:9" x14ac:dyDescent="0.2">
      <c r="A35" s="6" t="s">
        <v>78</v>
      </c>
      <c r="B35" s="7" t="s">
        <v>79</v>
      </c>
      <c r="C35" s="8"/>
      <c r="D35" s="9" t="s">
        <v>11</v>
      </c>
      <c r="E35" s="10" t="s">
        <v>35</v>
      </c>
      <c r="F35" s="11">
        <v>57.54</v>
      </c>
      <c r="G35" s="12">
        <v>58.68</v>
      </c>
      <c r="H35" s="13">
        <f>+F35-G35</f>
        <v>-1.1400000000000006</v>
      </c>
      <c r="I35" s="14">
        <f>+IF(G35=0,IF(F35=0,0,1),H35/G35)</f>
        <v>-1.9427402862985693E-2</v>
      </c>
    </row>
    <row r="36" spans="1:9" x14ac:dyDescent="0.2">
      <c r="A36" s="6" t="s">
        <v>80</v>
      </c>
      <c r="B36" s="7" t="s">
        <v>81</v>
      </c>
      <c r="C36" s="8"/>
      <c r="D36" s="9" t="s">
        <v>11</v>
      </c>
      <c r="E36" s="10" t="s">
        <v>12</v>
      </c>
      <c r="F36" s="11">
        <v>151.29999999999998</v>
      </c>
      <c r="G36" s="12">
        <v>0</v>
      </c>
      <c r="H36" s="13">
        <f>+F36-G36</f>
        <v>151.29999999999998</v>
      </c>
      <c r="I36" s="14">
        <f>+IF(G36=0,IF(F36=0,0,1),H36/G36)</f>
        <v>1</v>
      </c>
    </row>
    <row r="37" spans="1:9" x14ac:dyDescent="0.2">
      <c r="A37" s="6" t="s">
        <v>82</v>
      </c>
      <c r="B37" s="7" t="s">
        <v>83</v>
      </c>
      <c r="C37" s="8"/>
      <c r="D37" s="9" t="s">
        <v>11</v>
      </c>
      <c r="E37" s="10" t="s">
        <v>12</v>
      </c>
      <c r="F37" s="11">
        <v>307.43</v>
      </c>
      <c r="G37" s="12">
        <v>483.80000000000007</v>
      </c>
      <c r="H37" s="13">
        <f>+F37-G37</f>
        <v>-176.37000000000006</v>
      </c>
      <c r="I37" s="14">
        <f>+IF(G37=0,IF(F37=0,0,1),H37/G37)</f>
        <v>-0.36455146754857387</v>
      </c>
    </row>
    <row r="38" spans="1:9" x14ac:dyDescent="0.2">
      <c r="A38" s="6" t="s">
        <v>84</v>
      </c>
      <c r="B38" s="7" t="s">
        <v>85</v>
      </c>
      <c r="C38" s="8"/>
      <c r="D38" s="9" t="s">
        <v>11</v>
      </c>
      <c r="E38" s="10" t="s">
        <v>12</v>
      </c>
      <c r="F38" s="11">
        <v>0</v>
      </c>
      <c r="G38" s="12">
        <v>0</v>
      </c>
      <c r="H38" s="13">
        <f>+F38-G38</f>
        <v>0</v>
      </c>
      <c r="I38" s="14">
        <f>+IF(G38=0,IF(F38=0,0,1),H38/G38)</f>
        <v>0</v>
      </c>
    </row>
    <row r="39" spans="1:9" x14ac:dyDescent="0.2">
      <c r="A39" s="6" t="s">
        <v>86</v>
      </c>
      <c r="B39" s="7" t="s">
        <v>87</v>
      </c>
      <c r="C39" s="8"/>
      <c r="D39" s="9" t="s">
        <v>11</v>
      </c>
      <c r="E39" s="10" t="s">
        <v>35</v>
      </c>
      <c r="F39" s="11">
        <v>505.7</v>
      </c>
      <c r="G39" s="12">
        <v>167.46</v>
      </c>
      <c r="H39" s="13">
        <f>+F39-G39</f>
        <v>338.24</v>
      </c>
      <c r="I39" s="14">
        <f>+IF(G39=0,IF(F39=0,0,1),H39/G39)</f>
        <v>2.0198256300011943</v>
      </c>
    </row>
    <row r="40" spans="1:9" x14ac:dyDescent="0.2">
      <c r="A40" s="6" t="s">
        <v>88</v>
      </c>
      <c r="B40" s="7" t="s">
        <v>89</v>
      </c>
      <c r="C40" s="8"/>
      <c r="D40" s="9" t="s">
        <v>11</v>
      </c>
      <c r="E40" s="10" t="s">
        <v>12</v>
      </c>
      <c r="F40" s="11">
        <v>7480.5000000000009</v>
      </c>
      <c r="G40" s="12">
        <v>5842.6</v>
      </c>
      <c r="H40" s="13">
        <f>+F40-G40</f>
        <v>1637.9000000000005</v>
      </c>
      <c r="I40" s="14">
        <f>+IF(G40=0,IF(F40=0,0,1),H40/G40)</f>
        <v>0.28033752096669301</v>
      </c>
    </row>
    <row r="41" spans="1:9" x14ac:dyDescent="0.2">
      <c r="A41" s="6" t="s">
        <v>90</v>
      </c>
      <c r="B41" s="7" t="s">
        <v>91</v>
      </c>
      <c r="C41" s="8"/>
      <c r="D41" s="9" t="s">
        <v>11</v>
      </c>
      <c r="E41" s="10" t="s">
        <v>12</v>
      </c>
      <c r="F41" s="11">
        <v>4071.2400000000002</v>
      </c>
      <c r="G41" s="12">
        <v>218.04</v>
      </c>
      <c r="H41" s="13">
        <f>+F41-G41</f>
        <v>3853.2000000000003</v>
      </c>
      <c r="I41" s="14">
        <f>+IF(G41=0,IF(F41=0,0,1),H41/G41)</f>
        <v>17.671986791414422</v>
      </c>
    </row>
    <row r="42" spans="1:9" x14ac:dyDescent="0.2">
      <c r="A42" s="6" t="s">
        <v>92</v>
      </c>
      <c r="B42" s="7" t="s">
        <v>93</v>
      </c>
      <c r="C42" s="8"/>
      <c r="D42" s="9" t="s">
        <v>11</v>
      </c>
      <c r="E42" s="10" t="s">
        <v>12</v>
      </c>
      <c r="F42" s="11">
        <v>0</v>
      </c>
      <c r="G42" s="12">
        <v>0</v>
      </c>
      <c r="H42" s="13">
        <f>+F42-G42</f>
        <v>0</v>
      </c>
      <c r="I42" s="14">
        <f>+IF(G42=0,IF(F42=0,0,1),H42/G42)</f>
        <v>0</v>
      </c>
    </row>
    <row r="43" spans="1:9" x14ac:dyDescent="0.2">
      <c r="A43" s="6" t="s">
        <v>94</v>
      </c>
      <c r="B43" s="7" t="s">
        <v>95</v>
      </c>
      <c r="C43" s="8"/>
      <c r="D43" s="9" t="s">
        <v>11</v>
      </c>
      <c r="E43" s="10" t="s">
        <v>12</v>
      </c>
      <c r="F43" s="11">
        <v>84.95</v>
      </c>
      <c r="G43" s="12">
        <v>0</v>
      </c>
      <c r="H43" s="13">
        <f>+F43-G43</f>
        <v>84.95</v>
      </c>
      <c r="I43" s="14">
        <f>+IF(G43=0,IF(F43=0,0,1),H43/G43)</f>
        <v>1</v>
      </c>
    </row>
    <row r="44" spans="1:9" x14ac:dyDescent="0.2">
      <c r="A44" s="6" t="s">
        <v>96</v>
      </c>
      <c r="B44" s="7" t="s">
        <v>97</v>
      </c>
      <c r="C44" s="8"/>
      <c r="D44" s="9" t="s">
        <v>11</v>
      </c>
      <c r="E44" s="10" t="s">
        <v>12</v>
      </c>
      <c r="F44" s="11">
        <v>1338.3200000000002</v>
      </c>
      <c r="G44" s="12">
        <v>259.18</v>
      </c>
      <c r="H44" s="13">
        <f>+F44-G44</f>
        <v>1079.1400000000001</v>
      </c>
      <c r="I44" s="14">
        <f>+IF(G44=0,IF(F44=0,0,1),H44/G44)</f>
        <v>4.1636700362682308</v>
      </c>
    </row>
    <row r="45" spans="1:9" x14ac:dyDescent="0.2">
      <c r="A45" s="6" t="s">
        <v>98</v>
      </c>
      <c r="B45" s="7" t="s">
        <v>99</v>
      </c>
      <c r="C45" s="8"/>
      <c r="D45" s="9" t="s">
        <v>11</v>
      </c>
      <c r="E45" s="10" t="s">
        <v>35</v>
      </c>
      <c r="F45" s="11">
        <v>2071.1200000000003</v>
      </c>
      <c r="G45" s="12">
        <v>1128.08</v>
      </c>
      <c r="H45" s="13">
        <f>+F45-G45</f>
        <v>943.04000000000042</v>
      </c>
      <c r="I45" s="14">
        <f>+IF(G45=0,IF(F45=0,0,1),H45/G45)</f>
        <v>0.83596908020707794</v>
      </c>
    </row>
    <row r="46" spans="1:9" x14ac:dyDescent="0.2">
      <c r="A46" s="6" t="s">
        <v>100</v>
      </c>
      <c r="B46" s="7" t="s">
        <v>101</v>
      </c>
      <c r="C46" s="8"/>
      <c r="D46" s="9" t="s">
        <v>11</v>
      </c>
      <c r="E46" s="10" t="s">
        <v>35</v>
      </c>
      <c r="F46" s="11">
        <v>0</v>
      </c>
      <c r="G46" s="12">
        <v>0</v>
      </c>
      <c r="H46" s="13">
        <f>+F46-G46</f>
        <v>0</v>
      </c>
      <c r="I46" s="14">
        <f>+IF(G46=0,IF(F46=0,0,1),H46/G46)</f>
        <v>0</v>
      </c>
    </row>
    <row r="47" spans="1:9" x14ac:dyDescent="0.2">
      <c r="A47" s="6" t="s">
        <v>102</v>
      </c>
      <c r="B47" s="7" t="s">
        <v>103</v>
      </c>
      <c r="C47" s="8"/>
      <c r="D47" s="9" t="s">
        <v>11</v>
      </c>
      <c r="E47" s="10" t="s">
        <v>12</v>
      </c>
      <c r="F47" s="11">
        <v>2168.0600000000004</v>
      </c>
      <c r="G47" s="12">
        <v>682.79000000000008</v>
      </c>
      <c r="H47" s="13">
        <f>+F47-G47</f>
        <v>1485.2700000000004</v>
      </c>
      <c r="I47" s="14">
        <f>+IF(G47=0,IF(F47=0,0,1),H47/G47)</f>
        <v>2.1752954788441543</v>
      </c>
    </row>
    <row r="48" spans="1:9" x14ac:dyDescent="0.2">
      <c r="A48" s="6" t="s">
        <v>104</v>
      </c>
      <c r="B48" s="7" t="s">
        <v>105</v>
      </c>
      <c r="C48" s="8"/>
      <c r="D48" s="9" t="s">
        <v>11</v>
      </c>
      <c r="E48" s="10" t="s">
        <v>12</v>
      </c>
      <c r="F48" s="11">
        <v>147.4</v>
      </c>
      <c r="G48" s="12">
        <v>105.68</v>
      </c>
      <c r="H48" s="13">
        <f>+F48-G48</f>
        <v>41.72</v>
      </c>
      <c r="I48" s="14">
        <f>+IF(G48=0,IF(F48=0,0,1),H48/G48)</f>
        <v>0.39477668433005297</v>
      </c>
    </row>
    <row r="49" spans="1:9" x14ac:dyDescent="0.2">
      <c r="A49" s="6" t="s">
        <v>106</v>
      </c>
      <c r="B49" s="7" t="s">
        <v>107</v>
      </c>
      <c r="C49" s="8"/>
      <c r="D49" s="9" t="s">
        <v>11</v>
      </c>
      <c r="E49" s="10" t="s">
        <v>12</v>
      </c>
      <c r="F49" s="11">
        <v>9002.5400000000009</v>
      </c>
      <c r="G49" s="12">
        <v>265.17</v>
      </c>
      <c r="H49" s="13">
        <f>+F49-G49</f>
        <v>8737.3700000000008</v>
      </c>
      <c r="I49" s="14">
        <f>+IF(G49=0,IF(F49=0,0,1),H49/G49)</f>
        <v>32.950069766564845</v>
      </c>
    </row>
    <row r="50" spans="1:9" x14ac:dyDescent="0.2">
      <c r="A50" s="6" t="s">
        <v>108</v>
      </c>
      <c r="B50" s="7" t="s">
        <v>109</v>
      </c>
      <c r="C50" s="8"/>
      <c r="D50" s="9" t="s">
        <v>11</v>
      </c>
      <c r="E50" s="10" t="s">
        <v>35</v>
      </c>
      <c r="F50" s="11">
        <v>1468.89</v>
      </c>
      <c r="G50" s="12">
        <v>111.6</v>
      </c>
      <c r="H50" s="13">
        <f>+F50-G50</f>
        <v>1357.2900000000002</v>
      </c>
      <c r="I50" s="14">
        <f>+IF(G50=0,IF(F50=0,0,1),H50/G50)</f>
        <v>12.16209677419355</v>
      </c>
    </row>
    <row r="51" spans="1:9" x14ac:dyDescent="0.2">
      <c r="A51" s="6" t="s">
        <v>110</v>
      </c>
      <c r="B51" s="7" t="s">
        <v>111</v>
      </c>
      <c r="C51" s="8"/>
      <c r="D51" s="9" t="s">
        <v>11</v>
      </c>
      <c r="E51" s="10" t="s">
        <v>35</v>
      </c>
      <c r="F51" s="11">
        <v>734.57999999999993</v>
      </c>
      <c r="G51" s="12">
        <v>941.43000000000006</v>
      </c>
      <c r="H51" s="13">
        <f>+F51-G51</f>
        <v>-206.85000000000014</v>
      </c>
      <c r="I51" s="14">
        <f>+IF(G51=0,IF(F51=0,0,1),H51/G51)</f>
        <v>-0.21971893821101954</v>
      </c>
    </row>
    <row r="52" spans="1:9" x14ac:dyDescent="0.2">
      <c r="A52" s="6" t="s">
        <v>112</v>
      </c>
      <c r="B52" s="7" t="s">
        <v>113</v>
      </c>
      <c r="C52" s="8"/>
      <c r="D52" s="9" t="s">
        <v>11</v>
      </c>
      <c r="E52" s="10" t="s">
        <v>12</v>
      </c>
      <c r="F52" s="11">
        <v>919.28000000000009</v>
      </c>
      <c r="G52" s="12">
        <v>1057.1099999999999</v>
      </c>
      <c r="H52" s="13">
        <f>+F52-G52</f>
        <v>-137.82999999999981</v>
      </c>
      <c r="I52" s="14">
        <f>+IF(G52=0,IF(F52=0,0,1),H52/G52)</f>
        <v>-0.13038378219863575</v>
      </c>
    </row>
    <row r="53" spans="1:9" x14ac:dyDescent="0.2">
      <c r="A53" s="6" t="s">
        <v>114</v>
      </c>
      <c r="B53" s="7" t="s">
        <v>115</v>
      </c>
      <c r="C53" s="8"/>
      <c r="D53" s="9" t="s">
        <v>11</v>
      </c>
      <c r="E53" s="10" t="s">
        <v>12</v>
      </c>
      <c r="F53" s="11">
        <v>0</v>
      </c>
      <c r="G53" s="12">
        <v>0</v>
      </c>
      <c r="H53" s="13">
        <f>+F53-G53</f>
        <v>0</v>
      </c>
      <c r="I53" s="14">
        <f>+IF(G53=0,IF(F53=0,0,1),H53/G53)</f>
        <v>0</v>
      </c>
    </row>
    <row r="54" spans="1:9" x14ac:dyDescent="0.2">
      <c r="A54" s="6" t="s">
        <v>116</v>
      </c>
      <c r="B54" s="7" t="s">
        <v>117</v>
      </c>
      <c r="C54" s="8"/>
      <c r="D54" s="9" t="s">
        <v>11</v>
      </c>
      <c r="E54" s="10" t="s">
        <v>12</v>
      </c>
      <c r="F54" s="11">
        <v>0</v>
      </c>
      <c r="G54" s="12">
        <v>67.650000000000006</v>
      </c>
      <c r="H54" s="13">
        <f>+F54-G54</f>
        <v>-67.650000000000006</v>
      </c>
      <c r="I54" s="14">
        <f>+IF(G54=0,IF(F54=0,0,1),H54/G54)</f>
        <v>-1</v>
      </c>
    </row>
    <row r="55" spans="1:9" x14ac:dyDescent="0.2">
      <c r="A55" s="6" t="s">
        <v>118</v>
      </c>
      <c r="B55" s="7" t="s">
        <v>119</v>
      </c>
      <c r="C55" s="8"/>
      <c r="D55" s="9" t="s">
        <v>11</v>
      </c>
      <c r="E55" s="10" t="s">
        <v>35</v>
      </c>
      <c r="F55" s="11">
        <v>1850.6000000000001</v>
      </c>
      <c r="G55" s="12">
        <v>27.39</v>
      </c>
      <c r="H55" s="13">
        <f>+F55-G55</f>
        <v>1823.21</v>
      </c>
      <c r="I55" s="14">
        <f>+IF(G55=0,IF(F55=0,0,1),H55/G55)</f>
        <v>66.564804673238413</v>
      </c>
    </row>
    <row r="56" spans="1:9" x14ac:dyDescent="0.2">
      <c r="A56" s="6" t="s">
        <v>120</v>
      </c>
      <c r="B56" s="7" t="s">
        <v>121</v>
      </c>
      <c r="C56" s="8"/>
      <c r="D56" s="9" t="s">
        <v>11</v>
      </c>
      <c r="E56" s="10" t="s">
        <v>12</v>
      </c>
      <c r="F56" s="11">
        <v>725.18000000000006</v>
      </c>
      <c r="G56" s="12">
        <v>264.72000000000003</v>
      </c>
      <c r="H56" s="13">
        <f>+F56-G56</f>
        <v>460.46000000000004</v>
      </c>
      <c r="I56" s="14">
        <f>+IF(G56=0,IF(F56=0,0,1),H56/G56)</f>
        <v>1.739422786340284</v>
      </c>
    </row>
    <row r="57" spans="1:9" x14ac:dyDescent="0.2">
      <c r="A57" s="6" t="s">
        <v>122</v>
      </c>
      <c r="B57" s="7" t="s">
        <v>123</v>
      </c>
      <c r="C57" s="8"/>
      <c r="D57" s="9" t="s">
        <v>11</v>
      </c>
      <c r="E57" s="10" t="s">
        <v>12</v>
      </c>
      <c r="F57" s="11">
        <v>422.54000000000008</v>
      </c>
      <c r="G57" s="12">
        <v>857</v>
      </c>
      <c r="H57" s="13">
        <f>+F57-G57</f>
        <v>-434.45999999999992</v>
      </c>
      <c r="I57" s="14">
        <f>+IF(G57=0,IF(F57=0,0,1),H57/G57)</f>
        <v>-0.50695449241540247</v>
      </c>
    </row>
    <row r="58" spans="1:9" x14ac:dyDescent="0.2">
      <c r="A58" s="6" t="s">
        <v>124</v>
      </c>
      <c r="B58" s="7" t="s">
        <v>125</v>
      </c>
      <c r="C58" s="8"/>
      <c r="D58" s="9" t="s">
        <v>11</v>
      </c>
      <c r="E58" s="10" t="s">
        <v>12</v>
      </c>
      <c r="F58" s="11">
        <v>11429.04</v>
      </c>
      <c r="G58" s="12">
        <v>4.46</v>
      </c>
      <c r="H58" s="13">
        <f>+F58-G58</f>
        <v>11424.580000000002</v>
      </c>
      <c r="I58" s="14">
        <f>+IF(G58=0,IF(F58=0,0,1),H58/G58)</f>
        <v>2561.5650224215251</v>
      </c>
    </row>
    <row r="59" spans="1:9" x14ac:dyDescent="0.2">
      <c r="A59" s="6" t="s">
        <v>126</v>
      </c>
      <c r="B59" s="7" t="s">
        <v>127</v>
      </c>
      <c r="C59" s="8"/>
      <c r="D59" s="9" t="s">
        <v>11</v>
      </c>
      <c r="E59" s="10" t="s">
        <v>12</v>
      </c>
      <c r="F59" s="11">
        <v>499.13</v>
      </c>
      <c r="G59" s="12">
        <v>786.99</v>
      </c>
      <c r="H59" s="13">
        <f>+F59-G59</f>
        <v>-287.86</v>
      </c>
      <c r="I59" s="14">
        <f>+IF(G59=0,IF(F59=0,0,1),H59/G59)</f>
        <v>-0.36577338975082274</v>
      </c>
    </row>
    <row r="60" spans="1:9" x14ac:dyDescent="0.2">
      <c r="A60" s="6" t="s">
        <v>128</v>
      </c>
      <c r="B60" s="7" t="s">
        <v>129</v>
      </c>
      <c r="C60" s="8"/>
      <c r="D60" s="9" t="s">
        <v>11</v>
      </c>
      <c r="E60" s="10" t="s">
        <v>35</v>
      </c>
      <c r="F60" s="11">
        <v>989.53</v>
      </c>
      <c r="G60" s="12">
        <v>747.56</v>
      </c>
      <c r="H60" s="13">
        <f>+F60-G60</f>
        <v>241.97000000000003</v>
      </c>
      <c r="I60" s="14">
        <f>+IF(G60=0,IF(F60=0,0,1),H60/G60)</f>
        <v>0.32367970463909257</v>
      </c>
    </row>
    <row r="61" spans="1:9" x14ac:dyDescent="0.2">
      <c r="A61" s="6" t="s">
        <v>130</v>
      </c>
      <c r="B61" s="7" t="s">
        <v>131</v>
      </c>
      <c r="C61" s="8"/>
      <c r="D61" s="9" t="s">
        <v>11</v>
      </c>
      <c r="E61" s="10" t="s">
        <v>12</v>
      </c>
      <c r="F61" s="11">
        <v>3990.99</v>
      </c>
      <c r="G61" s="12">
        <v>161.36000000000001</v>
      </c>
      <c r="H61" s="13">
        <f>+F61-G61</f>
        <v>3829.6299999999997</v>
      </c>
      <c r="I61" s="14">
        <f>+IF(G61=0,IF(F61=0,0,1),H61/G61)</f>
        <v>23.733453148239956</v>
      </c>
    </row>
    <row r="62" spans="1:9" x14ac:dyDescent="0.2">
      <c r="A62" s="6" t="s">
        <v>132</v>
      </c>
      <c r="B62" s="7" t="s">
        <v>133</v>
      </c>
      <c r="C62" s="8"/>
      <c r="D62" s="9" t="s">
        <v>11</v>
      </c>
      <c r="E62" s="10" t="s">
        <v>35</v>
      </c>
      <c r="F62" s="11">
        <v>7307.6100000000006</v>
      </c>
      <c r="G62" s="12">
        <v>5594.3</v>
      </c>
      <c r="H62" s="13">
        <f>+F62-G62</f>
        <v>1713.3100000000004</v>
      </c>
      <c r="I62" s="14">
        <f>+IF(G62=0,IF(F62=0,0,1),H62/G62)</f>
        <v>0.30625994315642713</v>
      </c>
    </row>
    <row r="63" spans="1:9" x14ac:dyDescent="0.2">
      <c r="A63" s="6" t="s">
        <v>134</v>
      </c>
      <c r="B63" s="7" t="s">
        <v>135</v>
      </c>
      <c r="C63" s="8"/>
      <c r="D63" s="9" t="s">
        <v>11</v>
      </c>
      <c r="E63" s="10" t="s">
        <v>12</v>
      </c>
      <c r="F63" s="11">
        <v>1765.31</v>
      </c>
      <c r="G63" s="12">
        <v>262.31</v>
      </c>
      <c r="H63" s="13">
        <f>+F63-G63</f>
        <v>1503</v>
      </c>
      <c r="I63" s="14">
        <f>+IF(G63=0,IF(F63=0,0,1),H63/G63)</f>
        <v>5.7298616141206971</v>
      </c>
    </row>
    <row r="64" spans="1:9" x14ac:dyDescent="0.2">
      <c r="A64" s="6" t="s">
        <v>136</v>
      </c>
      <c r="B64" s="7" t="s">
        <v>137</v>
      </c>
      <c r="C64" s="8"/>
      <c r="D64" s="9" t="s">
        <v>11</v>
      </c>
      <c r="E64" s="10" t="s">
        <v>12</v>
      </c>
      <c r="F64" s="11">
        <v>460.9</v>
      </c>
      <c r="G64" s="12">
        <v>667.04</v>
      </c>
      <c r="H64" s="13">
        <f>+F64-G64</f>
        <v>-206.14</v>
      </c>
      <c r="I64" s="14">
        <f>+IF(G64=0,IF(F64=0,0,1),H64/G64)</f>
        <v>-0.30903693931398418</v>
      </c>
    </row>
    <row r="65" spans="1:9" x14ac:dyDescent="0.2">
      <c r="A65" s="6" t="s">
        <v>138</v>
      </c>
      <c r="B65" s="7" t="s">
        <v>139</v>
      </c>
      <c r="C65" s="8"/>
      <c r="D65" s="9" t="s">
        <v>11</v>
      </c>
      <c r="E65" s="10" t="s">
        <v>12</v>
      </c>
      <c r="F65" s="11">
        <v>1454.54</v>
      </c>
      <c r="G65" s="12">
        <v>137.21</v>
      </c>
      <c r="H65" s="13">
        <f>+F65-G65</f>
        <v>1317.33</v>
      </c>
      <c r="I65" s="14">
        <f>+IF(G65=0,IF(F65=0,0,1),H65/G65)</f>
        <v>9.6008308432330001</v>
      </c>
    </row>
    <row r="66" spans="1:9" x14ac:dyDescent="0.2">
      <c r="A66" s="6" t="s">
        <v>140</v>
      </c>
      <c r="B66" s="7" t="s">
        <v>141</v>
      </c>
      <c r="C66" s="8"/>
      <c r="D66" s="9" t="s">
        <v>11</v>
      </c>
      <c r="E66" s="10" t="s">
        <v>12</v>
      </c>
      <c r="F66" s="11">
        <v>0</v>
      </c>
      <c r="G66" s="12">
        <v>538.66999999999996</v>
      </c>
      <c r="H66" s="13">
        <f>+F66-G66</f>
        <v>-538.66999999999996</v>
      </c>
      <c r="I66" s="14">
        <f>+IF(G66=0,IF(F66=0,0,1),H66/G66)</f>
        <v>-1</v>
      </c>
    </row>
    <row r="67" spans="1:9" x14ac:dyDescent="0.2">
      <c r="A67" s="6" t="s">
        <v>142</v>
      </c>
      <c r="B67" s="7" t="s">
        <v>143</v>
      </c>
      <c r="C67" s="8"/>
      <c r="D67" s="9" t="s">
        <v>11</v>
      </c>
      <c r="E67" s="10" t="s">
        <v>12</v>
      </c>
      <c r="F67" s="11">
        <v>3258.4700000000003</v>
      </c>
      <c r="G67" s="12">
        <v>222.43</v>
      </c>
      <c r="H67" s="13">
        <f>+F67-G67</f>
        <v>3036.0400000000004</v>
      </c>
      <c r="I67" s="14">
        <f>+IF(G67=0,IF(F67=0,0,1),H67/G67)</f>
        <v>13.649417794362273</v>
      </c>
    </row>
    <row r="68" spans="1:9" x14ac:dyDescent="0.2">
      <c r="A68" s="6" t="s">
        <v>144</v>
      </c>
      <c r="B68" s="7" t="s">
        <v>145</v>
      </c>
      <c r="C68" s="8"/>
      <c r="D68" s="9" t="s">
        <v>11</v>
      </c>
      <c r="E68" s="10" t="s">
        <v>12</v>
      </c>
      <c r="F68" s="11">
        <v>0</v>
      </c>
      <c r="G68" s="12">
        <v>0</v>
      </c>
      <c r="H68" s="13">
        <f>+F68-G68</f>
        <v>0</v>
      </c>
      <c r="I68" s="14">
        <f>+IF(G68=0,IF(F68=0,0,1),H68/G68)</f>
        <v>0</v>
      </c>
    </row>
    <row r="69" spans="1:9" x14ac:dyDescent="0.2">
      <c r="A69" s="6" t="s">
        <v>146</v>
      </c>
      <c r="B69" s="7" t="s">
        <v>147</v>
      </c>
      <c r="C69" s="8"/>
      <c r="D69" s="9" t="s">
        <v>11</v>
      </c>
      <c r="E69" s="10" t="s">
        <v>12</v>
      </c>
      <c r="F69" s="11">
        <v>0</v>
      </c>
      <c r="G69" s="12">
        <v>0</v>
      </c>
      <c r="H69" s="13">
        <f>+F69-G69</f>
        <v>0</v>
      </c>
      <c r="I69" s="14">
        <f>+IF(G69=0,IF(F69=0,0,1),H69/G69)</f>
        <v>0</v>
      </c>
    </row>
    <row r="70" spans="1:9" x14ac:dyDescent="0.2">
      <c r="A70" s="6" t="s">
        <v>148</v>
      </c>
      <c r="B70" s="7" t="s">
        <v>149</v>
      </c>
      <c r="C70" s="8"/>
      <c r="D70" s="9" t="s">
        <v>11</v>
      </c>
      <c r="E70" s="10" t="s">
        <v>12</v>
      </c>
      <c r="F70" s="11">
        <v>0</v>
      </c>
      <c r="G70" s="12">
        <v>0</v>
      </c>
      <c r="H70" s="13">
        <f>+F70-G70</f>
        <v>0</v>
      </c>
      <c r="I70" s="14">
        <f>+IF(G70=0,IF(F70=0,0,1),H70/G70)</f>
        <v>0</v>
      </c>
    </row>
    <row r="71" spans="1:9" x14ac:dyDescent="0.2">
      <c r="A71" s="6" t="s">
        <v>150</v>
      </c>
      <c r="B71" s="7" t="s">
        <v>151</v>
      </c>
      <c r="C71" s="8"/>
      <c r="D71" s="9" t="s">
        <v>11</v>
      </c>
      <c r="E71" s="10" t="s">
        <v>35</v>
      </c>
      <c r="F71" s="11">
        <v>1662.31</v>
      </c>
      <c r="G71" s="12">
        <v>416.23</v>
      </c>
      <c r="H71" s="13">
        <f>+F71-G71</f>
        <v>1246.08</v>
      </c>
      <c r="I71" s="14">
        <f>+IF(G71=0,IF(F71=0,0,1),H71/G71)</f>
        <v>2.9937294284410059</v>
      </c>
    </row>
    <row r="72" spans="1:9" x14ac:dyDescent="0.2">
      <c r="A72" s="6" t="s">
        <v>152</v>
      </c>
      <c r="B72" s="7" t="s">
        <v>153</v>
      </c>
      <c r="C72" s="8"/>
      <c r="D72" s="9" t="s">
        <v>11</v>
      </c>
      <c r="E72" s="10" t="s">
        <v>12</v>
      </c>
      <c r="F72" s="11">
        <v>0</v>
      </c>
      <c r="G72" s="12">
        <v>0</v>
      </c>
      <c r="H72" s="13">
        <f>+F72-G72</f>
        <v>0</v>
      </c>
      <c r="I72" s="14">
        <f>+IF(G72=0,IF(F72=0,0,1),H72/G72)</f>
        <v>0</v>
      </c>
    </row>
    <row r="73" spans="1:9" x14ac:dyDescent="0.2">
      <c r="A73" s="6" t="s">
        <v>154</v>
      </c>
      <c r="B73" s="7" t="s">
        <v>155</v>
      </c>
      <c r="C73" s="8"/>
      <c r="D73" s="9" t="s">
        <v>11</v>
      </c>
      <c r="E73" s="10" t="s">
        <v>35</v>
      </c>
      <c r="F73" s="11">
        <v>861.94</v>
      </c>
      <c r="G73" s="12">
        <v>312.34000000000003</v>
      </c>
      <c r="H73" s="13">
        <f>+F73-G73</f>
        <v>549.6</v>
      </c>
      <c r="I73" s="14">
        <f>+IF(G73=0,IF(F73=0,0,1),H73/G73)</f>
        <v>1.7596209259140678</v>
      </c>
    </row>
    <row r="74" spans="1:9" x14ac:dyDescent="0.2">
      <c r="A74" s="6" t="s">
        <v>156</v>
      </c>
      <c r="B74" s="7" t="s">
        <v>157</v>
      </c>
      <c r="C74" s="8"/>
      <c r="D74" s="9" t="s">
        <v>11</v>
      </c>
      <c r="E74" s="10" t="s">
        <v>35</v>
      </c>
      <c r="F74" s="11">
        <v>105.25</v>
      </c>
      <c r="G74" s="12">
        <v>225.11</v>
      </c>
      <c r="H74" s="13">
        <f>+F74-G74</f>
        <v>-119.86000000000001</v>
      </c>
      <c r="I74" s="14">
        <f>+IF(G74=0,IF(F74=0,0,1),H74/G74)</f>
        <v>-0.53245080183021631</v>
      </c>
    </row>
    <row r="75" spans="1:9" x14ac:dyDescent="0.2">
      <c r="A75" s="6" t="s">
        <v>158</v>
      </c>
      <c r="B75" s="7" t="s">
        <v>159</v>
      </c>
      <c r="C75" s="8"/>
      <c r="D75" s="9" t="s">
        <v>11</v>
      </c>
      <c r="E75" s="10" t="s">
        <v>12</v>
      </c>
      <c r="F75" s="11">
        <v>0</v>
      </c>
      <c r="G75" s="12">
        <v>0</v>
      </c>
      <c r="H75" s="13">
        <f>+F75-G75</f>
        <v>0</v>
      </c>
      <c r="I75" s="14">
        <f>+IF(G75=0,IF(F75=0,0,1),H75/G75)</f>
        <v>0</v>
      </c>
    </row>
    <row r="76" spans="1:9" x14ac:dyDescent="0.2">
      <c r="A76" s="6" t="s">
        <v>160</v>
      </c>
      <c r="B76" s="7" t="s">
        <v>161</v>
      </c>
      <c r="C76" s="8"/>
      <c r="D76" s="9" t="s">
        <v>11</v>
      </c>
      <c r="E76" s="10" t="s">
        <v>12</v>
      </c>
      <c r="F76" s="11">
        <v>1203.23</v>
      </c>
      <c r="G76" s="12">
        <v>801.21</v>
      </c>
      <c r="H76" s="13">
        <f>+F76-G76</f>
        <v>402.02</v>
      </c>
      <c r="I76" s="14">
        <f>+IF(G76=0,IF(F76=0,0,1),H76/G76)</f>
        <v>0.50176607880580615</v>
      </c>
    </row>
    <row r="77" spans="1:9" x14ac:dyDescent="0.2">
      <c r="A77" s="6" t="s">
        <v>162</v>
      </c>
      <c r="B77" s="7" t="s">
        <v>163</v>
      </c>
      <c r="C77" s="8"/>
      <c r="D77" s="9" t="s">
        <v>11</v>
      </c>
      <c r="E77" s="10" t="s">
        <v>35</v>
      </c>
      <c r="F77" s="11">
        <v>0</v>
      </c>
      <c r="G77" s="12">
        <v>0</v>
      </c>
      <c r="H77" s="13">
        <f>+F77-G77</f>
        <v>0</v>
      </c>
      <c r="I77" s="14">
        <f>+IF(G77=0,IF(F77=0,0,1),H77/G77)</f>
        <v>0</v>
      </c>
    </row>
    <row r="78" spans="1:9" x14ac:dyDescent="0.2">
      <c r="A78" s="6" t="s">
        <v>164</v>
      </c>
      <c r="B78" s="7" t="s">
        <v>165</v>
      </c>
      <c r="C78" s="8"/>
      <c r="D78" s="9" t="s">
        <v>11</v>
      </c>
      <c r="E78" s="10" t="s">
        <v>12</v>
      </c>
      <c r="F78" s="11">
        <v>1905.3200000000002</v>
      </c>
      <c r="G78" s="12">
        <v>1009.8699999999999</v>
      </c>
      <c r="H78" s="13">
        <f>+F78-G78</f>
        <v>895.45000000000027</v>
      </c>
      <c r="I78" s="14">
        <f>+IF(G78=0,IF(F78=0,0,1),H78/G78)</f>
        <v>0.88669828789844274</v>
      </c>
    </row>
    <row r="79" spans="1:9" x14ac:dyDescent="0.2">
      <c r="A79" s="6" t="s">
        <v>166</v>
      </c>
      <c r="B79" s="7" t="s">
        <v>167</v>
      </c>
      <c r="C79" s="8"/>
      <c r="D79" s="9" t="s">
        <v>11</v>
      </c>
      <c r="E79" s="10" t="s">
        <v>12</v>
      </c>
      <c r="F79" s="11">
        <v>182.88</v>
      </c>
      <c r="G79" s="12">
        <v>0</v>
      </c>
      <c r="H79" s="13">
        <f>+F79-G79</f>
        <v>182.88</v>
      </c>
      <c r="I79" s="14">
        <f>+IF(G79=0,IF(F79=0,0,1),H79/G79)</f>
        <v>1</v>
      </c>
    </row>
    <row r="80" spans="1:9" x14ac:dyDescent="0.2">
      <c r="A80" s="6" t="s">
        <v>168</v>
      </c>
      <c r="B80" s="7" t="s">
        <v>169</v>
      </c>
      <c r="C80" s="8"/>
      <c r="D80" s="9" t="s">
        <v>11</v>
      </c>
      <c r="E80" s="10" t="s">
        <v>12</v>
      </c>
      <c r="F80" s="11">
        <v>42.71</v>
      </c>
      <c r="G80" s="12">
        <v>1420.46</v>
      </c>
      <c r="H80" s="13">
        <f>+F80-G80</f>
        <v>-1377.75</v>
      </c>
      <c r="I80" s="14">
        <f>+IF(G80=0,IF(F80=0,0,1),H80/G80)</f>
        <v>-0.96993227546006222</v>
      </c>
    </row>
    <row r="81" spans="1:9" x14ac:dyDescent="0.2">
      <c r="A81" s="6" t="s">
        <v>170</v>
      </c>
      <c r="B81" s="7" t="s">
        <v>171</v>
      </c>
      <c r="C81" s="8"/>
      <c r="D81" s="9" t="s">
        <v>11</v>
      </c>
      <c r="E81" s="10" t="s">
        <v>35</v>
      </c>
      <c r="F81" s="11">
        <v>2644.29</v>
      </c>
      <c r="G81" s="12">
        <v>2105.37</v>
      </c>
      <c r="H81" s="13">
        <f>+F81-G81</f>
        <v>538.92000000000007</v>
      </c>
      <c r="I81" s="14">
        <f>+IF(G81=0,IF(F81=0,0,1),H81/G81)</f>
        <v>0.25597400931902708</v>
      </c>
    </row>
    <row r="82" spans="1:9" x14ac:dyDescent="0.2">
      <c r="A82" s="6" t="s">
        <v>172</v>
      </c>
      <c r="B82" s="7" t="s">
        <v>173</v>
      </c>
      <c r="C82" s="8"/>
      <c r="D82" s="9" t="s">
        <v>11</v>
      </c>
      <c r="E82" s="10" t="s">
        <v>12</v>
      </c>
      <c r="F82" s="11">
        <v>8224.2099999999991</v>
      </c>
      <c r="G82" s="12">
        <v>3142.4700000000003</v>
      </c>
      <c r="H82" s="13">
        <f>+F82-G82</f>
        <v>5081.7399999999989</v>
      </c>
      <c r="I82" s="14">
        <f>+IF(G82=0,IF(F82=0,0,1),H82/G82)</f>
        <v>1.6171164720745141</v>
      </c>
    </row>
    <row r="83" spans="1:9" x14ac:dyDescent="0.2">
      <c r="A83" s="6" t="s">
        <v>174</v>
      </c>
      <c r="B83" s="7" t="s">
        <v>175</v>
      </c>
      <c r="C83" s="8"/>
      <c r="D83" s="9" t="s">
        <v>11</v>
      </c>
      <c r="E83" s="10" t="s">
        <v>12</v>
      </c>
      <c r="F83" s="11">
        <v>0</v>
      </c>
      <c r="G83" s="12">
        <v>0</v>
      </c>
      <c r="H83" s="13">
        <f>+F83-G83</f>
        <v>0</v>
      </c>
      <c r="I83" s="14">
        <f>+IF(G83=0,IF(F83=0,0,1),H83/G83)</f>
        <v>0</v>
      </c>
    </row>
    <row r="84" spans="1:9" x14ac:dyDescent="0.2">
      <c r="A84" s="6" t="s">
        <v>176</v>
      </c>
      <c r="B84" s="7" t="s">
        <v>177</v>
      </c>
      <c r="C84" s="8"/>
      <c r="D84" s="9" t="s">
        <v>11</v>
      </c>
      <c r="E84" s="10" t="s">
        <v>12</v>
      </c>
      <c r="F84" s="11">
        <v>0</v>
      </c>
      <c r="G84" s="12">
        <v>0</v>
      </c>
      <c r="H84" s="13">
        <f>+F84-G84</f>
        <v>0</v>
      </c>
      <c r="I84" s="14">
        <f>+IF(G84=0,IF(F84=0,0,1),H84/G84)</f>
        <v>0</v>
      </c>
    </row>
    <row r="85" spans="1:9" x14ac:dyDescent="0.2">
      <c r="A85" s="6" t="s">
        <v>178</v>
      </c>
      <c r="B85" s="7" t="s">
        <v>179</v>
      </c>
      <c r="C85" s="8"/>
      <c r="D85" s="9" t="s">
        <v>11</v>
      </c>
      <c r="E85" s="10" t="s">
        <v>12</v>
      </c>
      <c r="F85" s="11">
        <v>357.27</v>
      </c>
      <c r="G85" s="12">
        <v>0</v>
      </c>
      <c r="H85" s="13">
        <f>+F85-G85</f>
        <v>357.27</v>
      </c>
      <c r="I85" s="14">
        <f>+IF(G85=0,IF(F85=0,0,1),H85/G85)</f>
        <v>1</v>
      </c>
    </row>
    <row r="86" spans="1:9" x14ac:dyDescent="0.2">
      <c r="A86" s="6" t="s">
        <v>180</v>
      </c>
      <c r="B86" s="7" t="s">
        <v>181</v>
      </c>
      <c r="C86" s="8"/>
      <c r="D86" s="9" t="s">
        <v>11</v>
      </c>
      <c r="E86" s="10" t="s">
        <v>35</v>
      </c>
      <c r="F86" s="11">
        <v>1165.96</v>
      </c>
      <c r="G86" s="12">
        <v>1476.9800000000002</v>
      </c>
      <c r="H86" s="13">
        <f>+F86-G86</f>
        <v>-311.02000000000021</v>
      </c>
      <c r="I86" s="14">
        <f>+IF(G86=0,IF(F86=0,0,1),H86/G86)</f>
        <v>-0.21057834229305755</v>
      </c>
    </row>
    <row r="87" spans="1:9" x14ac:dyDescent="0.2">
      <c r="A87" s="6" t="s">
        <v>182</v>
      </c>
      <c r="B87" s="7" t="s">
        <v>183</v>
      </c>
      <c r="C87" s="8"/>
      <c r="D87" s="9" t="s">
        <v>11</v>
      </c>
      <c r="E87" s="10" t="s">
        <v>12</v>
      </c>
      <c r="F87" s="11">
        <v>12516</v>
      </c>
      <c r="G87" s="12">
        <v>13060.43</v>
      </c>
      <c r="H87" s="13">
        <f>+F87-G87</f>
        <v>-544.43000000000029</v>
      </c>
      <c r="I87" s="14">
        <f>+IF(G87=0,IF(F87=0,0,1),H87/G87)</f>
        <v>-4.1685457523220927E-2</v>
      </c>
    </row>
    <row r="88" spans="1:9" x14ac:dyDescent="0.2">
      <c r="A88" s="6" t="s">
        <v>184</v>
      </c>
      <c r="B88" s="7" t="s">
        <v>185</v>
      </c>
      <c r="C88" s="8"/>
      <c r="D88" s="9" t="s">
        <v>11</v>
      </c>
      <c r="E88" s="10" t="s">
        <v>12</v>
      </c>
      <c r="F88" s="11">
        <v>302.89</v>
      </c>
      <c r="G88" s="12">
        <v>0</v>
      </c>
      <c r="H88" s="13">
        <f>+F88-G88</f>
        <v>302.89</v>
      </c>
      <c r="I88" s="14">
        <f>+IF(G88=0,IF(F88=0,0,1),H88/G88)</f>
        <v>1</v>
      </c>
    </row>
    <row r="89" spans="1:9" x14ac:dyDescent="0.2">
      <c r="A89" s="6" t="s">
        <v>186</v>
      </c>
      <c r="B89" s="7" t="s">
        <v>187</v>
      </c>
      <c r="C89" s="8"/>
      <c r="D89" s="9" t="s">
        <v>11</v>
      </c>
      <c r="E89" s="10" t="s">
        <v>12</v>
      </c>
      <c r="F89" s="11">
        <v>7835.52</v>
      </c>
      <c r="G89" s="12">
        <v>21909.68</v>
      </c>
      <c r="H89" s="13">
        <f>+F89-G89</f>
        <v>-14074.16</v>
      </c>
      <c r="I89" s="14">
        <f>+IF(G89=0,IF(F89=0,0,1),H89/G89)</f>
        <v>-0.6423717735722293</v>
      </c>
    </row>
    <row r="90" spans="1:9" x14ac:dyDescent="0.2">
      <c r="A90" s="6" t="s">
        <v>188</v>
      </c>
      <c r="B90" s="7" t="s">
        <v>189</v>
      </c>
      <c r="C90" s="8"/>
      <c r="D90" s="9" t="s">
        <v>11</v>
      </c>
      <c r="E90" s="10" t="s">
        <v>35</v>
      </c>
      <c r="F90" s="11">
        <v>897.56</v>
      </c>
      <c r="G90" s="12">
        <v>0</v>
      </c>
      <c r="H90" s="13">
        <f>+F90-G90</f>
        <v>897.56</v>
      </c>
      <c r="I90" s="14">
        <f>+IF(G90=0,IF(F90=0,0,1),H90/G90)</f>
        <v>1</v>
      </c>
    </row>
    <row r="91" spans="1:9" x14ac:dyDescent="0.2">
      <c r="A91" s="6" t="s">
        <v>190</v>
      </c>
      <c r="B91" s="7" t="s">
        <v>191</v>
      </c>
      <c r="C91" s="8"/>
      <c r="D91" s="9" t="s">
        <v>11</v>
      </c>
      <c r="E91" s="10" t="s">
        <v>12</v>
      </c>
      <c r="F91" s="11">
        <v>334.1</v>
      </c>
      <c r="G91" s="12">
        <v>0</v>
      </c>
      <c r="H91" s="13">
        <f>+F91-G91</f>
        <v>334.1</v>
      </c>
      <c r="I91" s="14">
        <f>+IF(G91=0,IF(F91=0,0,1),H91/G91)</f>
        <v>1</v>
      </c>
    </row>
    <row r="92" spans="1:9" x14ac:dyDescent="0.2">
      <c r="A92" s="6" t="s">
        <v>192</v>
      </c>
      <c r="B92" s="7" t="s">
        <v>193</v>
      </c>
      <c r="C92" s="8"/>
      <c r="D92" s="9" t="s">
        <v>11</v>
      </c>
      <c r="E92" s="10" t="s">
        <v>12</v>
      </c>
      <c r="F92" s="11">
        <v>995.94</v>
      </c>
      <c r="G92" s="12">
        <v>825.80000000000007</v>
      </c>
      <c r="H92" s="13">
        <f>+F92-G92</f>
        <v>170.14</v>
      </c>
      <c r="I92" s="14">
        <f>+IF(G92=0,IF(F92=0,0,1),H92/G92)</f>
        <v>0.20603051586340515</v>
      </c>
    </row>
    <row r="93" spans="1:9" x14ac:dyDescent="0.2">
      <c r="A93" s="6" t="s">
        <v>194</v>
      </c>
      <c r="B93" s="7" t="s">
        <v>195</v>
      </c>
      <c r="C93" s="8"/>
      <c r="D93" s="9" t="s">
        <v>11</v>
      </c>
      <c r="E93" s="10" t="s">
        <v>35</v>
      </c>
      <c r="F93" s="11">
        <v>22042.379999999997</v>
      </c>
      <c r="G93" s="12">
        <v>79.830000000000013</v>
      </c>
      <c r="H93" s="13">
        <f>+F93-G93</f>
        <v>21962.549999999996</v>
      </c>
      <c r="I93" s="14">
        <f>+IF(G93=0,IF(F93=0,0,1),H93/G93)</f>
        <v>275.11649755730917</v>
      </c>
    </row>
    <row r="94" spans="1:9" x14ac:dyDescent="0.2">
      <c r="A94" s="6" t="s">
        <v>196</v>
      </c>
      <c r="B94" s="7" t="s">
        <v>197</v>
      </c>
      <c r="C94" s="8"/>
      <c r="D94" s="9" t="s">
        <v>11</v>
      </c>
      <c r="E94" s="10" t="s">
        <v>12</v>
      </c>
      <c r="F94" s="11">
        <v>5635.7100000000009</v>
      </c>
      <c r="G94" s="12">
        <v>0</v>
      </c>
      <c r="H94" s="13">
        <f>+F94-G94</f>
        <v>5635.7100000000009</v>
      </c>
      <c r="I94" s="14">
        <f>+IF(G94=0,IF(F94=0,0,1),H94/G94)</f>
        <v>1</v>
      </c>
    </row>
    <row r="95" spans="1:9" x14ac:dyDescent="0.2">
      <c r="A95" s="6" t="s">
        <v>198</v>
      </c>
      <c r="B95" s="7" t="s">
        <v>199</v>
      </c>
      <c r="C95" s="8"/>
      <c r="D95" s="9" t="s">
        <v>11</v>
      </c>
      <c r="E95" s="10" t="s">
        <v>12</v>
      </c>
      <c r="F95" s="11">
        <v>245.92</v>
      </c>
      <c r="G95" s="12">
        <v>0</v>
      </c>
      <c r="H95" s="13">
        <f>+F95-G95</f>
        <v>245.92</v>
      </c>
      <c r="I95" s="14">
        <f>+IF(G95=0,IF(F95=0,0,1),H95/G95)</f>
        <v>1</v>
      </c>
    </row>
    <row r="96" spans="1:9" x14ac:dyDescent="0.2">
      <c r="A96" s="6" t="s">
        <v>200</v>
      </c>
      <c r="B96" s="7" t="s">
        <v>201</v>
      </c>
      <c r="C96" s="8"/>
      <c r="D96" s="9" t="s">
        <v>11</v>
      </c>
      <c r="E96" s="10" t="s">
        <v>12</v>
      </c>
      <c r="F96" s="11">
        <v>304</v>
      </c>
      <c r="G96" s="12">
        <v>0</v>
      </c>
      <c r="H96" s="13">
        <f>+F96-G96</f>
        <v>304</v>
      </c>
      <c r="I96" s="14">
        <f>+IF(G96=0,IF(F96=0,0,1),H96/G96)</f>
        <v>1</v>
      </c>
    </row>
    <row r="97" spans="1:9" x14ac:dyDescent="0.2">
      <c r="A97" s="6" t="s">
        <v>202</v>
      </c>
      <c r="B97" s="7" t="s">
        <v>203</v>
      </c>
      <c r="C97" s="8"/>
      <c r="D97" s="9" t="s">
        <v>11</v>
      </c>
      <c r="E97" s="10" t="s">
        <v>35</v>
      </c>
      <c r="F97" s="11">
        <v>0</v>
      </c>
      <c r="G97" s="12">
        <v>0</v>
      </c>
      <c r="H97" s="13">
        <f>+F97-G97</f>
        <v>0</v>
      </c>
      <c r="I97" s="14">
        <f>+IF(G97=0,IF(F97=0,0,1),H97/G97)</f>
        <v>0</v>
      </c>
    </row>
    <row r="98" spans="1:9" x14ac:dyDescent="0.2">
      <c r="A98" s="6" t="s">
        <v>204</v>
      </c>
      <c r="B98" s="7" t="s">
        <v>205</v>
      </c>
      <c r="C98" s="8"/>
      <c r="D98" s="9" t="s">
        <v>11</v>
      </c>
      <c r="E98" s="10" t="s">
        <v>12</v>
      </c>
      <c r="F98" s="11">
        <v>171.01</v>
      </c>
      <c r="G98" s="12">
        <v>698.98</v>
      </c>
      <c r="H98" s="13">
        <f>+F98-G98</f>
        <v>-527.97</v>
      </c>
      <c r="I98" s="14">
        <f>+IF(G98=0,IF(F98=0,0,1),H98/G98)</f>
        <v>-0.75534350052934274</v>
      </c>
    </row>
    <row r="99" spans="1:9" x14ac:dyDescent="0.2">
      <c r="A99" s="6" t="s">
        <v>206</v>
      </c>
      <c r="B99" s="7" t="s">
        <v>207</v>
      </c>
      <c r="C99" s="8"/>
      <c r="D99" s="9" t="s">
        <v>11</v>
      </c>
      <c r="E99" s="10" t="s">
        <v>208</v>
      </c>
      <c r="F99" s="11">
        <v>59.64</v>
      </c>
      <c r="G99" s="12">
        <v>0</v>
      </c>
      <c r="H99" s="13">
        <f>+F99-G99</f>
        <v>59.64</v>
      </c>
      <c r="I99" s="14">
        <f>+IF(G99=0,IF(F99=0,0,1),H99/G99)</f>
        <v>1</v>
      </c>
    </row>
    <row r="100" spans="1:9" x14ac:dyDescent="0.2">
      <c r="A100" s="6" t="s">
        <v>209</v>
      </c>
      <c r="B100" s="7" t="s">
        <v>210</v>
      </c>
      <c r="C100" s="8"/>
      <c r="D100" s="9" t="s">
        <v>11</v>
      </c>
      <c r="E100" s="10" t="s">
        <v>12</v>
      </c>
      <c r="F100" s="11">
        <v>1319.39</v>
      </c>
      <c r="G100" s="12">
        <v>882.37</v>
      </c>
      <c r="H100" s="13">
        <f>+F100-G100</f>
        <v>437.0200000000001</v>
      </c>
      <c r="I100" s="14">
        <f>+IF(G100=0,IF(F100=0,0,1),H100/G100)</f>
        <v>0.49527975792468021</v>
      </c>
    </row>
    <row r="101" spans="1:9" x14ac:dyDescent="0.2">
      <c r="A101" s="6" t="s">
        <v>211</v>
      </c>
      <c r="B101" s="7" t="s">
        <v>212</v>
      </c>
      <c r="C101" s="8"/>
      <c r="D101" s="9" t="s">
        <v>11</v>
      </c>
      <c r="E101" s="10" t="s">
        <v>12</v>
      </c>
      <c r="F101" s="11">
        <v>0</v>
      </c>
      <c r="G101" s="12">
        <v>125.37</v>
      </c>
      <c r="H101" s="13">
        <f>+F101-G101</f>
        <v>-125.37</v>
      </c>
      <c r="I101" s="14">
        <f>+IF(G101=0,IF(F101=0,0,1),H101/G101)</f>
        <v>-1</v>
      </c>
    </row>
    <row r="102" spans="1:9" x14ac:dyDescent="0.2">
      <c r="A102" s="6" t="s">
        <v>213</v>
      </c>
      <c r="B102" s="7" t="s">
        <v>214</v>
      </c>
      <c r="C102" s="8"/>
      <c r="D102" s="9" t="s">
        <v>11</v>
      </c>
      <c r="E102" s="10" t="s">
        <v>12</v>
      </c>
      <c r="F102" s="11">
        <v>0</v>
      </c>
      <c r="G102" s="12">
        <v>150</v>
      </c>
      <c r="H102" s="13">
        <f>+F102-G102</f>
        <v>-150</v>
      </c>
      <c r="I102" s="14">
        <f>+IF(G102=0,IF(F102=0,0,1),H102/G102)</f>
        <v>-1</v>
      </c>
    </row>
    <row r="103" spans="1:9" x14ac:dyDescent="0.2">
      <c r="A103" s="6" t="s">
        <v>215</v>
      </c>
      <c r="B103" s="7" t="s">
        <v>216</v>
      </c>
      <c r="C103" s="8"/>
      <c r="D103" s="9" t="s">
        <v>11</v>
      </c>
      <c r="E103" s="10" t="s">
        <v>12</v>
      </c>
      <c r="F103" s="11">
        <v>2594.0100000000002</v>
      </c>
      <c r="G103" s="12">
        <v>0</v>
      </c>
      <c r="H103" s="13">
        <f>+F103-G103</f>
        <v>2594.0100000000002</v>
      </c>
      <c r="I103" s="14">
        <f>+IF(G103=0,IF(F103=0,0,1),H103/G103)</f>
        <v>1</v>
      </c>
    </row>
    <row r="104" spans="1:9" x14ac:dyDescent="0.2">
      <c r="A104" s="6" t="s">
        <v>217</v>
      </c>
      <c r="B104" s="7" t="s">
        <v>218</v>
      </c>
      <c r="C104" s="8"/>
      <c r="D104" s="9" t="s">
        <v>11</v>
      </c>
      <c r="E104" s="10" t="s">
        <v>12</v>
      </c>
      <c r="F104" s="11">
        <v>35251.65</v>
      </c>
      <c r="G104" s="12">
        <v>26874.26</v>
      </c>
      <c r="H104" s="13">
        <f>+F104-G104</f>
        <v>8377.3900000000031</v>
      </c>
      <c r="I104" s="14">
        <f>+IF(G104=0,IF(F104=0,0,1),H104/G104)</f>
        <v>0.31172542053250968</v>
      </c>
    </row>
    <row r="105" spans="1:9" x14ac:dyDescent="0.2">
      <c r="A105" s="6" t="s">
        <v>219</v>
      </c>
      <c r="B105" s="7" t="s">
        <v>220</v>
      </c>
      <c r="C105" s="8"/>
      <c r="D105" s="9" t="s">
        <v>11</v>
      </c>
      <c r="E105" s="10" t="s">
        <v>12</v>
      </c>
      <c r="F105" s="11">
        <v>6930.72</v>
      </c>
      <c r="G105" s="12">
        <v>6547.2000000000007</v>
      </c>
      <c r="H105" s="13">
        <f>+F105-G105</f>
        <v>383.51999999999953</v>
      </c>
      <c r="I105" s="14">
        <f>+IF(G105=0,IF(F105=0,0,1),H105/G105)</f>
        <v>5.8577712609970599E-2</v>
      </c>
    </row>
    <row r="106" spans="1:9" x14ac:dyDescent="0.2">
      <c r="A106" s="6" t="s">
        <v>221</v>
      </c>
      <c r="B106" s="7" t="s">
        <v>222</v>
      </c>
      <c r="C106" s="8"/>
      <c r="D106" s="9" t="s">
        <v>11</v>
      </c>
      <c r="E106" s="10" t="s">
        <v>223</v>
      </c>
      <c r="F106" s="11">
        <v>2174.19</v>
      </c>
      <c r="G106" s="12">
        <v>1139.57</v>
      </c>
      <c r="H106" s="13">
        <f>+F106-G106</f>
        <v>1034.6200000000001</v>
      </c>
      <c r="I106" s="14">
        <f>+IF(G106=0,IF(F106=0,0,1),H106/G106)</f>
        <v>0.90790385847293298</v>
      </c>
    </row>
    <row r="107" spans="1:9" x14ac:dyDescent="0.2">
      <c r="A107" s="6" t="s">
        <v>224</v>
      </c>
      <c r="B107" s="7" t="s">
        <v>225</v>
      </c>
      <c r="C107" s="8"/>
      <c r="D107" s="9" t="s">
        <v>11</v>
      </c>
      <c r="E107" s="10" t="s">
        <v>12</v>
      </c>
      <c r="F107" s="11">
        <v>689.79000000000008</v>
      </c>
      <c r="G107" s="12">
        <v>144</v>
      </c>
      <c r="H107" s="13">
        <f>+F107-G107</f>
        <v>545.79000000000008</v>
      </c>
      <c r="I107" s="14">
        <f>+IF(G107=0,IF(F107=0,0,1),H107/G107)</f>
        <v>3.7902083333333341</v>
      </c>
    </row>
    <row r="108" spans="1:9" x14ac:dyDescent="0.2">
      <c r="A108" s="6" t="s">
        <v>226</v>
      </c>
      <c r="B108" s="7" t="s">
        <v>227</v>
      </c>
      <c r="C108" s="8"/>
      <c r="D108" s="9" t="s">
        <v>11</v>
      </c>
      <c r="E108" s="10" t="s">
        <v>12</v>
      </c>
      <c r="F108" s="11">
        <v>3656.09</v>
      </c>
      <c r="G108" s="12">
        <v>505.62</v>
      </c>
      <c r="H108" s="13">
        <f>+F108-G108</f>
        <v>3150.4700000000003</v>
      </c>
      <c r="I108" s="14">
        <f>+IF(G108=0,IF(F108=0,0,1),H108/G108)</f>
        <v>6.2309046319370278</v>
      </c>
    </row>
    <row r="109" spans="1:9" x14ac:dyDescent="0.2">
      <c r="A109" s="6" t="s">
        <v>228</v>
      </c>
      <c r="B109" s="7" t="s">
        <v>229</v>
      </c>
      <c r="C109" s="8"/>
      <c r="D109" s="9" t="s">
        <v>11</v>
      </c>
      <c r="E109" s="10" t="s">
        <v>35</v>
      </c>
      <c r="F109" s="11">
        <v>32.35</v>
      </c>
      <c r="G109" s="12">
        <v>555.04999999999995</v>
      </c>
      <c r="H109" s="13">
        <f>+F109-G109</f>
        <v>-522.69999999999993</v>
      </c>
      <c r="I109" s="14">
        <f>+IF(G109=0,IF(F109=0,0,1),H109/G109)</f>
        <v>-0.9417169624358166</v>
      </c>
    </row>
    <row r="110" spans="1:9" x14ac:dyDescent="0.2">
      <c r="A110" s="6" t="s">
        <v>230</v>
      </c>
      <c r="B110" s="7" t="s">
        <v>231</v>
      </c>
      <c r="C110" s="8"/>
      <c r="D110" s="9" t="s">
        <v>11</v>
      </c>
      <c r="E110" s="10" t="s">
        <v>35</v>
      </c>
      <c r="F110" s="11">
        <v>1260.5700000000002</v>
      </c>
      <c r="G110" s="12">
        <v>0</v>
      </c>
      <c r="H110" s="13">
        <f>+F110-G110</f>
        <v>1260.5700000000002</v>
      </c>
      <c r="I110" s="14">
        <f>+IF(G110=0,IF(F110=0,0,1),H110/G110)</f>
        <v>1</v>
      </c>
    </row>
    <row r="111" spans="1:9" x14ac:dyDescent="0.2">
      <c r="A111" s="6" t="s">
        <v>232</v>
      </c>
      <c r="B111" s="7" t="s">
        <v>233</v>
      </c>
      <c r="C111" s="8"/>
      <c r="D111" s="9" t="s">
        <v>11</v>
      </c>
      <c r="E111" s="10" t="s">
        <v>208</v>
      </c>
      <c r="F111" s="11">
        <v>67.489999999999995</v>
      </c>
      <c r="G111" s="12">
        <v>0</v>
      </c>
      <c r="H111" s="13">
        <f>+F111-G111</f>
        <v>67.489999999999995</v>
      </c>
      <c r="I111" s="14">
        <f>+IF(G111=0,IF(F111=0,0,1),H111/G111)</f>
        <v>1</v>
      </c>
    </row>
    <row r="112" spans="1:9" x14ac:dyDescent="0.2">
      <c r="A112" s="6" t="s">
        <v>234</v>
      </c>
      <c r="B112" s="7" t="s">
        <v>235</v>
      </c>
      <c r="C112" s="8"/>
      <c r="D112" s="9" t="s">
        <v>11</v>
      </c>
      <c r="E112" s="10" t="s">
        <v>12</v>
      </c>
      <c r="F112" s="11">
        <v>1519.0400000000002</v>
      </c>
      <c r="G112" s="12">
        <v>0</v>
      </c>
      <c r="H112" s="13">
        <f>+F112-G112</f>
        <v>1519.0400000000002</v>
      </c>
      <c r="I112" s="14">
        <f>+IF(G112=0,IF(F112=0,0,1),H112/G112)</f>
        <v>1</v>
      </c>
    </row>
    <row r="113" spans="1:9" x14ac:dyDescent="0.2">
      <c r="A113" s="6" t="s">
        <v>236</v>
      </c>
      <c r="B113" s="7" t="s">
        <v>237</v>
      </c>
      <c r="C113" s="8"/>
      <c r="D113" s="9" t="s">
        <v>11</v>
      </c>
      <c r="E113" s="10" t="s">
        <v>35</v>
      </c>
      <c r="F113" s="11">
        <v>517.26</v>
      </c>
      <c r="G113" s="12">
        <v>373</v>
      </c>
      <c r="H113" s="13">
        <f>+F113-G113</f>
        <v>144.26</v>
      </c>
      <c r="I113" s="14">
        <f>+IF(G113=0,IF(F113=0,0,1),H113/G113)</f>
        <v>0.38675603217158172</v>
      </c>
    </row>
    <row r="114" spans="1:9" x14ac:dyDescent="0.2">
      <c r="A114" s="6" t="s">
        <v>238</v>
      </c>
      <c r="B114" s="7" t="s">
        <v>239</v>
      </c>
      <c r="C114" s="8"/>
      <c r="D114" s="9" t="s">
        <v>11</v>
      </c>
      <c r="E114" s="10" t="s">
        <v>12</v>
      </c>
      <c r="F114" s="11">
        <v>0</v>
      </c>
      <c r="G114" s="12">
        <v>0</v>
      </c>
      <c r="H114" s="13">
        <f>+F114-G114</f>
        <v>0</v>
      </c>
      <c r="I114" s="14">
        <f>+IF(G114=0,IF(F114=0,0,1),H114/G114)</f>
        <v>0</v>
      </c>
    </row>
    <row r="115" spans="1:9" x14ac:dyDescent="0.2">
      <c r="A115" s="6" t="s">
        <v>240</v>
      </c>
      <c r="B115" s="7" t="s">
        <v>241</v>
      </c>
      <c r="C115" s="8"/>
      <c r="D115" s="9" t="s">
        <v>11</v>
      </c>
      <c r="E115" s="10" t="s">
        <v>12</v>
      </c>
      <c r="F115" s="11">
        <v>165.82</v>
      </c>
      <c r="G115" s="12">
        <v>707.07999999999993</v>
      </c>
      <c r="H115" s="13">
        <f>+F115-G115</f>
        <v>-541.26</v>
      </c>
      <c r="I115" s="14">
        <f>+IF(G115=0,IF(F115=0,0,1),H115/G115)</f>
        <v>-0.76548622503818531</v>
      </c>
    </row>
    <row r="116" spans="1:9" x14ac:dyDescent="0.2">
      <c r="A116" s="6" t="s">
        <v>242</v>
      </c>
      <c r="B116" s="7" t="s">
        <v>243</v>
      </c>
      <c r="C116" s="8"/>
      <c r="D116" s="9" t="s">
        <v>11</v>
      </c>
      <c r="E116" s="10" t="s">
        <v>12</v>
      </c>
      <c r="F116" s="11">
        <v>0</v>
      </c>
      <c r="G116" s="12">
        <v>3052.67</v>
      </c>
      <c r="H116" s="13">
        <f>+F116-G116</f>
        <v>-3052.67</v>
      </c>
      <c r="I116" s="14">
        <f>+IF(G116=0,IF(F116=0,0,1),H116/G116)</f>
        <v>-1</v>
      </c>
    </row>
    <row r="117" spans="1:9" x14ac:dyDescent="0.2">
      <c r="A117" s="6" t="s">
        <v>244</v>
      </c>
      <c r="B117" s="7" t="s">
        <v>245</v>
      </c>
      <c r="C117" s="8"/>
      <c r="D117" s="9" t="s">
        <v>11</v>
      </c>
      <c r="E117" s="10" t="s">
        <v>35</v>
      </c>
      <c r="F117" s="11">
        <v>1862.15</v>
      </c>
      <c r="G117" s="12">
        <v>0</v>
      </c>
      <c r="H117" s="13">
        <f>+F117-G117</f>
        <v>1862.15</v>
      </c>
      <c r="I117" s="14">
        <f>+IF(G117=0,IF(F117=0,0,1),H117/G117)</f>
        <v>1</v>
      </c>
    </row>
    <row r="118" spans="1:9" x14ac:dyDescent="0.2">
      <c r="A118" s="6" t="s">
        <v>246</v>
      </c>
      <c r="B118" s="7" t="s">
        <v>247</v>
      </c>
      <c r="C118" s="8"/>
      <c r="D118" s="9" t="s">
        <v>11</v>
      </c>
      <c r="E118" s="10" t="s">
        <v>12</v>
      </c>
      <c r="F118" s="11">
        <v>428.63</v>
      </c>
      <c r="G118" s="12">
        <v>0</v>
      </c>
      <c r="H118" s="13">
        <f>+F118-G118</f>
        <v>428.63</v>
      </c>
      <c r="I118" s="14">
        <f>+IF(G118=0,IF(F118=0,0,1),H118/G118)</f>
        <v>1</v>
      </c>
    </row>
    <row r="119" spans="1:9" x14ac:dyDescent="0.2">
      <c r="A119" s="6" t="s">
        <v>248</v>
      </c>
      <c r="B119" s="7" t="s">
        <v>249</v>
      </c>
      <c r="C119" s="8"/>
      <c r="D119" s="9" t="s">
        <v>11</v>
      </c>
      <c r="E119" s="10" t="s">
        <v>35</v>
      </c>
      <c r="F119" s="11">
        <v>2620.5500000000002</v>
      </c>
      <c r="G119" s="12">
        <v>1087.5999999999999</v>
      </c>
      <c r="H119" s="13">
        <f>+F119-G119</f>
        <v>1532.9500000000003</v>
      </c>
      <c r="I119" s="14">
        <f>+IF(G119=0,IF(F119=0,0,1),H119/G119)</f>
        <v>1.4094795880838547</v>
      </c>
    </row>
    <row r="120" spans="1:9" x14ac:dyDescent="0.2">
      <c r="A120" s="6" t="s">
        <v>250</v>
      </c>
      <c r="B120" s="7" t="s">
        <v>251</v>
      </c>
      <c r="C120" s="8"/>
      <c r="D120" s="9" t="s">
        <v>11</v>
      </c>
      <c r="E120" s="10" t="s">
        <v>12</v>
      </c>
      <c r="F120" s="11">
        <v>0</v>
      </c>
      <c r="G120" s="12">
        <v>0</v>
      </c>
      <c r="H120" s="13">
        <f>+F120-G120</f>
        <v>0</v>
      </c>
      <c r="I120" s="14">
        <f>+IF(G120=0,IF(F120=0,0,1),H120/G120)</f>
        <v>0</v>
      </c>
    </row>
    <row r="121" spans="1:9" x14ac:dyDescent="0.2">
      <c r="A121" s="6" t="s">
        <v>252</v>
      </c>
      <c r="B121" s="7" t="s">
        <v>253</v>
      </c>
      <c r="C121" s="8"/>
      <c r="D121" s="9" t="s">
        <v>11</v>
      </c>
      <c r="E121" s="10" t="s">
        <v>12</v>
      </c>
      <c r="F121" s="11">
        <v>2167.4</v>
      </c>
      <c r="G121" s="12">
        <v>3265.98</v>
      </c>
      <c r="H121" s="13">
        <f>+F121-G121</f>
        <v>-1098.58</v>
      </c>
      <c r="I121" s="14">
        <f>+IF(G121=0,IF(F121=0,0,1),H121/G121)</f>
        <v>-0.33637070649544698</v>
      </c>
    </row>
    <row r="122" spans="1:9" x14ac:dyDescent="0.2">
      <c r="A122" s="6" t="s">
        <v>254</v>
      </c>
      <c r="B122" s="7" t="s">
        <v>255</v>
      </c>
      <c r="C122" s="8"/>
      <c r="D122" s="9" t="s">
        <v>11</v>
      </c>
      <c r="E122" s="10" t="s">
        <v>12</v>
      </c>
      <c r="F122" s="11">
        <v>1041.75</v>
      </c>
      <c r="G122" s="12">
        <v>1600.73</v>
      </c>
      <c r="H122" s="13">
        <f>+F122-G122</f>
        <v>-558.98</v>
      </c>
      <c r="I122" s="14">
        <f>+IF(G122=0,IF(F122=0,0,1),H122/G122)</f>
        <v>-0.34920317605092677</v>
      </c>
    </row>
    <row r="123" spans="1:9" x14ac:dyDescent="0.2">
      <c r="A123" s="6" t="s">
        <v>256</v>
      </c>
      <c r="B123" s="7" t="s">
        <v>257</v>
      </c>
      <c r="C123" s="8"/>
      <c r="D123" s="9" t="s">
        <v>11</v>
      </c>
      <c r="E123" s="10" t="s">
        <v>12</v>
      </c>
      <c r="F123" s="11">
        <v>5912.91</v>
      </c>
      <c r="G123" s="12">
        <v>3958.4</v>
      </c>
      <c r="H123" s="13">
        <f>+F123-G123</f>
        <v>1954.5099999999998</v>
      </c>
      <c r="I123" s="14">
        <f>+IF(G123=0,IF(F123=0,0,1),H123/G123)</f>
        <v>0.49376263136620852</v>
      </c>
    </row>
    <row r="124" spans="1:9" s="21" customFormat="1" x14ac:dyDescent="0.2">
      <c r="A124" s="16"/>
      <c r="B124" s="17"/>
      <c r="C124" s="16"/>
      <c r="D124" s="16"/>
      <c r="E124" s="16"/>
      <c r="F124" s="18"/>
      <c r="G124" s="18"/>
      <c r="H124" s="19"/>
      <c r="I124" s="20"/>
    </row>
    <row r="125" spans="1:9" s="21" customFormat="1" x14ac:dyDescent="0.2">
      <c r="A125" s="22"/>
      <c r="B125" s="23"/>
      <c r="C125" s="22"/>
      <c r="D125" s="22"/>
      <c r="E125" s="22"/>
      <c r="F125" s="24">
        <f>SUBTOTAL(9,F2:F123)</f>
        <v>256406.13000000003</v>
      </c>
      <c r="G125" s="24">
        <f>SUBTOTAL(9,G2:G123)</f>
        <v>153061.05000000002</v>
      </c>
      <c r="H125" s="25">
        <f>SUBTOTAL(9,H2:H123)</f>
        <v>103345.07999999999</v>
      </c>
      <c r="I125" s="26">
        <f>+IF(G125=0,IF(F125=0,0,1),H125/G125)</f>
        <v>0.67518862571503313</v>
      </c>
    </row>
    <row r="126" spans="1:9" x14ac:dyDescent="0.2">
      <c r="A126"/>
      <c r="B126"/>
      <c r="C126"/>
      <c r="D126"/>
      <c r="E126"/>
      <c r="F126"/>
      <c r="G126"/>
      <c r="H126"/>
      <c r="I126"/>
    </row>
    <row r="127" spans="1:9" x14ac:dyDescent="0.2">
      <c r="A127"/>
      <c r="B127"/>
      <c r="C127"/>
      <c r="D127"/>
      <c r="E127"/>
      <c r="F127"/>
      <c r="G127"/>
      <c r="H127"/>
      <c r="I127"/>
    </row>
  </sheetData>
  <autoFilter ref="A1:I127"/>
  <pageMargins left="0.25" right="0.25" top="0.5" bottom="0.5" header="0.25" footer="0.25"/>
  <pageSetup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132-Lori Eaton</vt:lpstr>
      <vt:lpstr>'132-Lori Eaton'!body_area</vt:lpstr>
      <vt:lpstr>'132-Lori Eaton'!Print_Titles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Attebery</dc:creator>
  <cp:lastModifiedBy>Alyssa Attebery</cp:lastModifiedBy>
  <dcterms:created xsi:type="dcterms:W3CDTF">2015-07-09T18:15:47Z</dcterms:created>
  <dcterms:modified xsi:type="dcterms:W3CDTF">2015-07-09T18:15:47Z</dcterms:modified>
</cp:coreProperties>
</file>