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an.hargett\Documents\GW Analytics\Module 1- Kickstarting with Excel\Crowdfunding Analysis\"/>
    </mc:Choice>
  </mc:AlternateContent>
  <xr:revisionPtr revIDLastSave="0" documentId="13_ncr:1_{18A3AFCB-ECAA-4C9B-BFE9-2394E20503B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hart1" sheetId="9" r:id="rId1"/>
    <sheet name="Kickstarter" sheetId="1" r:id="rId2"/>
    <sheet name="Successful U.S. Kickstarters" sheetId="6" r:id="rId3"/>
    <sheet name="Failed U.S Kickstarters" sheetId="7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8" l="1"/>
  <c r="B12" i="8"/>
  <c r="C14" i="8"/>
  <c r="C13" i="8"/>
  <c r="C12" i="8"/>
  <c r="C11" i="8"/>
  <c r="B11" i="8"/>
  <c r="C7" i="8"/>
  <c r="C6" i="8"/>
  <c r="C5" i="8"/>
  <c r="C4" i="8"/>
  <c r="B7" i="8"/>
  <c r="B6" i="8"/>
  <c r="B5" i="8"/>
  <c r="B4" i="8"/>
  <c r="B10" i="8"/>
  <c r="C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8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<sst xmlns="http://schemas.openxmlformats.org/spreadsheetml/2006/main" count="38389" uniqueCount="8402">
  <si>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</si>
  <si>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</si>
  <si>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</si>
  <si>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</si>
  <si>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</si>
  <si>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</si>
  <si>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</si>
  <si>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</si>
  <si>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</si>
  <si>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</si>
  <si>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</si>
  <si>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</si>
  <si>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</si>
  <si>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</si>
  <si>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</si>
  <si>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</si>
  <si>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</si>
  <si>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</si>
  <si>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</si>
  <si>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</si>
  <si>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</si>
  <si>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</si>
  <si>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</si>
  <si>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</si>
  <si>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</si>
  <si>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</si>
  <si>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</si>
  <si>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</si>
  <si>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</si>
  <si>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</si>
  <si>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</si>
  <si>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</si>
  <si>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</si>
  <si>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</si>
  <si>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</si>
  <si>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</si>
  <si>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</si>
  <si>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</si>
  <si>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</si>
  <si>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</si>
  <si>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</si>
  <si>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</si>
  <si>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</si>
  <si>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</si>
  <si>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</si>
  <si>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</si>
  <si>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</si>
  <si>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</si>
  <si>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</si>
  <si>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</si>
  <si>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</si>
  <si>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</si>
  <si>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</si>
  <si>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</si>
  <si>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</si>
  <si>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</si>
  <si>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</si>
  <si>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</si>
  <si>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</si>
  <si>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</si>
  <si>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</si>
  <si>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</si>
  <si>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</si>
  <si>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</si>
  <si>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</si>
  <si>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</si>
  <si>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</si>
  <si>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</si>
  <si>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</si>
  <si>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</si>
  <si>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</si>
  <si>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</si>
  <si>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</si>
  <si>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</si>
  <si>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</si>
  <si>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</si>
  <si>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</si>
  <si>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</si>
  <si>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</si>
  <si>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</si>
  <si>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</si>
  <si>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</si>
  <si>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</si>
  <si>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</si>
  <si>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</si>
  <si>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</si>
  <si>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</si>
  <si>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</si>
  <si>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</si>
  <si>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</si>
  <si>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</si>
  <si>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</si>
  <si>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</si>
  <si>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</si>
  <si>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</si>
  <si>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</si>
  <si>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</si>
  <si>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</si>
  <si>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</si>
  <si>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</si>
  <si>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</si>
  <si>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</si>
  <si>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</si>
  <si>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</si>
  <si>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</si>
  <si>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</si>
  <si>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</si>
  <si>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</si>
  <si>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</si>
  <si>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</si>
  <si>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</si>
  <si>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</si>
  <si>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</si>
  <si>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</si>
  <si>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</si>
  <si>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</si>
  <si>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</si>
  <si>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</si>
  <si>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</si>
  <si>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</si>
  <si>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</si>
  <si>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</si>
  <si>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</si>
  <si>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</si>
  <si>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</si>
  <si>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</si>
  <si>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</si>
  <si>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</si>
  <si>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</si>
  <si>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</si>
  <si>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</si>
  <si>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</si>
  <si>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</si>
  <si>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</si>
  <si>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</si>
  <si>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</si>
  <si>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</si>
  <si>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</si>
  <si>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</si>
  <si>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</si>
  <si>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</si>
  <si>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</si>
  <si>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</si>
  <si>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</si>
  <si>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</si>
  <si>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</si>
  <si>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</si>
  <si>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</si>
  <si>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</si>
  <si>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</si>
  <si>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</si>
  <si>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</si>
  <si>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</si>
  <si>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</si>
  <si>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</si>
  <si>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</si>
  <si>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</si>
  <si>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</si>
  <si>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</si>
  <si>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</si>
  <si>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</si>
  <si>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</si>
  <si>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</si>
  <si>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</si>
  <si>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</si>
  <si>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</si>
  <si>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</si>
  <si>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</si>
  <si>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</si>
  <si>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</si>
  <si>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</si>
  <si>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</si>
  <si>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</si>
  <si>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</si>
  <si>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</si>
  <si>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</si>
  <si>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</si>
  <si>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</si>
  <si>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</si>
  <si>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</si>
  <si>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</si>
  <si>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</si>
  <si>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</si>
  <si>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</si>
  <si>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</si>
  <si>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</si>
  <si>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</si>
  <si>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</si>
  <si>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</si>
  <si>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</si>
  <si>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</si>
  <si>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</si>
  <si>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</si>
  <si>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</si>
  <si>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</si>
  <si>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</si>
  <si>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</si>
  <si>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</si>
  <si>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</si>
  <si>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</si>
  <si>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</si>
  <si>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</si>
  <si>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</si>
  <si>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</si>
  <si>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</si>
  <si>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</si>
  <si>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</si>
  <si>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</si>
  <si>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</si>
  <si>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</si>
  <si>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</si>
  <si>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</si>
  <si>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</si>
  <si>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</si>
  <si>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</si>
  <si>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</si>
  <si>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</si>
  <si>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</si>
  <si>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</si>
  <si>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</si>
  <si>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</si>
  <si>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</si>
  <si>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</si>
  <si>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</si>
  <si>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</si>
  <si>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</si>
  <si>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</si>
  <si>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</si>
  <si>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</si>
  <si>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</si>
  <si>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</si>
  <si>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</si>
  <si>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</si>
  <si>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</si>
  <si>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</si>
  <si>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</si>
  <si>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</si>
  <si>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</si>
  <si>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</si>
  <si>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</si>
  <si>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</si>
  <si>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</si>
  <si>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</si>
  <si>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</si>
  <si>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</si>
  <si>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</si>
  <si>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</si>
  <si>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</si>
  <si>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</si>
  <si>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</si>
  <si>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</si>
  <si>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</si>
  <si>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</si>
  <si>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</si>
  <si>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</si>
  <si>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</si>
  <si>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</si>
  <si>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</si>
  <si>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</si>
  <si>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</si>
  <si>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</si>
  <si>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</si>
  <si>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</si>
  <si>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</si>
  <si>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</si>
  <si>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</si>
  <si>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</si>
  <si>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</si>
  <si>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</si>
  <si>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</si>
  <si>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</si>
  <si>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</si>
  <si>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</si>
  <si>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</si>
  <si>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</si>
  <si>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</si>
  <si>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</si>
  <si>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</si>
  <si>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</si>
  <si>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</si>
  <si>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</si>
  <si>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</si>
  <si>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</si>
  <si>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</si>
  <si>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</si>
  <si>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</si>
  <si>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</si>
  <si>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</si>
  <si>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</si>
  <si>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</si>
  <si>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</si>
  <si>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</si>
  <si>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</si>
  <si>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</si>
  <si>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</si>
  <si>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</si>
  <si>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</si>
  <si>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</si>
  <si>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</si>
  <si>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</si>
  <si>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</si>
  <si>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</si>
  <si>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</si>
  <si>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</si>
  <si>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</si>
  <si>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</si>
  <si>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</si>
  <si>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</si>
  <si>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</si>
  <si>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</si>
  <si>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</si>
  <si>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</si>
  <si>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</si>
  <si>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</si>
  <si>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</si>
  <si>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</si>
  <si>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</si>
  <si>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</si>
  <si>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</si>
  <si>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</si>
  <si>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</si>
  <si>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</si>
  <si>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</si>
  <si>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</si>
  <si>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</si>
  <si>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</si>
  <si>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</si>
  <si>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</si>
  <si>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</si>
  <si>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</si>
  <si>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</si>
  <si>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</si>
  <si>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</si>
  <si>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</si>
  <si>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</si>
  <si>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</si>
  <si>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</si>
  <si>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</si>
  <si>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</si>
  <si>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</si>
  <si>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</si>
  <si>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</si>
  <si>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</si>
  <si>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</si>
  <si>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</si>
  <si>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</si>
  <si>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</si>
  <si>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</si>
  <si>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</si>
  <si>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</si>
  <si>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</si>
  <si>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</si>
  <si>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</si>
  <si>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</si>
  <si>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</si>
  <si>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</si>
  <si>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</si>
  <si>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</si>
  <si>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</si>
  <si>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</si>
  <si>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</si>
  <si>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</si>
  <si>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</si>
  <si>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</si>
  <si>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</si>
  <si>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</si>
  <si>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</si>
  <si>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</si>
  <si>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</si>
  <si>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</si>
  <si>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</si>
  <si>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</si>
  <si>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</si>
  <si>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</si>
  <si>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</si>
  <si>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</si>
  <si>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</si>
  <si>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</si>
  <si>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</si>
  <si>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</si>
  <si>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</si>
  <si>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</si>
  <si>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</si>
  <si>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</si>
  <si>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</si>
  <si>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</si>
  <si>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</si>
  <si>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</si>
  <si>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</si>
  <si>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</si>
  <si>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</si>
  <si>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</si>
  <si>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</si>
  <si>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</si>
  <si>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</si>
  <si>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</si>
  <si>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</si>
  <si>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</si>
  <si>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</si>
  <si>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</si>
  <si>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</si>
  <si>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</si>
  <si>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</si>
  <si>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</si>
  <si>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</si>
  <si>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</si>
  <si>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</si>
  <si>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</si>
  <si>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</si>
  <si>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</si>
  <si>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</si>
  <si>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</si>
  <si>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</si>
  <si>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</si>
  <si>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</si>
  <si>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</si>
  <si>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</si>
  <si>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</si>
  <si>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</si>
  <si>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</si>
  <si>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</si>
  <si>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</si>
  <si>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</si>
  <si>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</si>
  <si>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</si>
  <si>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</si>
  <si>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</si>
  <si>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</si>
  <si>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</si>
  <si>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</si>
  <si>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</si>
  <si>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</si>
  <si>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</si>
  <si>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</si>
  <si>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</si>
  <si>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</si>
  <si>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</si>
  <si>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</si>
  <si>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</si>
  <si>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</si>
  <si>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</si>
  <si>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</si>
  <si>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</si>
  <si>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</si>
  <si>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</si>
  <si>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</si>
  <si>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</si>
  <si>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</si>
  <si>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</si>
  <si>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</si>
  <si>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</si>
  <si>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</si>
  <si>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</si>
  <si>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</si>
  <si>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</si>
  <si>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</si>
  <si>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</si>
  <si>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</si>
  <si>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</si>
  <si>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</si>
  <si>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</si>
  <si>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</si>
  <si>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</si>
  <si>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</si>
  <si>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</si>
  <si>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</si>
  <si>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</si>
  <si>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</si>
  <si>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</si>
  <si>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</si>
  <si>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</si>
  <si>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</si>
  <si>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</si>
  <si>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</si>
  <si>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</si>
  <si>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</si>
  <si>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</si>
  <si>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</si>
  <si>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</si>
  <si>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</si>
  <si>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</si>
  <si>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</si>
  <si>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</si>
  <si>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</si>
  <si>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</si>
  <si>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</si>
  <si>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</si>
  <si>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</si>
  <si>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</si>
  <si>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</si>
  <si>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</si>
  <si>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</si>
  <si>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</si>
  <si>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</si>
  <si>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</si>
  <si>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</si>
  <si>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</si>
  <si>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</si>
  <si>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</si>
  <si>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</si>
  <si>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</si>
  <si>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</si>
  <si>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</si>
  <si>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</si>
  <si>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</si>
  <si>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</si>
  <si>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</si>
  <si>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</si>
  <si>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</si>
  <si>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</si>
  <si>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</si>
  <si>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</si>
  <si>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</si>
  <si>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</si>
  <si>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</si>
  <si>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</si>
  <si>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</si>
  <si>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</si>
  <si>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</si>
  <si>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</si>
  <si>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</si>
  <si>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</si>
  <si>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</si>
  <si>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</si>
  <si>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</si>
  <si>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</si>
  <si>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</si>
  <si>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</si>
  <si>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</si>
  <si>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</si>
  <si>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</si>
  <si>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</si>
  <si>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</si>
  <si>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</si>
  <si>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</si>
  <si>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</si>
  <si>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</si>
  <si>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</si>
  <si>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</si>
  <si>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</si>
  <si>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</si>
  <si>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</si>
  <si>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</si>
  <si>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</si>
  <si>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</si>
  <si>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</si>
  <si>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</si>
  <si>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</si>
  <si>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</si>
  <si>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</si>
  <si>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</si>
  <si>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</si>
  <si>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</si>
  <si>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</si>
  <si>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</si>
  <si>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</si>
  <si>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</si>
  <si>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</si>
  <si>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</si>
  <si>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</si>
  <si>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</si>
  <si>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</si>
  <si>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</si>
  <si>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</si>
  <si>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</si>
  <si>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</si>
  <si>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</si>
  <si>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</si>
  <si>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</si>
  <si>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</si>
  <si>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</si>
  <si>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</si>
  <si>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</si>
  <si>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</si>
  <si>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</si>
  <si>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</si>
  <si>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</si>
  <si>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</si>
  <si>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</si>
  <si>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</si>
  <si>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</si>
  <si>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</si>
  <si>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</si>
  <si>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</si>
  <si>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</si>
  <si>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</si>
  <si>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</si>
  <si>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</si>
  <si>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</si>
  <si>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</si>
  <si>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</si>
  <si>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</si>
  <si>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</si>
  <si>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</si>
  <si>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</si>
  <si>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</si>
  <si>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</si>
  <si>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</si>
  <si>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</si>
  <si>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</si>
  <si>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</si>
  <si>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</si>
  <si>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</si>
  <si>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</si>
  <si>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</si>
  <si>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</si>
  <si>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</si>
  <si>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</si>
  <si>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</si>
  <si>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</si>
  <si>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</si>
  <si>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</si>
  <si>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</si>
  <si>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</si>
  <si>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</si>
  <si>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</si>
  <si>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</si>
  <si>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</si>
  <si>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</si>
  <si>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</si>
  <si>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</si>
  <si>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</si>
  <si>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</si>
  <si>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</si>
  <si>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</si>
  <si>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</si>
  <si>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</si>
  <si>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</si>
  <si>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</si>
  <si>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</si>
  <si>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</si>
  <si>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</si>
  <si>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</si>
  <si>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</si>
  <si>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</si>
  <si>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</si>
  <si>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</si>
  <si>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</si>
  <si>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</si>
  <si>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</si>
  <si>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</si>
  <si>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</si>
  <si>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</si>
  <si>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</si>
  <si>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</si>
  <si>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</si>
  <si>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</si>
  <si>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</si>
  <si>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</si>
  <si>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</si>
  <si>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</si>
  <si>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</si>
  <si>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</si>
  <si>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</si>
  <si>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</si>
  <si>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</si>
  <si>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</si>
  <si>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</si>
  <si>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</si>
  <si>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</si>
  <si>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</si>
  <si>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</si>
  <si>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</si>
  <si>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</si>
  <si>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</si>
  <si>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</si>
  <si>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</si>
  <si>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</si>
  <si>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</si>
  <si>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</si>
  <si>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</si>
  <si>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</si>
  <si>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</si>
  <si>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</si>
  <si>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</si>
  <si>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</si>
  <si>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</si>
  <si>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</si>
  <si>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</si>
  <si>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</si>
  <si>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</si>
  <si>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</si>
  <si>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</si>
  <si>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</si>
  <si>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</si>
  <si>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</si>
  <si>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</si>
  <si>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</si>
  <si>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</si>
  <si>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</si>
  <si>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</si>
  <si>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</si>
  <si>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</si>
  <si>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</si>
  <si>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</si>
  <si>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</si>
  <si>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</si>
  <si>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</si>
  <si>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</si>
  <si>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</si>
  <si>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</si>
  <si>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</si>
  <si>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</si>
  <si>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</si>
  <si>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</si>
  <si>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</si>
  <si>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</si>
  <si>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</si>
  <si>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</si>
  <si>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</si>
  <si>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</si>
  <si>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</si>
  <si>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</si>
  <si>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</si>
  <si>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</si>
  <si>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</si>
  <si>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</si>
  <si>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</si>
  <si>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</si>
  <si>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</si>
  <si>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</si>
  <si>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</si>
  <si>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</si>
  <si>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</si>
  <si>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</si>
  <si>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</si>
  <si>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</si>
  <si>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</si>
  <si>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</si>
  <si>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</si>
  <si>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</si>
  <si>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</si>
  <si>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</si>
  <si>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</si>
  <si>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</si>
  <si>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</si>
  <si>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</si>
  <si>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</si>
  <si>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</si>
  <si>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</si>
  <si>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</si>
  <si>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</si>
  <si>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</si>
  <si>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</si>
  <si>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</si>
  <si>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</si>
  <si>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</si>
  <si>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</si>
  <si>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</si>
  <si>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</si>
  <si>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</si>
  <si>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</si>
  <si>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</si>
  <si>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</si>
  <si>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</si>
  <si>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</si>
  <si>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</si>
  <si>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</si>
  <si>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</si>
  <si>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</si>
  <si>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</si>
  <si>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</si>
  <si>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</si>
  <si>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</si>
  <si>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</si>
  <si>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</si>
  <si>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</si>
  <si>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</si>
  <si>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</si>
  <si>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</si>
  <si>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</si>
  <si>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</si>
  <si>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</si>
  <si>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</si>
  <si>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</si>
  <si>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</si>
  <si>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</si>
  <si>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</si>
  <si>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</si>
  <si>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</si>
  <si>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</si>
  <si>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</si>
  <si>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</si>
  <si>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</si>
  <si>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</si>
  <si>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</si>
  <si>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</si>
  <si>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</si>
  <si>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</si>
  <si>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</si>
  <si>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</si>
  <si>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</si>
  <si>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</si>
  <si>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</si>
  <si>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</si>
  <si>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</si>
  <si>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</si>
  <si>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</si>
  <si>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</si>
  <si>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</si>
  <si>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</si>
  <si>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</si>
  <si>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</si>
  <si>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</si>
  <si>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</si>
  <si>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</si>
  <si>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</si>
  <si>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</si>
  <si>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</si>
  <si>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</si>
  <si>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</si>
  <si>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</si>
  <si>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</si>
  <si>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</si>
  <si>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</si>
  <si>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</si>
  <si>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</si>
  <si>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</si>
  <si>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</si>
  <si>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</si>
  <si>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</si>
  <si>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</si>
  <si>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</si>
  <si>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</si>
  <si>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</si>
  <si>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</si>
  <si>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</si>
  <si>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</si>
  <si>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</si>
  <si>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</si>
  <si>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</si>
  <si>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</si>
  <si>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</si>
  <si>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</si>
  <si>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</si>
  <si>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</si>
  <si>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</si>
  <si>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</si>
  <si>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</si>
  <si>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</si>
  <si>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</si>
  <si>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</si>
  <si>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</si>
  <si>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</si>
  <si>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</si>
  <si>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</si>
  <si>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</si>
  <si>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</si>
  <si>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</si>
  <si>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</si>
  <si>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</si>
  <si>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</si>
  <si>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</si>
  <si>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</si>
  <si>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</si>
  <si>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</si>
  <si>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</si>
  <si>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</si>
  <si>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</si>
  <si>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</si>
  <si>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</si>
  <si>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</si>
  <si>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</si>
  <si>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</si>
  <si>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</si>
  <si>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</si>
  <si>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</si>
  <si>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</si>
  <si>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</si>
  <si>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</si>
  <si>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</si>
  <si>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</si>
  <si>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</si>
  <si>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</si>
  <si>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</si>
  <si>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</si>
  <si>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</si>
  <si>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</si>
  <si>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</si>
  <si>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</si>
  <si>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</si>
  <si>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</si>
  <si>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</si>
  <si>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</si>
  <si>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</si>
  <si>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</si>
  <si>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</si>
  <si>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</si>
  <si>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</si>
  <si>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</si>
  <si>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</si>
  <si>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</si>
  <si>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</si>
  <si>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</si>
  <si>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</si>
  <si>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</si>
  <si>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</si>
  <si>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</si>
  <si>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</si>
  <si>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</si>
  <si>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</si>
  <si>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</si>
  <si>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</si>
  <si>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</si>
  <si>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</si>
  <si>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</si>
  <si>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</si>
  <si>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</si>
  <si>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</si>
  <si>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</si>
  <si>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</si>
  <si>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</si>
  <si>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</si>
  <si>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</si>
  <si>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</si>
  <si>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</si>
  <si>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</si>
  <si>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</si>
  <si>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</si>
  <si>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</si>
  <si>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</si>
  <si>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</si>
  <si>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</si>
  <si>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</si>
  <si>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</si>
  <si>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</si>
  <si>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</si>
  <si>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</si>
  <si>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</si>
  <si>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</si>
  <si>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</si>
  <si>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</si>
  <si>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</si>
  <si>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</si>
  <si>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</si>
  <si>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</si>
  <si>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</si>
  <si>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</si>
  <si>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</si>
  <si>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</si>
  <si>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</si>
  <si>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</si>
  <si>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</si>
  <si>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</si>
  <si>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</si>
  <si>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</si>
  <si>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</si>
  <si>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</si>
  <si>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</si>
  <si>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</si>
  <si>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</si>
  <si>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</si>
  <si>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</si>
  <si>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</si>
  <si>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</si>
  <si>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</si>
  <si>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</si>
  <si>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</si>
  <si>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</si>
  <si>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</si>
  <si>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</si>
  <si>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</si>
  <si>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</si>
  <si>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</si>
  <si>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</si>
  <si>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</si>
  <si>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</si>
  <si>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</si>
  <si>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</si>
  <si>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</si>
  <si>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</si>
  <si>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</si>
  <si>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</si>
  <si>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</si>
  <si>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</si>
  <si>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</si>
  <si>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</si>
  <si>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</si>
  <si>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</si>
  <si>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</si>
  <si>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</si>
  <si>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</si>
  <si>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</si>
  <si>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</si>
  <si>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</si>
  <si>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</si>
  <si>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</si>
  <si>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</si>
  <si>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</si>
  <si>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</si>
  <si>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</si>
  <si>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</si>
  <si>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</si>
  <si>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</si>
  <si>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</si>
  <si>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</si>
  <si>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</si>
  <si>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</si>
  <si>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</si>
  <si>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</si>
  <si>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</si>
  <si>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</si>
  <si>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</si>
  <si>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</si>
  <si>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</si>
  <si>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</si>
  <si>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</si>
  <si>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</si>
  <si>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</si>
  <si>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</si>
  <si>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</si>
  <si>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</si>
  <si>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</si>
  <si>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</si>
  <si>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</si>
  <si>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</si>
  <si>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</si>
  <si>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</si>
  <si>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</si>
  <si>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</si>
  <si>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</si>
  <si>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</si>
  <si>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</si>
  <si>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</si>
  <si>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</si>
  <si>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</si>
  <si>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</si>
  <si>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</si>
  <si>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</si>
  <si>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</si>
  <si>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</si>
  <si>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</si>
  <si>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</si>
  <si>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</si>
  <si>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</si>
  <si>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</si>
  <si>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</si>
  <si>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</si>
  <si>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</si>
  <si>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</si>
  <si>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</si>
  <si>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</si>
  <si>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</si>
  <si>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</si>
  <si>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</si>
  <si>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</si>
  <si>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</si>
  <si>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</si>
  <si>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</si>
  <si>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</si>
  <si>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</si>
  <si>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</si>
  <si>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</si>
  <si>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</si>
  <si>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</si>
  <si>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</si>
  <si>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</si>
  <si>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</si>
  <si>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</si>
  <si>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</si>
  <si>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</si>
  <si>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</si>
  <si>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</si>
  <si>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</si>
  <si>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</si>
  <si>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</si>
  <si>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</si>
  <si>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</si>
  <si>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</si>
  <si>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</si>
  <si>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</si>
  <si>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</si>
  <si>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</si>
  <si>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</si>
  <si>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</si>
  <si>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</si>
  <si>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</si>
  <si>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</si>
  <si>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</si>
  <si>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</si>
  <si>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</si>
  <si>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</si>
  <si>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</si>
  <si>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</si>
  <si>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</si>
  <si>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</si>
  <si>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</si>
  <si>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</si>
  <si>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</si>
  <si>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</si>
  <si>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</si>
  <si>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</si>
  <si>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</si>
  <si>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</si>
  <si>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</si>
  <si>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</si>
  <si>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</si>
  <si>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</si>
  <si>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</si>
  <si>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</si>
  <si>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</si>
  <si>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</si>
  <si>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</si>
  <si>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</si>
  <si>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</si>
  <si>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</si>
  <si>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</si>
  <si>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</si>
  <si>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</si>
  <si>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</si>
  <si>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</si>
  <si>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</si>
  <si>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</si>
  <si>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</si>
  <si>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</si>
  <si>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</si>
  <si>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</si>
  <si>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</si>
  <si>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</si>
  <si>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</si>
  <si>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</si>
  <si>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</si>
  <si>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</si>
  <si>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</si>
  <si>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</si>
  <si>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</si>
  <si>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</si>
  <si>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</si>
  <si>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</si>
  <si>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</si>
  <si>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</si>
  <si>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</si>
  <si>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</si>
  <si>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</si>
  <si>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</si>
  <si>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</si>
  <si>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</si>
  <si>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</si>
  <si>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</si>
  <si>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</si>
  <si>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</si>
  <si>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</si>
  <si>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</si>
  <si>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</si>
  <si>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</si>
  <si>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</si>
  <si>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</si>
  <si>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</si>
  <si>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</si>
  <si>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</si>
  <si>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</si>
  <si>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</si>
  <si>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</si>
  <si>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</si>
  <si>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</si>
  <si>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</si>
  <si>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</si>
  <si>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</si>
  <si>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</si>
  <si>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</si>
  <si>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</si>
  <si>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</si>
  <si>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</si>
  <si>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</si>
  <si>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</si>
  <si>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</si>
  <si>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</si>
  <si>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</si>
  <si>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</si>
  <si>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</si>
  <si>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</si>
  <si>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</si>
  <si>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</si>
  <si>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</si>
  <si>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</si>
  <si>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</si>
  <si>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</si>
  <si>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</si>
  <si>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</si>
  <si>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</si>
  <si>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</si>
  <si>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</si>
  <si>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</si>
  <si>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</si>
  <si>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</si>
  <si>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</si>
  <si>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</si>
  <si>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</si>
  <si>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</si>
  <si>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</si>
  <si>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</si>
  <si>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</si>
  <si>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</si>
  <si>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</si>
  <si>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</si>
  <si>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</si>
  <si>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</si>
  <si>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</si>
  <si>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</si>
  <si>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</si>
  <si>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</si>
  <si>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</si>
  <si>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</si>
  <si>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</si>
  <si>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</si>
  <si>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</si>
  <si>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</si>
  <si>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</si>
  <si>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</si>
  <si>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</si>
  <si>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</si>
  <si>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</si>
  <si>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</si>
  <si>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</si>
  <si>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</si>
  <si>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</si>
  <si>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</si>
  <si>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</si>
  <si>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</si>
  <si>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</si>
  <si>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</si>
  <si>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</si>
  <si>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</si>
  <si>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</si>
  <si>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</si>
  <si>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</si>
  <si>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</si>
  <si>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</si>
  <si>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</si>
  <si>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</si>
  <si>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</si>
  <si>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</si>
  <si>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</si>
  <si>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</si>
  <si>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</si>
  <si>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</si>
  <si>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</si>
  <si>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</si>
  <si>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</si>
  <si>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</si>
  <si>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</si>
  <si>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</si>
  <si>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</si>
  <si>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</si>
  <si>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</si>
  <si>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</si>
  <si>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</si>
  <si>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</si>
  <si>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</si>
  <si>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</si>
  <si>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</si>
  <si>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</si>
  <si>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</si>
  <si>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</si>
  <si>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</si>
  <si>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</si>
  <si>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</si>
  <si>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</si>
  <si>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</si>
  <si>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</si>
  <si>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</si>
  <si>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</si>
  <si>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</si>
  <si>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</si>
  <si>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</si>
  <si>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</si>
  <si>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</si>
  <si>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</si>
  <si>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</si>
  <si>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</si>
  <si>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</si>
  <si>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</si>
  <si>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</si>
  <si>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</si>
  <si>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</si>
  <si>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</si>
  <si>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</si>
  <si>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</si>
  <si>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</si>
  <si>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</si>
  <si>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</si>
  <si>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</si>
  <si>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</si>
  <si>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</si>
  <si>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</si>
  <si>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</si>
  <si>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</si>
  <si>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</si>
  <si>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</si>
  <si>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</si>
  <si>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</si>
  <si>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</si>
  <si>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</si>
  <si>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</si>
  <si>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</si>
  <si>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</si>
  <si>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</si>
  <si>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</si>
  <si>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</si>
  <si>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</si>
  <si>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</si>
  <si>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</si>
  <si>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</si>
  <si>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</si>
  <si>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</si>
  <si>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</si>
  <si>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</si>
  <si>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</si>
  <si>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</si>
  <si>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</si>
  <si>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</si>
  <si>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</si>
  <si>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</si>
  <si>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</si>
  <si>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</si>
  <si>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</si>
  <si>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</si>
  <si>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</si>
  <si>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</si>
  <si>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</si>
  <si>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</si>
  <si>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</si>
  <si>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</si>
  <si>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</si>
  <si>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</si>
  <si>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</si>
  <si>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</si>
  <si>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</si>
  <si>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</si>
  <si>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</si>
  <si>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</si>
  <si>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</si>
  <si>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</si>
  <si>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</si>
  <si>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</si>
  <si>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</si>
  <si>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</si>
  <si>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</si>
  <si>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</si>
  <si>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</si>
  <si>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</si>
  <si>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</si>
  <si>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</si>
  <si>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</si>
  <si>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</si>
  <si>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</si>
  <si>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</si>
  <si>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</si>
  <si>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</si>
  <si>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</si>
  <si>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</si>
  <si>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</si>
  <si>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</si>
  <si>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</si>
  <si>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</si>
  <si>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</si>
  <si>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</si>
  <si>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</si>
  <si>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</si>
  <si>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</si>
  <si>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</si>
  <si>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</si>
  <si>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</si>
  <si>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</si>
  <si>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</si>
  <si>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</si>
  <si>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</si>
  <si>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</si>
  <si>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</si>
  <si>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</si>
  <si>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</si>
  <si>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</si>
  <si>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</si>
  <si>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</si>
  <si>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</si>
  <si>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</si>
  <si>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</si>
  <si>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</si>
  <si>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</si>
  <si>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</si>
  <si>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</si>
  <si>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</si>
  <si>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</si>
  <si>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</si>
  <si>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</si>
  <si>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</si>
  <si>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</si>
  <si>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</si>
  <si>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</si>
  <si>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</si>
  <si>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</si>
  <si>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</si>
  <si>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</si>
  <si>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</si>
  <si>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</si>
  <si>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</si>
  <si>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</si>
  <si>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</si>
  <si>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</si>
  <si>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</si>
  <si>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</si>
  <si>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</si>
  <si>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</si>
  <si>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</si>
  <si>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</si>
  <si>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</si>
  <si>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</si>
  <si>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</si>
  <si>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</si>
  <si>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</si>
  <si>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</si>
  <si>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</si>
  <si>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</si>
  <si>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</si>
  <si>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</si>
  <si>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</si>
  <si>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</si>
  <si>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</si>
  <si>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</si>
  <si>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</si>
  <si>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</si>
  <si>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</si>
  <si>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</si>
  <si>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</si>
  <si>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</si>
  <si>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</si>
  <si>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</si>
  <si>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</si>
  <si>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</si>
  <si>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</si>
  <si>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</si>
  <si>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</si>
  <si>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</si>
  <si>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</si>
  <si>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</si>
  <si>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</si>
  <si>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</si>
  <si>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</si>
  <si>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</si>
  <si>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</si>
  <si>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</si>
  <si>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</si>
  <si>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</si>
  <si>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</si>
  <si>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</si>
  <si>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</si>
  <si>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</si>
  <si>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</si>
  <si>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</si>
  <si>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</si>
  <si>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</si>
  <si>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</si>
  <si>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</si>
  <si>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</si>
  <si>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</si>
  <si>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</si>
  <si>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</si>
  <si>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</si>
  <si>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</si>
  <si>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</si>
  <si>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</si>
  <si>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</si>
  <si>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</si>
  <si>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</si>
  <si>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</si>
  <si>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</si>
  <si>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</si>
  <si>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</si>
  <si>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</si>
  <si>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</si>
  <si>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</si>
  <si>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</si>
  <si>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</si>
  <si>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</si>
  <si>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</si>
  <si>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</si>
  <si>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</si>
  <si>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</si>
  <si>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</si>
  <si>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</si>
  <si>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</si>
  <si>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</si>
  <si>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</si>
  <si>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</si>
  <si>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</si>
  <si>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</si>
  <si>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</si>
  <si>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</si>
  <si>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</si>
  <si>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</si>
  <si>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</si>
  <si>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</si>
  <si>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</si>
  <si>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</si>
  <si>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</si>
  <si>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</si>
  <si>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</si>
  <si>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</si>
  <si>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</si>
  <si>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</si>
  <si>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</si>
  <si>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</si>
  <si>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</si>
  <si>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</si>
  <si>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</si>
  <si>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</si>
  <si>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</si>
  <si>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</si>
  <si>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</si>
  <si>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</si>
  <si>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</si>
  <si>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</si>
  <si>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</si>
  <si>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</si>
  <si>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</si>
  <si>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</si>
  <si>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</si>
  <si>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</si>
  <si>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</si>
  <si>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</si>
  <si>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</si>
  <si>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</si>
  <si>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</si>
  <si>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</si>
  <si>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</si>
  <si>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</si>
  <si>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</si>
  <si>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</si>
  <si>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</si>
  <si>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</si>
  <si>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</si>
  <si>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</si>
  <si>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</si>
  <si>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</si>
  <si>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</si>
  <si>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</si>
  <si>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</si>
  <si>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</si>
  <si>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</si>
  <si>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</si>
  <si>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</si>
  <si>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</si>
  <si>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</si>
  <si>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</si>
  <si>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</si>
  <si>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</si>
  <si>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</si>
  <si>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</si>
  <si>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</si>
  <si>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</si>
  <si>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</si>
  <si>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</si>
  <si>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</si>
  <si>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</si>
  <si>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</si>
  <si>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</si>
  <si>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</si>
  <si>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</si>
  <si>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</si>
  <si>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</si>
  <si>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</si>
  <si>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</si>
  <si>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</si>
  <si>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</si>
  <si>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</si>
  <si>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</si>
  <si>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</si>
  <si>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</si>
  <si>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</si>
  <si>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</si>
  <si>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</si>
  <si>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</si>
  <si>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</si>
  <si>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</si>
  <si>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</si>
  <si>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</si>
  <si>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</si>
  <si>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</si>
  <si>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</si>
  <si>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</si>
  <si>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</si>
  <si>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</si>
  <si>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</si>
  <si>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</si>
  <si>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</si>
  <si>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</si>
  <si>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</si>
  <si>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</si>
  <si>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</si>
  <si>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</si>
  <si>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</si>
  <si>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</si>
  <si>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</si>
  <si>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</si>
  <si>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</si>
  <si>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</si>
  <si>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</si>
  <si>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</si>
  <si>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</si>
  <si>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</si>
  <si>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</si>
  <si>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</si>
  <si>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</si>
  <si>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</si>
  <si>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</si>
  <si>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</si>
  <si>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</si>
  <si>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</si>
  <si>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</si>
  <si>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</si>
  <si>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</si>
  <si>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</si>
  <si>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</si>
  <si>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</si>
  <si>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</si>
  <si>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</si>
  <si>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</si>
  <si>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</si>
  <si>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</si>
  <si>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</si>
  <si>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</si>
  <si>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</si>
  <si>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</si>
  <si>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</si>
  <si>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</si>
  <si>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</si>
  <si>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</si>
  <si>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</si>
  <si>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</si>
  <si>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</si>
  <si>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</si>
  <si>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</si>
  <si>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</si>
  <si>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</si>
  <si>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</si>
  <si>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</si>
  <si>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</si>
  <si>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</si>
  <si>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</si>
  <si>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</si>
  <si>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</si>
  <si>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</si>
  <si>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</si>
  <si>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</si>
  <si>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</si>
  <si>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</si>
  <si>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</si>
  <si>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</si>
  <si>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</si>
  <si>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</si>
  <si>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</si>
  <si>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</si>
  <si>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</si>
  <si>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</si>
  <si>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</si>
  <si>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</si>
  <si>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</si>
  <si>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</si>
  <si>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</si>
  <si>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</si>
  <si>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</si>
  <si>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</si>
  <si>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</si>
  <si>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</si>
  <si>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</si>
  <si>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</si>
  <si>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</si>
  <si>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</si>
  <si>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</si>
  <si>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</si>
  <si>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</si>
  <si>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</si>
  <si>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</si>
  <si>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</si>
  <si>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</si>
  <si>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</si>
  <si>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</si>
  <si>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</si>
  <si>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</si>
  <si>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</si>
  <si>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</si>
  <si>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</si>
  <si>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</si>
  <si>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</si>
  <si>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</si>
  <si>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</si>
  <si>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</si>
  <si>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</si>
  <si>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</si>
  <si>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</si>
  <si>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</si>
  <si>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</si>
  <si>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</si>
  <si>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</si>
  <si>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</si>
  <si>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</si>
  <si>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</si>
  <si>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</si>
  <si>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</si>
  <si>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</si>
  <si>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</si>
  <si>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</si>
  <si>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</si>
  <si>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</si>
  <si>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</si>
  <si>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</si>
  <si>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</si>
  <si>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</si>
  <si>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</si>
  <si>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</si>
  <si>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</si>
  <si>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</si>
  <si>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</si>
  <si>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</si>
  <si>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</si>
  <si>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</si>
  <si>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</si>
  <si>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</si>
  <si>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</si>
  <si>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</si>
  <si>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</si>
  <si>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</si>
  <si>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</si>
  <si>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</si>
  <si>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</si>
  <si>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</si>
  <si>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</si>
  <si>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</si>
  <si>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</si>
  <si>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</si>
  <si>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</si>
  <si>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</si>
  <si>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</si>
  <si>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</si>
  <si>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</si>
  <si>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</si>
  <si>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</si>
  <si>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</si>
  <si>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</si>
  <si>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</si>
  <si>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</si>
  <si>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</si>
  <si>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</si>
  <si>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</si>
  <si>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</si>
  <si>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</si>
  <si>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</si>
  <si>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</si>
  <si>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</si>
  <si>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</si>
  <si>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</si>
  <si>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</si>
  <si>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</si>
  <si>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</si>
  <si>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</si>
  <si>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</si>
  <si>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</si>
  <si>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</si>
  <si>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</si>
  <si>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</si>
  <si>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</si>
  <si>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</si>
  <si>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</si>
  <si>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</si>
  <si>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</si>
  <si>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</si>
  <si>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</si>
  <si>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</si>
  <si>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</si>
  <si>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</si>
  <si>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</si>
  <si>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</si>
  <si>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</si>
  <si>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</si>
  <si>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</si>
  <si>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</si>
  <si>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</si>
  <si>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</si>
  <si>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</si>
  <si>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</si>
  <si>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</si>
  <si>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</si>
  <si>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</si>
  <si>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</si>
  <si>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</si>
  <si>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</si>
  <si>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</si>
  <si>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</si>
  <si>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</si>
  <si>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</si>
  <si>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</si>
  <si>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</si>
  <si>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</si>
  <si>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</si>
  <si>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</si>
  <si>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</si>
  <si>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</si>
  <si>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</si>
  <si>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</si>
  <si>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</si>
  <si>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</si>
  <si>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</si>
  <si>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</si>
  <si>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</si>
  <si>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</si>
  <si>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</si>
  <si>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</si>
  <si>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</si>
  <si>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</si>
  <si>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</si>
  <si>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</si>
  <si>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</si>
  <si>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</si>
  <si>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</si>
  <si>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</si>
  <si>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</si>
  <si>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</si>
  <si>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</si>
  <si>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</si>
  <si>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</si>
  <si>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</si>
  <si>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</si>
  <si>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</si>
  <si>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</si>
  <si>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</si>
  <si>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</si>
  <si>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</si>
  <si>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</si>
  <si>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</si>
  <si>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</si>
  <si>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</si>
  <si>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</si>
  <si>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</si>
  <si>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</si>
  <si>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</si>
  <si>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</si>
  <si>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</si>
  <si>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</si>
  <si>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</si>
  <si>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</si>
  <si>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</si>
  <si>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</si>
  <si>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</si>
  <si>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</si>
  <si>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</si>
  <si>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</si>
  <si>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</si>
  <si>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</si>
  <si>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</si>
  <si>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</si>
  <si>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</si>
  <si>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</si>
  <si>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</si>
  <si>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</si>
  <si>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</si>
  <si>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</si>
  <si>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</si>
  <si>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</si>
  <si>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</si>
  <si>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</si>
  <si>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</si>
  <si>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</si>
  <si>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</si>
  <si>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</si>
  <si>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</si>
  <si>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</si>
  <si>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</si>
  <si>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</si>
  <si>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</si>
  <si>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</si>
  <si>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</si>
  <si>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</si>
  <si>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</si>
  <si>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</si>
  <si>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</si>
  <si>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</si>
  <si>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</si>
  <si>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</si>
  <si>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</si>
  <si>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</si>
  <si>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</si>
  <si>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</si>
  <si>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</si>
  <si>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</si>
  <si>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</si>
  <si>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</si>
  <si>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</si>
  <si>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</si>
  <si>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</si>
  <si>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</si>
  <si>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</si>
  <si>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</si>
  <si>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</si>
  <si>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</si>
  <si>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</si>
  <si>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</si>
  <si>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</si>
  <si>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</si>
  <si>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</si>
  <si>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</si>
  <si>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</si>
  <si>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</si>
  <si>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</si>
  <si>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</si>
  <si>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</si>
  <si>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</si>
  <si>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</si>
  <si>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</si>
  <si>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</si>
  <si>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</si>
  <si>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</si>
  <si>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</si>
  <si>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</si>
  <si>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</si>
  <si>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</si>
  <si>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</si>
  <si>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</si>
  <si>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</si>
  <si>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</si>
  <si>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</si>
  <si>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</si>
  <si>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</si>
  <si>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</si>
  <si>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</si>
  <si>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</si>
  <si>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</si>
  <si>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</si>
  <si>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</si>
  <si>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</si>
  <si>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</si>
  <si>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</si>
  <si>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</si>
  <si>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</si>
  <si>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</si>
  <si>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</si>
  <si>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</si>
  <si>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</si>
  <si>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</si>
  <si>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</si>
  <si>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</si>
  <si>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</si>
  <si>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</si>
  <si>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</si>
  <si>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</si>
  <si>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</si>
  <si>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</si>
  <si>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</si>
  <si>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</si>
  <si>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</si>
  <si>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</si>
  <si>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</si>
  <si>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</si>
  <si>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</si>
  <si>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</si>
  <si>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</si>
  <si>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</si>
  <si>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</si>
  <si>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</si>
  <si>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</si>
  <si>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</si>
  <si>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</si>
  <si>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</si>
  <si>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</si>
  <si>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</si>
  <si>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</si>
  <si>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</si>
  <si>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</si>
  <si>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</si>
  <si>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</si>
  <si>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</si>
  <si>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</si>
  <si>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</si>
  <si>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</si>
  <si>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</si>
  <si>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</si>
  <si>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</si>
  <si>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</si>
  <si>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</si>
  <si>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</si>
  <si>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</si>
  <si>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</si>
  <si>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</si>
  <si>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</si>
  <si>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</si>
  <si>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</si>
  <si>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</si>
  <si>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</si>
  <si>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</si>
  <si>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</si>
  <si>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</si>
  <si>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</si>
  <si>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</si>
  <si>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</si>
  <si>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</si>
  <si>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</si>
  <si>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</si>
  <si>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</si>
  <si>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</si>
  <si>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</si>
  <si>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</si>
  <si>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</si>
  <si>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</si>
  <si>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</si>
  <si>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</si>
  <si>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</si>
  <si>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</si>
  <si>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</si>
  <si>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</si>
  <si>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</si>
  <si>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</si>
  <si>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</si>
  <si>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</si>
  <si>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</si>
  <si>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</si>
  <si>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</si>
  <si>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</si>
  <si>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</si>
  <si>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</si>
  <si>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</si>
  <si>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</si>
  <si>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</si>
  <si>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</si>
  <si>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</si>
  <si>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</si>
  <si>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</si>
  <si>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</si>
  <si>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</si>
  <si>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</si>
  <si>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</si>
  <si>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</si>
  <si>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</si>
  <si>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</si>
  <si>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</si>
  <si>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</si>
  <si>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</si>
  <si>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</si>
  <si>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</si>
  <si>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</si>
  <si>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</si>
  <si>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</si>
  <si>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</si>
  <si>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</si>
  <si>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</si>
  <si>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</si>
  <si>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</si>
  <si>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</si>
  <si>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</si>
  <si>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</si>
  <si>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</si>
  <si>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</si>
  <si>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</si>
  <si>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</si>
  <si>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</si>
  <si>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</si>
  <si>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</si>
  <si>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</si>
  <si>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</si>
  <si>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</si>
  <si>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</si>
  <si>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</si>
  <si>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</si>
  <si>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</si>
  <si>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</si>
  <si>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</si>
  <si>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</si>
  <si>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</si>
  <si>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</si>
  <si>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</si>
  <si>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</si>
  <si>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</si>
  <si>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</si>
  <si>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</si>
  <si>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</si>
  <si>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</si>
  <si>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</si>
  <si>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</si>
  <si>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</si>
  <si>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</si>
  <si>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</si>
  <si>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</si>
  <si>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</si>
  <si>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</si>
  <si>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</si>
  <si>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</si>
  <si>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</si>
  <si>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</si>
  <si>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</si>
  <si>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</si>
  <si>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</si>
  <si>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</si>
  <si>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</si>
  <si>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</si>
  <si>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</si>
  <si>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</si>
  <si>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</si>
  <si>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</si>
  <si>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</si>
  <si>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</si>
  <si>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</si>
  <si>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</si>
  <si>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</si>
  <si>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</si>
  <si>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</si>
  <si>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</si>
  <si>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</si>
  <si>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</si>
  <si>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</si>
  <si>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</si>
  <si>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</si>
  <si>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</si>
  <si>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</si>
  <si>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</si>
  <si>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</si>
  <si>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</si>
  <si>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</si>
  <si>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</si>
  <si>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</si>
  <si>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</si>
  <si>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</si>
  <si>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</si>
  <si>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</si>
  <si>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</si>
  <si>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</si>
  <si>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</si>
  <si>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</si>
  <si>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</si>
  <si>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</si>
  <si>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</si>
  <si>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</si>
  <si>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</si>
  <si>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</si>
  <si>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</si>
  <si>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</si>
  <si>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</si>
  <si>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</si>
  <si>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</si>
  <si>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</si>
  <si>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</si>
  <si>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</si>
  <si>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</si>
  <si>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</si>
  <si>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</si>
  <si>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</si>
  <si>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</si>
  <si>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</si>
  <si>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</si>
  <si>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</si>
  <si>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</si>
  <si>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</si>
  <si>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</si>
  <si>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</si>
  <si>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</si>
  <si>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</si>
  <si>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</si>
  <si>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</si>
  <si>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</si>
  <si>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</si>
  <si>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</si>
  <si>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</si>
  <si>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</si>
  <si>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</si>
  <si>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</si>
  <si>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</si>
  <si>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</si>
  <si>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</si>
  <si>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</si>
  <si>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</si>
  <si>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</si>
  <si>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</si>
  <si>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</si>
  <si>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</si>
  <si>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</si>
  <si>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</si>
  <si>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</si>
  <si>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</si>
  <si>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</si>
  <si>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</si>
  <si>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</si>
  <si>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</si>
  <si>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</si>
  <si>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</si>
  <si>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</si>
  <si>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</si>
  <si>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</si>
  <si>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</si>
  <si>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</si>
  <si>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</si>
  <si>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</si>
  <si>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</si>
  <si>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</si>
  <si>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</si>
  <si>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</si>
  <si>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</si>
  <si>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</si>
  <si>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</si>
  <si>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</si>
  <si>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</si>
  <si>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</si>
  <si>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</si>
  <si>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</si>
  <si>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</si>
  <si>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</si>
  <si>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</si>
  <si>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</si>
  <si>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</si>
  <si>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</si>
  <si>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</si>
  <si>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</si>
  <si>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</si>
  <si>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</si>
  <si>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</si>
  <si>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</si>
  <si>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</si>
  <si>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</si>
  <si>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</si>
  <si>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</si>
  <si>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</si>
  <si>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</si>
  <si>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</si>
  <si>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</si>
  <si>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</si>
  <si>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</si>
  <si>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</si>
  <si>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</si>
  <si>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</si>
  <si>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</si>
  <si>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</si>
  <si>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</si>
  <si>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</si>
  <si>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</si>
  <si>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</si>
  <si>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</si>
  <si>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</si>
  <si>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</si>
  <si>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</si>
  <si>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</si>
  <si>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</si>
  <si>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</si>
  <si>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</si>
  <si>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</si>
  <si>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</si>
  <si>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</si>
  <si>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</si>
  <si>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</si>
  <si>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</si>
  <si>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</si>
  <si>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</si>
  <si>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</si>
  <si>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</si>
  <si>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</si>
  <si>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</si>
  <si>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</si>
  <si>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</si>
  <si>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</si>
  <si>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</si>
  <si>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</si>
  <si>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</si>
  <si>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</si>
  <si>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</si>
  <si>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</si>
  <si>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</si>
  <si>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</si>
  <si>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</si>
  <si>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</si>
  <si>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</si>
  <si>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</si>
  <si>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</si>
  <si>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</si>
  <si>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</si>
  <si>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</si>
  <si>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</si>
  <si>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</si>
  <si>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</si>
  <si>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</si>
  <si>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</si>
  <si>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</si>
  <si>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</si>
  <si>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</si>
  <si>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</si>
  <si>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</si>
  <si>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</si>
  <si>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</si>
  <si>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</si>
  <si>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</si>
  <si>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</si>
  <si>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</si>
  <si>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</si>
  <si>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</si>
  <si>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</si>
  <si>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</si>
  <si>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</si>
  <si>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</si>
  <si>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</si>
  <si>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</si>
  <si>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</si>
  <si>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</si>
  <si>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</si>
  <si>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</si>
  <si>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</si>
  <si>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</si>
  <si>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</si>
  <si>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</si>
  <si>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</si>
  <si>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</si>
  <si>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</si>
  <si>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</si>
  <si>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</si>
  <si>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</si>
  <si>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</si>
  <si>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</si>
  <si>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</si>
  <si>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</si>
  <si>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</si>
  <si>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</si>
  <si>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</si>
  <si>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</si>
  <si>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</si>
  <si>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</si>
  <si>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</si>
  <si>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</si>
  <si>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</si>
  <si>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</si>
  <si>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</si>
  <si>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</si>
  <si>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</si>
  <si>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</si>
  <si>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</si>
  <si>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</si>
  <si>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</si>
  <si>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</si>
  <si>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</si>
  <si>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</si>
  <si>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</si>
  <si>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</si>
  <si>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</si>
  <si>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</si>
  <si>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</si>
  <si>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</si>
  <si>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</si>
  <si>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</si>
  <si>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</si>
  <si>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</si>
  <si>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</si>
  <si>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</si>
  <si>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</si>
  <si>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</si>
  <si>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</si>
  <si>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</si>
  <si>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</si>
  <si>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</si>
  <si>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</si>
  <si>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</si>
  <si>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</si>
  <si>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</si>
  <si>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</si>
  <si>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</si>
  <si>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</si>
  <si>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</si>
  <si>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</si>
  <si>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</si>
  <si>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</si>
  <si>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</si>
  <si>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</si>
  <si>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</si>
  <si>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</si>
  <si>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</si>
  <si>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</si>
  <si>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</si>
  <si>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</si>
  <si>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</si>
  <si>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</si>
  <si>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</si>
  <si>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</si>
  <si>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</si>
  <si>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</si>
  <si>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</si>
  <si>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</si>
  <si>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</si>
  <si>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</si>
  <si>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</si>
  <si>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</si>
  <si>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</si>
  <si>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</si>
  <si>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</si>
  <si>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</si>
  <si>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</si>
  <si>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</si>
  <si>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</si>
  <si>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</si>
  <si>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</si>
  <si>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</si>
  <si>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</si>
  <si>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</si>
  <si>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</si>
  <si>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</si>
  <si>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</si>
  <si>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</si>
  <si>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</si>
  <si>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</si>
  <si>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</si>
  <si>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</si>
  <si>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</si>
  <si>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</si>
  <si>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</si>
  <si>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</si>
  <si>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</si>
  <si>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</si>
  <si>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</si>
  <si>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</si>
  <si>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</si>
  <si>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</si>
  <si>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</si>
  <si>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</si>
  <si>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</si>
  <si>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</si>
  <si>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</si>
  <si>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</si>
  <si>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</si>
  <si>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</si>
  <si>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</si>
  <si>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</si>
  <si>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</si>
  <si>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</si>
  <si>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</si>
  <si>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</si>
  <si>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</si>
  <si>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</si>
  <si>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</si>
  <si>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</si>
  <si>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</si>
  <si>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</si>
  <si>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</si>
  <si>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</si>
  <si>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</si>
  <si>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</si>
  <si>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</si>
  <si>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</si>
  <si>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</si>
  <si>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</si>
  <si>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</si>
  <si>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</si>
  <si>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</si>
  <si>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</si>
  <si>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</si>
  <si>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</si>
  <si>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</si>
  <si>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</si>
  <si>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</si>
  <si>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</si>
  <si>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</si>
  <si>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</si>
  <si>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</si>
  <si>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</si>
  <si>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</si>
  <si>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</si>
  <si>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</si>
  <si>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</si>
  <si>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</si>
  <si>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</si>
  <si>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</si>
  <si>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</si>
  <si>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</si>
  <si>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</si>
  <si>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</si>
  <si>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</si>
  <si>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</si>
  <si>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</si>
  <si>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</si>
  <si>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</si>
  <si>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</si>
  <si>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</si>
  <si>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</si>
  <si>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</si>
  <si>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</si>
  <si>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</si>
  <si>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</si>
  <si>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</si>
  <si>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</si>
  <si>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</si>
  <si>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</si>
  <si>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</si>
  <si>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</si>
  <si>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</si>
  <si>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</si>
  <si>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</si>
  <si>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</si>
  <si>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</si>
  <si>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</si>
  <si>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</si>
  <si>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</si>
  <si>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</si>
  <si>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</si>
  <si>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</si>
  <si>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</si>
  <si>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</si>
  <si>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</si>
  <si>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</si>
  <si>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</si>
  <si>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</si>
  <si>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</si>
  <si>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</si>
  <si>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</si>
  <si>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</si>
  <si>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</si>
  <si>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</si>
  <si>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</si>
  <si>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</si>
  <si>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</si>
  <si>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</si>
  <si>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</si>
  <si>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</si>
  <si>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</si>
  <si>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</si>
  <si>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</si>
  <si>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</si>
  <si>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</si>
  <si>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</si>
  <si>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</si>
  <si>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</si>
  <si>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</si>
  <si>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</si>
  <si>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</si>
  <si>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</si>
  <si>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</si>
  <si>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</si>
  <si>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</si>
  <si>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</si>
  <si>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</si>
  <si>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</si>
  <si>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</si>
  <si>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</si>
  <si>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</si>
  <si>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</si>
  <si>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</si>
  <si>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</si>
  <si>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</si>
  <si>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</si>
  <si>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</si>
  <si>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</si>
  <si>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</si>
  <si>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</si>
  <si>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</si>
  <si>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</si>
  <si>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</si>
  <si>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</si>
  <si>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</si>
  <si>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</si>
  <si>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</si>
  <si>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</si>
  <si>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</si>
  <si>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</si>
  <si>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</si>
  <si>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</si>
  <si>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</si>
  <si>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</si>
  <si>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</si>
  <si>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</si>
  <si>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</si>
  <si>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</si>
  <si>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</si>
  <si>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</si>
  <si>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</si>
  <si>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</si>
  <si>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</si>
  <si>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</si>
  <si>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</si>
  <si>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</si>
  <si>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</si>
  <si>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</si>
  <si>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</si>
  <si>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</si>
  <si>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</si>
  <si>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</si>
  <si>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</si>
  <si>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</si>
  <si>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</si>
  <si>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</si>
  <si>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</si>
  <si>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</si>
  <si>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</si>
  <si>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</si>
  <si>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</si>
  <si>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</si>
  <si>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</si>
  <si>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</si>
  <si>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</si>
  <si>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</si>
  <si>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</si>
  <si>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</si>
  <si>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</si>
  <si>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</si>
  <si>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</si>
  <si>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</si>
  <si>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</si>
  <si>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</si>
  <si>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</si>
  <si>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</si>
  <si>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</si>
  <si>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</si>
  <si>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</si>
  <si>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</si>
  <si>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</si>
  <si>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</si>
  <si>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</si>
  <si>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</si>
  <si>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</si>
  <si>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</si>
  <si>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</si>
  <si>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</si>
  <si>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</si>
  <si>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</si>
  <si>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</si>
  <si>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</si>
  <si>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</si>
  <si>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</si>
  <si>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</si>
  <si>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</si>
  <si>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</si>
  <si>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</si>
  <si>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</si>
  <si>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</si>
  <si>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</si>
  <si>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</si>
  <si>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</si>
  <si>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</si>
  <si>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</si>
  <si>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</si>
  <si>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</si>
  <si>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</si>
  <si>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</si>
  <si>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</si>
  <si>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</si>
  <si>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</si>
  <si>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</si>
  <si>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</si>
  <si>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</si>
  <si>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</si>
  <si>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</si>
  <si>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</si>
  <si>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</si>
  <si>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</si>
  <si>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</si>
  <si>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</si>
  <si>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</si>
  <si>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</si>
  <si>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</si>
  <si>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</si>
  <si>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</si>
  <si>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</si>
  <si>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</si>
  <si>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</si>
  <si>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</si>
  <si>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</si>
  <si>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</si>
  <si>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</si>
  <si>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</si>
  <si>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</si>
  <si>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</si>
  <si>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</si>
  <si>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</si>
  <si>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</si>
  <si>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</si>
  <si>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</si>
  <si>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</si>
  <si>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</si>
  <si>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</si>
  <si>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</si>
  <si>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</si>
  <si>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</si>
  <si>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</si>
  <si>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</si>
  <si>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</si>
  <si>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</si>
  <si>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</si>
  <si>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</si>
  <si>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</si>
  <si>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</si>
  <si>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</si>
  <si>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</si>
  <si>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</si>
  <si>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</si>
  <si>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</si>
  <si>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</si>
  <si>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</si>
  <si>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</si>
  <si>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</si>
  <si>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</si>
  <si>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</si>
  <si>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</si>
  <si>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</si>
  <si>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</si>
  <si>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</si>
  <si>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</si>
  <si>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</si>
  <si>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</si>
  <si>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</si>
  <si>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</si>
  <si>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</si>
  <si>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</si>
  <si>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</si>
  <si>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</si>
  <si>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</si>
  <si>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</si>
  <si>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</si>
  <si>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</si>
  <si>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</si>
  <si>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</si>
  <si>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</si>
  <si>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</si>
  <si>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</si>
  <si>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</si>
  <si>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</si>
  <si>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</si>
  <si>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</si>
  <si>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</si>
  <si>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</si>
  <si>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</si>
  <si>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</si>
  <si>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</si>
  <si>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</si>
  <si>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</si>
  <si>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</si>
  <si>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</si>
  <si>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</si>
  <si>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</si>
  <si>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</si>
  <si>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</si>
  <si>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</si>
  <si>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</si>
  <si>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</si>
  <si>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</si>
  <si>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</si>
  <si>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</si>
  <si>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</si>
  <si>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</si>
  <si>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</si>
  <si>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</si>
  <si>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</si>
  <si>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</si>
  <si>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</si>
  <si>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</si>
  <si>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</si>
  <si>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</si>
  <si>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</si>
  <si>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</si>
  <si>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</si>
  <si>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</si>
  <si>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</si>
  <si>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</si>
  <si>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</si>
  <si>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</si>
  <si>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</si>
  <si>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</si>
  <si>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</si>
  <si>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</si>
  <si>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</si>
  <si>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</si>
  <si>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</si>
  <si>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</si>
  <si>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</si>
  <si>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</si>
  <si>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</si>
  <si>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</si>
  <si>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</si>
  <si>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</si>
  <si>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</si>
  <si>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</si>
  <si>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</si>
  <si>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</si>
  <si>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</si>
  <si>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</si>
  <si>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</si>
  <si>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</si>
  <si>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</si>
  <si>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</si>
  <si>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</si>
  <si>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</si>
  <si>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</si>
  <si>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</si>
  <si>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</si>
  <si>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</si>
  <si>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</si>
  <si>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</si>
  <si>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</si>
  <si>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</si>
  <si>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</si>
  <si>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</si>
  <si>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</si>
  <si>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</si>
  <si>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</si>
  <si>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</si>
  <si>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</si>
  <si>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</si>
  <si>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</si>
  <si>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</si>
  <si>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</si>
  <si>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</si>
  <si>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</si>
  <si>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</si>
  <si>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</si>
  <si>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</si>
  <si>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</si>
  <si>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</si>
  <si>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</si>
  <si>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</si>
  <si>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</si>
  <si>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</si>
  <si>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</si>
  <si>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</si>
  <si>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</si>
  <si>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</si>
  <si>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</si>
  <si>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</si>
  <si>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</si>
  <si>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</si>
  <si>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</si>
  <si>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</si>
  <si>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</si>
  <si>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</si>
  <si>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</si>
  <si>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</si>
  <si>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</si>
  <si>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</si>
  <si>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</si>
  <si>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</si>
  <si>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</si>
  <si>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</si>
  <si>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</si>
  <si>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</si>
  <si>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</si>
  <si>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</si>
  <si>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</si>
  <si>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</si>
  <si>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</si>
  <si>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</si>
  <si>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</si>
  <si>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</si>
  <si>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</si>
  <si>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</si>
  <si>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</si>
  <si>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</si>
  <si>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</si>
  <si>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</si>
  <si>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</si>
  <si>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</si>
  <si>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</si>
  <si>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</si>
  <si>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</si>
  <si>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</si>
  <si>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</si>
  <si>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</si>
  <si>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</si>
  <si>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</si>
  <si>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</si>
  <si>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</si>
  <si>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</si>
  <si>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</si>
  <si>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</si>
  <si>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</si>
  <si>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</si>
  <si>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</si>
  <si>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</si>
  <si>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</si>
  <si>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</si>
  <si>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</si>
  <si>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</si>
  <si>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</si>
  <si>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</si>
  <si>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</si>
  <si>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</si>
  <si>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</si>
  <si>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</si>
  <si>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</si>
  <si>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</si>
  <si>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</si>
  <si>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</si>
  <si>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</si>
  <si>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</si>
  <si>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</si>
  <si>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</si>
  <si>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</si>
  <si>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</si>
  <si>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</si>
  <si>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</si>
  <si>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</si>
  <si>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</si>
  <si>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</si>
  <si>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</si>
  <si>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</si>
  <si>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</si>
  <si>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</si>
  <si>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</si>
  <si>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</si>
  <si>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</si>
  <si>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</si>
  <si>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</si>
  <si>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</si>
  <si>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</si>
  <si>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</si>
  <si>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</si>
  <si>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</si>
  <si>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</si>
  <si>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</si>
  <si>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</si>
  <si>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</si>
  <si>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</si>
  <si>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</si>
  <si>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</si>
  <si>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</si>
  <si>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</si>
  <si>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</si>
  <si>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</si>
  <si>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</si>
  <si>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</si>
  <si>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</si>
  <si>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</si>
  <si>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</si>
  <si>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</si>
  <si>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</si>
  <si>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</si>
  <si>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</si>
  <si>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</si>
  <si>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</si>
  <si>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</si>
  <si>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</si>
  <si>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</si>
  <si>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</si>
  <si>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</si>
  <si>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</si>
  <si>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</si>
  <si>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</si>
  <si>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</si>
  <si>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</si>
  <si>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</si>
  <si>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</si>
  <si>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</si>
  <si>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</si>
  <si>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</si>
  <si>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</si>
  <si>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</si>
  <si>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</si>
  <si>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</si>
  <si>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</si>
  <si>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</si>
  <si>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</si>
  <si>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</si>
  <si>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</si>
  <si>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</si>
  <si>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</si>
  <si>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</si>
  <si>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</si>
  <si>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</si>
  <si>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</si>
  <si>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</si>
  <si>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</si>
  <si>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</si>
  <si>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</si>
  <si>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</si>
  <si>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</si>
  <si>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</si>
  <si>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</si>
  <si>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</si>
  <si>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</si>
  <si>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</si>
  <si>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</si>
  <si>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</si>
  <si>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</si>
  <si>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</si>
  <si>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</si>
  <si>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</si>
  <si>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</si>
  <si>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</si>
  <si>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</si>
  <si>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</si>
  <si>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</si>
  <si>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</si>
  <si>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</si>
  <si>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</si>
  <si>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</si>
  <si>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</si>
  <si>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</si>
  <si>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</si>
  <si>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</si>
  <si>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</si>
  <si>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</si>
  <si>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</si>
  <si>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</si>
  <si>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</si>
  <si>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</si>
  <si>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</si>
  <si>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</si>
  <si>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</si>
  <si>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</si>
  <si>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</si>
  <si>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</si>
  <si>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</si>
  <si>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</si>
  <si>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</si>
  <si>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</si>
  <si>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</si>
  <si>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</si>
  <si>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</si>
  <si>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</si>
  <si>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</si>
  <si>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</si>
  <si>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</si>
  <si>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</si>
  <si>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</si>
  <si>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</si>
  <si>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</si>
  <si>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</si>
  <si>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</si>
  <si>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</si>
  <si>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</si>
  <si>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</si>
  <si>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</si>
  <si>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</si>
  <si>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</si>
  <si>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</si>
  <si>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</si>
  <si>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</si>
  <si>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</si>
  <si>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</si>
  <si>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</si>
  <si>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</si>
  <si>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</si>
  <si>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</si>
  <si>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</si>
  <si>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</si>
  <si>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</si>
  <si>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</si>
  <si>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</si>
  <si>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</si>
  <si>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</si>
  <si>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</si>
  <si>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</si>
  <si>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</si>
  <si>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</si>
  <si>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</si>
  <si>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</si>
  <si>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</si>
  <si>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</si>
  <si>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</si>
  <si>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</si>
  <si>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</si>
  <si>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</si>
  <si>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</si>
  <si>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</si>
  <si>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</si>
  <si>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</si>
  <si>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</si>
  <si>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</si>
  <si>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</si>
  <si>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</si>
  <si>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</si>
  <si>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</si>
  <si>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</si>
  <si>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</si>
  <si>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</si>
  <si>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</si>
  <si>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</si>
  <si>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</si>
  <si>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</si>
  <si>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</si>
  <si>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</si>
  <si>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</si>
  <si>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</si>
  <si>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</si>
  <si>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</si>
  <si>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</si>
  <si>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</si>
  <si>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</si>
  <si>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</si>
  <si>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</si>
  <si>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</si>
  <si>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</si>
  <si>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</si>
  <si>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</si>
  <si>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</si>
  <si>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</si>
  <si>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</si>
  <si>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</si>
  <si>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</si>
  <si>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</si>
  <si>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</si>
  <si>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</si>
  <si>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</si>
  <si>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</si>
  <si>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</si>
  <si>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</si>
  <si>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</si>
  <si>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</si>
  <si>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</si>
  <si>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</si>
  <si>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</si>
  <si>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</si>
  <si>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</si>
  <si>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</si>
  <si>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</si>
  <si>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</si>
  <si>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</si>
  <si>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</si>
  <si>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</si>
  <si>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</si>
  <si>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</si>
  <si>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</si>
  <si>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</si>
  <si>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</si>
  <si>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</si>
  <si>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</si>
  <si>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</si>
  <si>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</si>
  <si>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</si>
  <si>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</si>
  <si>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</si>
  <si>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</si>
  <si>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</si>
  <si>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</si>
  <si>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</si>
  <si>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</si>
  <si>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</si>
  <si>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</si>
  <si>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</si>
  <si>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</si>
  <si>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</si>
  <si>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</si>
  <si>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</si>
  <si>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</si>
  <si>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</si>
  <si>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</si>
  <si>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</si>
  <si>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</si>
  <si>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</si>
  <si>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</si>
  <si>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</si>
  <si>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</si>
  <si>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</si>
  <si>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</si>
  <si>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</si>
  <si>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</si>
  <si>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</si>
  <si>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</si>
  <si>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</si>
  <si>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</si>
  <si>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</si>
  <si>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</si>
  <si>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</si>
  <si>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</si>
  <si>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</si>
  <si>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</si>
  <si>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</si>
  <si>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</si>
  <si>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</si>
  <si>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</si>
  <si>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</si>
  <si>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</si>
  <si>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</si>
  <si>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</si>
  <si>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</si>
  <si>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</si>
  <si>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</si>
  <si>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</si>
  <si>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</si>
  <si>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</si>
  <si>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</si>
  <si>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</si>
  <si>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</si>
  <si>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</si>
  <si>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</si>
  <si>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</si>
  <si>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</si>
  <si>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</si>
  <si>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</si>
  <si>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</si>
  <si>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</si>
  <si>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</si>
  <si>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</si>
  <si>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</si>
  <si>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</si>
  <si>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</si>
  <si>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</si>
  <si>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</si>
  <si>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</si>
  <si>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</si>
  <si>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</si>
  <si>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</si>
  <si>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</si>
  <si>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</si>
  <si>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</si>
  <si>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</si>
  <si>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</si>
  <si>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</si>
  <si>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</si>
  <si>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</si>
  <si>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</si>
  <si>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</si>
  <si>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</si>
  <si>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</si>
  <si>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</si>
  <si>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</si>
  <si>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</si>
  <si>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</si>
  <si>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</si>
  <si>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</si>
  <si>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</si>
  <si>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</si>
  <si>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</si>
  <si>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</si>
  <si>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</si>
  <si>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</si>
  <si>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</si>
  <si>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</si>
  <si>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</si>
  <si>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</si>
  <si>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</si>
  <si>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</si>
  <si>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</si>
  <si>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</si>
  <si>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</si>
  <si>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</si>
  <si>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</si>
  <si>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</si>
  <si>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</si>
  <si>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</si>
  <si>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</si>
  <si>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</si>
  <si>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</si>
  <si>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</si>
  <si>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</si>
  <si>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</si>
  <si>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</si>
  <si>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</si>
  <si>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</si>
  <si>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</si>
  <si>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</si>
  <si>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</si>
  <si>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</si>
  <si>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</si>
  <si>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</si>
  <si>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</si>
  <si>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</si>
  <si>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</si>
  <si>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</si>
  <si>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</si>
  <si>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</si>
  <si>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</si>
  <si>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</si>
  <si>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</si>
  <si>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</si>
  <si>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</si>
  <si>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</si>
  <si>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</si>
  <si>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</si>
  <si>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</si>
  <si>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</si>
  <si>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</si>
  <si>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</si>
  <si>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</si>
  <si>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</si>
  <si>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</si>
  <si>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</si>
  <si>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</si>
  <si>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</si>
  <si>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</si>
  <si>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</si>
  <si>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</si>
  <si>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</si>
  <si>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</si>
  <si>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</si>
  <si>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</si>
  <si>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</si>
  <si>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</si>
  <si>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</si>
  <si>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</si>
  <si>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</si>
  <si>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</si>
  <si>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</si>
  <si>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</si>
  <si>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</si>
  <si>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</si>
  <si>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</si>
  <si>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</si>
  <si>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</si>
  <si>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</si>
  <si>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</si>
  <si>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</si>
  <si>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</si>
  <si>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</si>
  <si>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</si>
  <si>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</si>
  <si>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</si>
  <si>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</si>
  <si>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</si>
  <si>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</si>
  <si>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</si>
  <si>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</si>
  <si>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</si>
  <si>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</si>
  <si>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</si>
  <si>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</si>
  <si>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</si>
  <si>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</si>
  <si>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</si>
  <si>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</si>
  <si>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</si>
  <si>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</si>
  <si>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</si>
  <si>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</si>
  <si>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</si>
  <si>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</si>
  <si>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</si>
  <si>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</si>
  <si>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</si>
  <si>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</si>
  <si>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</si>
  <si>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</si>
  <si>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</si>
  <si>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</si>
  <si>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</si>
  <si>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</si>
  <si>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</si>
  <si>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</si>
  <si>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</si>
  <si>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</si>
  <si>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</si>
  <si>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</si>
  <si>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</si>
  <si>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</si>
  <si>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</si>
  <si>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</si>
  <si>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</si>
  <si>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</si>
  <si>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</si>
  <si>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</si>
  <si>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</si>
  <si>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</si>
  <si>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</si>
  <si>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</si>
  <si>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</si>
  <si>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</si>
  <si>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</si>
  <si>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</si>
  <si>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</si>
  <si>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</si>
  <si>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</si>
  <si>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</si>
  <si>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</si>
  <si>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</si>
  <si>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</si>
  <si>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</si>
  <si>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</si>
  <si>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</si>
  <si>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</si>
  <si>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</si>
  <si>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</si>
  <si>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</si>
  <si>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</si>
  <si>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</si>
  <si>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</si>
  <si>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</si>
  <si>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</si>
  <si>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</si>
  <si>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</si>
  <si>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</si>
  <si>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</si>
  <si>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</si>
  <si>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</si>
  <si>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</si>
  <si>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</si>
  <si>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</si>
  <si>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</si>
  <si>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</si>
  <si>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</si>
  <si>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</si>
  <si>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</si>
  <si>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</si>
  <si>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</si>
  <si>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</si>
  <si>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</si>
  <si>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</si>
  <si>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</si>
  <si>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</si>
  <si>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</si>
  <si>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</si>
  <si>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</si>
  <si>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</si>
  <si>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</si>
  <si>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</si>
  <si>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</si>
  <si>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</si>
  <si>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</si>
  <si>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</si>
  <si>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</si>
  <si>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</si>
  <si>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</si>
  <si>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</si>
  <si>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</si>
  <si>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</si>
  <si>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</si>
  <si>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</si>
  <si>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</si>
  <si>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</si>
  <si>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</si>
  <si>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</si>
  <si>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</si>
  <si>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</si>
  <si>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</si>
  <si>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</si>
  <si>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</si>
  <si>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</si>
  <si>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</si>
  <si>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</si>
  <si>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</si>
  <si>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</si>
  <si>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</si>
  <si>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</si>
  <si>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</si>
  <si>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</si>
  <si>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</si>
  <si>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</si>
  <si>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</si>
  <si>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</si>
  <si>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</si>
  <si>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</si>
  <si>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</si>
  <si>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</si>
  <si>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</si>
  <si>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</si>
  <si>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</si>
  <si>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</si>
  <si>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</si>
  <si>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</si>
  <si>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</si>
  <si>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</si>
  <si>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</si>
  <si>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</si>
  <si>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</si>
  <si>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</si>
  <si>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</si>
  <si>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</si>
  <si>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</si>
  <si>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</si>
  <si>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</si>
  <si>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</si>
  <si>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</si>
  <si>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</si>
  <si>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</si>
  <si>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</si>
  <si>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</si>
  <si>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</si>
  <si>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</si>
  <si>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</si>
  <si>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</si>
  <si>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</si>
  <si>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</si>
  <si>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</si>
  <si>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</si>
  <si>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</si>
  <si>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</si>
  <si>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</si>
  <si>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</si>
  <si>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</si>
  <si>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</si>
  <si>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</si>
  <si>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</si>
  <si>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</si>
  <si>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</si>
  <si>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</si>
  <si>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</si>
  <si>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</si>
  <si>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</si>
  <si>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</si>
  <si>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</si>
  <si>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</si>
  <si>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</si>
  <si>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</si>
  <si>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</si>
  <si>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</si>
  <si>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</si>
  <si>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</si>
  <si>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</si>
  <si>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</si>
  <si>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</si>
  <si>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</si>
  <si>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</si>
  <si>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</si>
  <si>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</si>
  <si>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</si>
  <si>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</si>
  <si>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</si>
  <si>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</si>
  <si>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</si>
  <si>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</si>
  <si>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</si>
  <si>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</si>
  <si>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</si>
  <si>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</si>
  <si>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</si>
  <si>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</si>
  <si>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</si>
  <si>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</si>
  <si>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</si>
  <si>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</si>
  <si>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</si>
  <si>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</si>
  <si>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</si>
  <si>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</si>
  <si>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</si>
  <si>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</si>
  <si>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</si>
  <si>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</si>
  <si>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</si>
  <si>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</si>
  <si>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</si>
  <si>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</si>
  <si>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</si>
  <si>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</si>
  <si>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</si>
  <si>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</si>
  <si>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</si>
  <si>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</si>
  <si>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</si>
  <si>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</si>
  <si>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</si>
  <si>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</si>
  <si>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</si>
  <si>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</si>
  <si>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</si>
  <si>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</si>
  <si>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</si>
  <si>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</si>
  <si>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</si>
  <si>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</si>
  <si>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</si>
  <si>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</si>
  <si>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</si>
  <si>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</si>
  <si>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</si>
  <si>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</si>
  <si>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</si>
  <si>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</si>
  <si>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</si>
  <si>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</si>
  <si>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</si>
  <si>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</si>
  <si>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</si>
  <si>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</si>
  <si>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</si>
  <si>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</si>
  <si>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</si>
  <si>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</si>
  <si>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</si>
  <si>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</si>
  <si>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</si>
  <si>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</si>
  <si>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</si>
  <si>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</si>
  <si>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</si>
  <si>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</si>
  <si>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</si>
  <si>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</si>
  <si>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</si>
  <si>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</si>
  <si>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</si>
  <si>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</si>
  <si>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</si>
  <si>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</si>
  <si>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</si>
  <si>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</si>
  <si>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</si>
  <si>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</si>
  <si>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</si>
  <si>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</si>
  <si>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</si>
  <si>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</si>
  <si>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</si>
  <si>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</si>
  <si>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</si>
  <si>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</si>
  <si>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</si>
  <si>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</si>
  <si>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</si>
  <si>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</si>
  <si>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</si>
  <si>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</si>
  <si>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</si>
  <si>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</si>
  <si>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</si>
  <si>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</si>
  <si>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</si>
  <si>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</si>
  <si>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</si>
  <si>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</si>
  <si>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</si>
  <si>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</si>
  <si>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</si>
  <si>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</si>
  <si>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</si>
  <si>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</si>
  <si>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</si>
  <si>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</si>
  <si>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</si>
  <si>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</si>
  <si>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</si>
  <si>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</si>
  <si>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</si>
  <si>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</si>
  <si>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</si>
  <si>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</si>
  <si>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</si>
  <si>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</si>
  <si>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</si>
  <si>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</si>
  <si>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</si>
  <si>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</si>
  <si>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</si>
  <si>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</si>
  <si>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</si>
  <si>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</si>
  <si>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</si>
  <si>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</si>
  <si>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</si>
  <si>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</si>
  <si>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</si>
  <si>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</si>
  <si>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</si>
  <si>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</si>
  <si>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</si>
  <si>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</si>
  <si>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</si>
  <si>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</si>
  <si>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</si>
  <si>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</si>
  <si>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</si>
  <si>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</si>
  <si>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</si>
  <si>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</si>
  <si>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</si>
  <si>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</si>
  <si>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</si>
  <si>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</si>
  <si>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</si>
  <si>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</si>
  <si>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</si>
  <si>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</si>
  <si>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</si>
  <si>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</si>
  <si>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</si>
  <si>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</si>
  <si>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</si>
  <si>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</si>
  <si>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</si>
  <si>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</si>
  <si>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</si>
  <si>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</si>
  <si>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</si>
  <si>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</si>
  <si>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</si>
  <si>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</si>
  <si>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</si>
  <si>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</si>
  <si>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</si>
  <si>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</si>
  <si>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</si>
  <si>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</si>
  <si>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</si>
  <si>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</si>
  <si>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</si>
  <si>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</si>
  <si>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</si>
  <si>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</si>
  <si>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</si>
  <si>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</si>
  <si>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</si>
  <si>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</si>
  <si>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</si>
  <si>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</si>
  <si>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</si>
  <si>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</si>
  <si>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</si>
  <si>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</si>
  <si>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</si>
  <si>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</si>
  <si>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</si>
  <si>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</si>
  <si>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</si>
  <si>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</si>
  <si>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</si>
  <si>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</si>
  <si>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</si>
  <si>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</si>
  <si>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</si>
  <si>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</si>
  <si>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</si>
  <si>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</si>
  <si>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</si>
  <si>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</si>
  <si>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</si>
  <si>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</si>
  <si>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</si>
  <si>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</si>
  <si>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</si>
  <si>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</si>
  <si>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</si>
  <si>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</si>
  <si>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</si>
  <si>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</si>
  <si>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</si>
  <si>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</si>
  <si>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</si>
  <si>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</si>
  <si>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</si>
  <si>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</si>
  <si>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</si>
  <si>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</si>
  <si>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</si>
  <si>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</si>
  <si>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</si>
  <si>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</si>
  <si>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</si>
  <si>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</si>
  <si>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</si>
  <si>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</si>
  <si>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</si>
  <si>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</si>
  <si>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</si>
  <si>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</si>
  <si>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</si>
  <si>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</si>
  <si>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</si>
  <si>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</si>
  <si>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</si>
  <si>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</si>
  <si>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</si>
  <si>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</si>
  <si>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</si>
  <si>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</si>
  <si>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</si>
  <si>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</si>
  <si>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</si>
  <si>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</si>
  <si>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</si>
  <si>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</si>
  <si>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</si>
  <si>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</si>
  <si>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</si>
  <si>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</si>
  <si>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</si>
  <si>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</si>
  <si>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</si>
  <si>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</si>
  <si>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</si>
  <si>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</si>
  <si>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</si>
  <si>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</si>
  <si>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</si>
  <si>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</si>
  <si>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</si>
  <si>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</si>
  <si>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</si>
  <si>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</si>
  <si>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</si>
  <si>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</si>
  <si>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</si>
  <si>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</si>
  <si>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</si>
  <si>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</si>
  <si>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</si>
  <si>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</si>
  <si>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</si>
  <si>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</si>
  <si>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</si>
  <si>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</si>
  <si>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</si>
  <si>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</si>
  <si>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</si>
  <si>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</si>
  <si>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</si>
  <si>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</si>
  <si>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</si>
  <si>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</si>
  <si>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</si>
  <si>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</si>
  <si>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</si>
  <si>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</si>
  <si>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</si>
  <si>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</si>
  <si>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</si>
  <si>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</si>
  <si>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</si>
  <si>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</si>
  <si>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</si>
  <si>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</si>
  <si>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</si>
  <si>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</si>
  <si>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</si>
  <si>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</si>
  <si>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</si>
  <si>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</si>
  <si>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</si>
  <si>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</si>
  <si>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</si>
  <si>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</si>
  <si>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</si>
  <si>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</si>
  <si>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</si>
  <si>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</si>
  <si>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</si>
  <si>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</si>
  <si>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</si>
  <si>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</si>
  <si>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</si>
  <si>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</si>
  <si>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</si>
  <si>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</si>
  <si>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</si>
  <si>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</si>
  <si>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</si>
  <si>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</si>
  <si>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</si>
  <si>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</si>
  <si>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</si>
  <si>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</si>
  <si>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</si>
  <si>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</si>
  <si>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</si>
  <si>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</si>
  <si>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</si>
  <si>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</si>
  <si>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</si>
  <si>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</si>
  <si>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</si>
  <si>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</si>
  <si>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</si>
  <si>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</si>
  <si>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</si>
  <si>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</si>
  <si>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</si>
  <si>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</si>
  <si>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</si>
  <si>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</si>
  <si>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</si>
  <si>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</si>
  <si>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</si>
  <si>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</si>
  <si>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</si>
  <si>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</si>
  <si>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</si>
  <si>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</si>
  <si>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</si>
  <si>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</si>
  <si>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</si>
  <si>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</si>
  <si>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</si>
  <si>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</si>
  <si>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</si>
  <si>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</si>
  <si>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</si>
  <si>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</si>
  <si>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</si>
  <si>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</si>
  <si>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</si>
  <si>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</si>
  <si>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</si>
  <si>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</si>
  <si>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</si>
  <si>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</si>
  <si>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</si>
  <si>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</si>
  <si>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</si>
  <si>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</si>
  <si>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</si>
  <si>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</si>
  <si>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</si>
  <si>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</si>
  <si>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</si>
  <si>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</si>
  <si>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</si>
  <si>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</si>
  <si>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</si>
  <si>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</si>
  <si>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</si>
  <si>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</si>
  <si>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</si>
  <si>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</si>
  <si>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</si>
  <si>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</si>
  <si>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</si>
  <si>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</si>
  <si>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</si>
  <si>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</si>
  <si>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</si>
  <si>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</si>
  <si>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</si>
  <si>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</si>
  <si>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</si>
  <si>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</si>
  <si>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</si>
  <si>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</si>
  <si>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</si>
  <si>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</si>
  <si>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</si>
  <si>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</si>
  <si>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</si>
  <si>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</si>
  <si>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</si>
  <si>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</si>
  <si>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</si>
  <si>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</si>
  <si>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</si>
  <si>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</si>
  <si>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</si>
  <si>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</si>
  <si>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</si>
  <si>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</si>
  <si>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</si>
  <si>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</si>
  <si>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</si>
  <si>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</si>
  <si>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</si>
  <si>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</si>
  <si>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</si>
  <si>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</si>
  <si>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</si>
  <si>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</si>
  <si>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</si>
  <si>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</si>
  <si>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</si>
  <si>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</si>
  <si>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</si>
  <si>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</si>
  <si>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</si>
  <si>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</si>
  <si>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</si>
  <si>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</si>
  <si>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</si>
  <si>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</si>
  <si>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</si>
  <si>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</si>
  <si>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</si>
  <si>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</si>
  <si>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</si>
  <si>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</si>
  <si>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</si>
  <si>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</si>
  <si>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</si>
  <si>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</si>
  <si>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</si>
  <si>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</si>
  <si>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</si>
  <si>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</si>
  <si>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</si>
  <si>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</si>
  <si>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</si>
  <si>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</si>
  <si>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</si>
  <si>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</si>
  <si>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</si>
  <si>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</si>
  <si>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</si>
  <si>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</si>
  <si>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</si>
  <si>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</si>
  <si>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</si>
  <si>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</si>
  <si>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</si>
  <si>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</si>
  <si>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</si>
  <si>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</si>
  <si>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</si>
  <si>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</si>
  <si>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</si>
  <si>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</si>
  <si>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</si>
  <si>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</si>
  <si>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</si>
  <si>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</si>
  <si>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</si>
  <si>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</si>
  <si>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</si>
  <si>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</si>
  <si>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</si>
  <si>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</si>
  <si>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</si>
  <si>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</si>
  <si>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</si>
  <si>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</si>
  <si>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</si>
  <si>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</si>
  <si>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</si>
  <si>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</si>
  <si>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</si>
  <si>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</si>
  <si>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</si>
  <si>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</si>
  <si>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</si>
  <si>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</si>
  <si>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</si>
  <si>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</si>
  <si>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</si>
  <si>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</si>
  <si>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</si>
  <si>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</si>
  <si>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</si>
  <si>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</si>
  <si>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</si>
  <si>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</si>
  <si>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</si>
  <si>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</si>
  <si>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</si>
  <si>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</si>
  <si>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</si>
  <si>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</si>
  <si>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</si>
  <si>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</si>
  <si>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</si>
  <si>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</si>
  <si>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</si>
  <si>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</si>
  <si>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</si>
  <si>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</si>
  <si>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</si>
  <si>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</si>
  <si>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</si>
  <si>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</si>
  <si>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</si>
  <si>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</si>
  <si>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</si>
  <si>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</si>
  <si>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</si>
  <si>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</si>
  <si>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</si>
  <si>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</si>
  <si>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</si>
  <si>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</si>
  <si>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</si>
  <si>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</si>
  <si>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</si>
  <si>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</si>
  <si>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</si>
  <si>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</si>
  <si>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</si>
  <si>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</si>
  <si>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</si>
  <si>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</si>
  <si>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</si>
  <si>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</si>
  <si>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</si>
  <si>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</si>
  <si>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</si>
  <si>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</si>
  <si>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</si>
  <si>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</si>
  <si>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</si>
  <si>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</si>
  <si>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</si>
  <si>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</si>
  <si>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</si>
  <si>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</si>
  <si>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</si>
  <si>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</si>
  <si>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</si>
  <si>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</si>
  <si>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</si>
  <si>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</si>
  <si>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</si>
  <si>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</si>
  <si>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</si>
  <si>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</si>
  <si>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</si>
  <si>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</si>
  <si>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</si>
  <si>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</si>
  <si>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</si>
  <si>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</si>
  <si>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</si>
  <si>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</si>
  <si>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</si>
  <si>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</si>
  <si>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</si>
  <si>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</si>
  <si>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</si>
  <si>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</si>
  <si>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</si>
  <si>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</si>
  <si>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</si>
  <si>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</si>
  <si>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</si>
  <si>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</si>
  <si>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</si>
  <si>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</si>
  <si>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</si>
  <si>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</si>
  <si>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</si>
  <si>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</si>
  <si>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</si>
  <si>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</si>
  <si>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</si>
  <si>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</si>
  <si>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</si>
  <si>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</si>
  <si>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</si>
  <si>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</si>
  <si>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</si>
  <si>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</si>
  <si>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</si>
  <si>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</si>
  <si>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</si>
  <si>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</si>
  <si>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</si>
  <si>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</si>
  <si>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</si>
  <si>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</si>
  <si>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</si>
  <si>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</si>
  <si>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</si>
  <si>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</si>
  <si>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</si>
  <si>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</si>
  <si>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</si>
  <si>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</si>
  <si>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</si>
  <si>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</si>
  <si>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</si>
  <si>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</si>
  <si>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</si>
  <si>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</si>
  <si>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</si>
  <si>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</si>
  <si>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</si>
  <si>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</si>
  <si>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</si>
  <si>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</si>
  <si>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</si>
  <si>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</si>
  <si>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</si>
  <si>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</si>
  <si>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</si>
  <si>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</si>
  <si>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</si>
  <si>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</si>
  <si>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</si>
  <si>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</si>
  <si>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</si>
  <si>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</si>
  <si>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</si>
  <si>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</si>
  <si>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</si>
  <si>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</si>
  <si>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</si>
  <si>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</si>
  <si>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</si>
  <si>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</si>
  <si>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</si>
  <si>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</si>
  <si>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</si>
  <si>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</si>
  <si>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</si>
  <si>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</si>
  <si>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</si>
  <si>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</si>
  <si>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</si>
  <si>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</si>
  <si>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</si>
  <si>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</si>
  <si>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</si>
  <si>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</si>
  <si>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</si>
  <si>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</si>
  <si>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</si>
  <si>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</si>
  <si>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</si>
  <si>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</si>
  <si>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</si>
  <si>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</si>
  <si>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</si>
  <si>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</si>
  <si>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</si>
  <si>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</si>
  <si>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</si>
  <si>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</si>
  <si>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</si>
  <si>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</si>
  <si>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</si>
  <si>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</si>
  <si>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</si>
  <si>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</si>
  <si>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</si>
  <si>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</si>
  <si>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</si>
  <si>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</si>
  <si>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</si>
  <si>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</si>
  <si>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</si>
  <si>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</si>
  <si>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</si>
  <si>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</si>
  <si>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</si>
  <si>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</si>
  <si>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</si>
  <si>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</si>
  <si>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</si>
  <si>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</si>
  <si>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</si>
  <si>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</si>
  <si>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</si>
  <si>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</si>
  <si>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</si>
  <si>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</si>
  <si>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</si>
  <si>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</si>
  <si>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</si>
  <si>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</si>
  <si>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</si>
  <si>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</si>
  <si>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</si>
  <si>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</si>
  <si>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</si>
  <si>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</si>
  <si>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</si>
  <si>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</si>
  <si>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</si>
  <si>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</si>
  <si>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</si>
  <si>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</si>
  <si>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</si>
  <si>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</si>
  <si>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</si>
  <si>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</si>
  <si>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</si>
  <si>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</si>
  <si>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</si>
  <si>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</si>
  <si>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</si>
  <si>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</si>
  <si>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</si>
  <si>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</si>
  <si>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</si>
  <si>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</si>
  <si>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</si>
  <si>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</si>
  <si>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</si>
  <si>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</si>
  <si>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</si>
  <si>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</si>
  <si>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</si>
  <si>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</si>
  <si>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</si>
  <si>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</si>
  <si>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</si>
  <si>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</si>
  <si>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</si>
  <si>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</si>
  <si>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</si>
  <si>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</si>
  <si>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</si>
  <si>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</si>
  <si>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</si>
  <si>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</si>
  <si>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</si>
  <si>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</si>
  <si>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</si>
  <si>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</si>
  <si>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</si>
  <si>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</si>
  <si>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</si>
  <si>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</si>
  <si>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</si>
  <si>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</si>
  <si>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</si>
  <si>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</si>
  <si>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</si>
  <si>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</si>
  <si>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</si>
  <si>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</si>
  <si>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</si>
  <si>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</si>
  <si>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</si>
  <si>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</si>
  <si>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</si>
  <si>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</si>
  <si>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</si>
  <si>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</si>
  <si>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</si>
  <si>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</si>
  <si>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</si>
  <si>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</si>
  <si>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</si>
  <si>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</si>
  <si>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</si>
  <si>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</si>
  <si>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</si>
  <si>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</si>
  <si>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</si>
  <si>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</si>
  <si>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</si>
  <si>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</si>
  <si>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</si>
  <si>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</si>
  <si>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</si>
  <si>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</si>
  <si>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</si>
  <si>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</si>
  <si>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</si>
  <si>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</si>
  <si>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</si>
  <si>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</si>
  <si>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</si>
  <si>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</si>
  <si>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</si>
  <si>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</si>
  <si>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</si>
  <si>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</si>
  <si>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</si>
  <si>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</si>
  <si>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</si>
  <si>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</si>
  <si>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</si>
  <si>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</si>
  <si>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</si>
  <si>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</si>
  <si>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</si>
  <si>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</si>
  <si>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</si>
  <si>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</si>
  <si>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</si>
  <si>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</si>
  <si>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</si>
  <si>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</si>
  <si>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</si>
  <si>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</si>
  <si>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</si>
  <si>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</si>
  <si>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</si>
  <si>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</si>
  <si>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</si>
  <si>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</si>
  <si>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</si>
  <si>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</si>
  <si>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</si>
  <si>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</si>
  <si>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</si>
  <si>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</si>
  <si>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</si>
  <si>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</si>
  <si>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</si>
  <si>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</si>
  <si>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</si>
  <si>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</si>
  <si>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</si>
  <si>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</si>
  <si>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</si>
  <si>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</si>
  <si>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</si>
  <si>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</si>
  <si>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</si>
  <si>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</si>
  <si>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</si>
  <si>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</si>
  <si>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</si>
  <si>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</si>
  <si>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</si>
  <si>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</si>
  <si>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</si>
  <si>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</si>
  <si>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</si>
  <si>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</si>
  <si>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</si>
  <si>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</si>
  <si>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</si>
  <si>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</si>
  <si>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</si>
  <si>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</si>
  <si>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</si>
  <si>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</si>
  <si>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</si>
  <si>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</si>
  <si>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</si>
  <si>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</si>
  <si>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</si>
  <si>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</si>
  <si>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</si>
  <si>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</si>
  <si>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</si>
  <si>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</si>
  <si>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</si>
  <si>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</si>
  <si>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</si>
  <si>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</si>
  <si>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</si>
  <si>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</si>
  <si>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</si>
  <si>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</si>
  <si>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</si>
  <si>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</si>
  <si>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</si>
  <si>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</si>
  <si>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</si>
  <si>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</si>
  <si>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</si>
  <si>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</si>
  <si>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</si>
  <si>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</si>
  <si>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</si>
  <si>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</si>
  <si>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</si>
  <si>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</si>
  <si>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</si>
  <si>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</si>
  <si>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</si>
  <si>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</si>
  <si>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</si>
  <si>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</si>
  <si>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</si>
  <si>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</si>
  <si>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</si>
  <si>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</si>
  <si>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</si>
  <si>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</si>
  <si>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</si>
  <si>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</si>
  <si>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</si>
  <si>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</si>
  <si>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</si>
  <si>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</si>
  <si>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</si>
  <si>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</si>
  <si>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</si>
  <si>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</si>
  <si>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</si>
  <si>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</si>
  <si>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</si>
  <si>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</si>
  <si>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</si>
  <si>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</si>
  <si>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</si>
  <si>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</si>
  <si>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</si>
  <si>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</si>
  <si>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</si>
  <si>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</si>
  <si>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</si>
  <si>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</si>
  <si>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</si>
  <si>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</si>
  <si>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</si>
  <si>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</si>
  <si>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</si>
  <si>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</si>
  <si>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</si>
  <si>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</si>
  <si>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</si>
  <si>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</si>
  <si>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</si>
  <si>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</si>
  <si>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</si>
  <si>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</si>
  <si>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</si>
  <si>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</si>
  <si>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</si>
  <si>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</si>
  <si>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</si>
  <si>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</si>
  <si>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</si>
  <si>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</si>
  <si>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</si>
  <si>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</si>
  <si>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</si>
  <si>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</si>
  <si>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</si>
  <si>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</si>
  <si>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</si>
  <si>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</si>
  <si>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</si>
  <si>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</si>
  <si>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</si>
  <si>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</si>
  <si>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</si>
  <si>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</si>
  <si>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</si>
  <si>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</si>
  <si>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</si>
  <si>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</si>
  <si>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</si>
  <si>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</si>
  <si>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</si>
  <si>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</si>
  <si>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</si>
  <si>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</si>
  <si>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</si>
  <si>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</si>
  <si>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</si>
  <si>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</si>
  <si>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</si>
  <si>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</si>
  <si>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</si>
  <si>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</si>
  <si>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</si>
  <si>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</si>
  <si>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</si>
  <si>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</si>
  <si>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</si>
  <si>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</si>
  <si>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</si>
  <si>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</si>
  <si>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</si>
  <si>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</si>
  <si>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</si>
  <si>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</si>
  <si>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</si>
  <si>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</si>
  <si>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</si>
  <si>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</si>
  <si>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</si>
  <si>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</si>
  <si>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</si>
  <si>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</si>
  <si>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</si>
  <si>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</si>
  <si>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</si>
  <si>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</si>
  <si>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</si>
  <si>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</si>
  <si>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</si>
  <si>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</si>
  <si>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</si>
  <si>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</si>
  <si>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</si>
  <si>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</si>
  <si>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</si>
  <si>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</si>
  <si>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</si>
  <si>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</si>
  <si>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</si>
  <si>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</si>
  <si>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</si>
  <si>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</si>
  <si>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</si>
  <si>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</si>
  <si>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</si>
  <si>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</si>
  <si>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</si>
  <si>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</si>
  <si>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</si>
  <si>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</si>
  <si>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</si>
  <si>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</si>
  <si>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</si>
  <si>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</si>
  <si>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</si>
  <si>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</si>
  <si>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</si>
  <si>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</si>
  <si>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</si>
  <si>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</si>
  <si>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</si>
  <si>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</si>
  <si>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</si>
  <si>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</si>
  <si>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</si>
  <si>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</si>
  <si>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</si>
  <si>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</si>
  <si>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</si>
  <si>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</si>
  <si>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</si>
  <si>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</si>
  <si>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</si>
  <si>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</si>
  <si>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</si>
  <si>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</si>
  <si>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</si>
  <si>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</si>
  <si>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</si>
  <si>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</si>
  <si>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</si>
  <si>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</si>
  <si>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</si>
  <si>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</si>
  <si>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</si>
  <si>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</si>
  <si>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</si>
  <si>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</si>
  <si>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</si>
  <si>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</si>
  <si>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</si>
  <si>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</si>
  <si>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</si>
  <si>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</si>
  <si>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</si>
  <si>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</si>
  <si>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</si>
  <si>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</si>
  <si>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</si>
  <si>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</si>
  <si>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</si>
  <si>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</si>
  <si>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</si>
  <si>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</si>
  <si>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</si>
  <si>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</si>
  <si>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</si>
  <si>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</si>
  <si>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</si>
  <si>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</si>
  <si>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</si>
  <si>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</si>
  <si>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</si>
  <si>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</si>
  <si>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</si>
  <si>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</si>
  <si>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</si>
  <si>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</si>
  <si>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</si>
  <si>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</si>
  <si>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</si>
  <si>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</si>
  <si>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</si>
  <si>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</si>
  <si>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</si>
  <si>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</si>
  <si>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</si>
  <si>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</si>
  <si>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</si>
  <si>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</si>
  <si>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</si>
  <si>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</si>
  <si>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</si>
  <si>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</si>
  <si>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</si>
  <si>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</si>
  <si>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</si>
  <si>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</si>
  <si>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</si>
  <si>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</si>
  <si>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</si>
  <si>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</si>
  <si>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</si>
  <si>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</si>
  <si>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</si>
  <si>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</si>
  <si>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</si>
  <si>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</si>
  <si>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</si>
  <si>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</si>
  <si>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</si>
  <si>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</si>
  <si>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</si>
  <si>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</si>
  <si>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</si>
  <si>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</si>
  <si>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</si>
  <si>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</si>
  <si>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</si>
  <si>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</si>
  <si>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</si>
  <si>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</si>
  <si>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</si>
  <si>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</si>
  <si>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</si>
  <si>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</si>
  <si>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</si>
  <si>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</si>
  <si>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</si>
  <si>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</si>
  <si>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</si>
  <si>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</si>
  <si>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</si>
  <si>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</si>
  <si>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</si>
  <si>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</si>
  <si>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</si>
  <si>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</si>
  <si>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</si>
  <si>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</si>
  <si>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</si>
  <si>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</si>
  <si>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</si>
  <si>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</si>
  <si>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</si>
  <si>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</si>
  <si>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</si>
  <si>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</si>
  <si>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</si>
  <si>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</si>
  <si>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</si>
  <si>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</si>
  <si>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</si>
  <si>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</si>
  <si>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</si>
  <si>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</si>
  <si>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</si>
  <si>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</si>
  <si>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</si>
  <si>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</si>
  <si>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</si>
  <si>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</si>
  <si>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</si>
  <si>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</si>
  <si>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</si>
  <si>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</si>
  <si>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</si>
  <si>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</si>
  <si>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</si>
  <si>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</si>
  <si>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</si>
  <si>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</si>
  <si>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</si>
  <si>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</si>
  <si>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</si>
  <si>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</si>
  <si>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</si>
  <si>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</si>
  <si>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</si>
  <si>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</si>
  <si>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</si>
  <si>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</si>
  <si>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</si>
  <si>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</si>
  <si>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</si>
  <si>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</si>
  <si>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</si>
  <si>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</si>
  <si>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</si>
  <si>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</si>
  <si>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</si>
  <si>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</si>
  <si>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</si>
  <si>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</si>
  <si>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</si>
  <si>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</si>
  <si>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</si>
  <si>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</si>
  <si>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</si>
  <si>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</si>
  <si>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</si>
  <si>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</si>
  <si>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</si>
  <si>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</si>
  <si>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</si>
  <si>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</si>
  <si>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</si>
  <si>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</si>
  <si>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</si>
  <si>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</si>
  <si>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</si>
  <si>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</si>
  <si>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</si>
  <si>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</si>
  <si>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</si>
  <si>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</si>
  <si>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</si>
  <si>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</si>
  <si>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</si>
  <si>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</si>
  <si>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</si>
  <si>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</si>
  <si>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</si>
  <si>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</si>
  <si>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</si>
  <si>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</si>
  <si>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</si>
  <si>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</si>
  <si>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</si>
  <si>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</si>
  <si>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</si>
  <si>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</si>
  <si>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</si>
  <si>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</si>
  <si>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</si>
  <si>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</si>
  <si>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</si>
  <si>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</si>
  <si>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</si>
  <si>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</si>
  <si>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</si>
  <si>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</si>
  <si>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</si>
  <si>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</si>
  <si>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</si>
  <si>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</si>
  <si>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</si>
  <si>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</si>
  <si>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</si>
  <si>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</si>
  <si>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</si>
  <si>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</si>
  <si>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</si>
  <si>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</si>
  <si>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</si>
  <si>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</si>
  <si>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</si>
  <si>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</si>
  <si>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</si>
  <si>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</si>
  <si>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</si>
  <si>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</si>
  <si>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</si>
  <si>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</si>
  <si>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</si>
  <si>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</si>
  <si>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</si>
  <si>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</si>
  <si>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</si>
  <si>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</si>
  <si>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</si>
  <si>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</si>
  <si>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</si>
  <si>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</si>
  <si>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</si>
  <si>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</si>
  <si>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</si>
  <si>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</si>
  <si>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</si>
  <si>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</si>
  <si>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</si>
  <si>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</si>
  <si>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</si>
  <si>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</si>
  <si>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</si>
  <si>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</si>
  <si>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</si>
  <si>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</si>
  <si>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</si>
  <si>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</si>
  <si>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</si>
  <si>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</si>
  <si>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</si>
  <si>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</si>
  <si>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</si>
  <si>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</si>
  <si>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</si>
  <si>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</si>
  <si>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</si>
  <si>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</si>
  <si>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</si>
  <si>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</si>
  <si>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</si>
  <si>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</si>
  <si>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</si>
  <si>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</si>
  <si>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</si>
  <si>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</si>
  <si>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</si>
  <si>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</si>
  <si>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</si>
  <si>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</si>
  <si>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</si>
  <si>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</si>
  <si>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</si>
  <si>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</si>
  <si>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</si>
  <si>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</si>
  <si>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</si>
  <si>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</si>
  <si>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</si>
  <si>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</si>
  <si>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</si>
  <si>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</si>
  <si>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</si>
  <si>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</si>
  <si>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</si>
  <si>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</si>
  <si>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</si>
  <si>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</si>
  <si>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</si>
  <si>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</si>
  <si>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</si>
  <si>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</si>
  <si>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</si>
  <si>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</si>
  <si>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</si>
  <si>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</si>
  <si>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</si>
  <si>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</si>
  <si>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</si>
  <si>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</si>
  <si>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</si>
  <si>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</si>
  <si>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</si>
  <si>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</si>
  <si>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</si>
  <si>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</si>
  <si>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</si>
  <si>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</si>
  <si>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</si>
  <si>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</si>
  <si>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</si>
  <si>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</si>
  <si>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</si>
  <si>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</si>
  <si>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</si>
  <si>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</si>
  <si>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</si>
  <si>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</si>
  <si>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</si>
  <si>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</si>
  <si>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</si>
  <si>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</si>
  <si>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</si>
  <si>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</si>
  <si>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</si>
  <si>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</si>
  <si>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</si>
  <si>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</si>
  <si>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</si>
  <si>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</si>
  <si>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</si>
  <si>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</si>
  <si>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</si>
  <si>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</si>
  <si>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</si>
  <si>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</si>
  <si>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</si>
  <si>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</si>
  <si>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</si>
  <si>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</si>
  <si>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</si>
  <si>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</si>
  <si>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</si>
  <si>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</si>
  <si>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</si>
  <si>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</si>
  <si>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</si>
  <si>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</si>
  <si>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</si>
  <si>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</si>
  <si>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</si>
  <si>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</si>
  <si>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</si>
  <si>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</si>
  <si>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</si>
  <si>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</si>
  <si>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</si>
  <si>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</si>
  <si>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</si>
  <si>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</si>
  <si>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</si>
  <si>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</si>
  <si>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</si>
  <si>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</si>
  <si>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</si>
  <si>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</si>
  <si>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</si>
  <si>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</si>
  <si>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</si>
  <si>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</si>
  <si>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</si>
  <si>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</si>
  <si>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</si>
  <si>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</si>
  <si>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</si>
  <si>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</si>
  <si>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</si>
  <si>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</si>
  <si>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</si>
  <si>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</si>
  <si>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</si>
  <si>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</si>
  <si>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</si>
  <si>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</si>
  <si>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</si>
  <si>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</si>
  <si>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</si>
  <si>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</si>
  <si>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</si>
  <si>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</si>
  <si>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</si>
  <si>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</si>
  <si>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</si>
  <si>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</si>
  <si>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</si>
  <si>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</si>
  <si>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</si>
  <si>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</si>
  <si>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</si>
  <si>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</si>
  <si>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</si>
  <si>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</si>
  <si>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</si>
  <si>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</si>
  <si>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</si>
  <si>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</si>
  <si>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</si>
  <si>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</si>
  <si>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</si>
  <si>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</si>
  <si>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</si>
  <si>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</si>
  <si>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</si>
  <si>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</si>
  <si>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</si>
  <si>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</si>
  <si>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</si>
  <si>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</si>
  <si>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</si>
  <si>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</si>
  <si>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</si>
  <si>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</si>
  <si>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</si>
  <si>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</si>
  <si>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</si>
  <si>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</si>
  <si>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</si>
  <si>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</si>
  <si>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</si>
  <si>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</si>
  <si>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</si>
  <si>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</si>
  <si>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</si>
  <si>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</si>
  <si>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</si>
  <si>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</si>
  <si>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</si>
  <si>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</si>
  <si>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</si>
  <si>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</si>
  <si>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</si>
  <si>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</si>
  <si>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</si>
  <si>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</si>
  <si>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</si>
  <si>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</si>
  <si>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</si>
  <si>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</si>
  <si>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</si>
  <si>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</si>
  <si>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</si>
  <si>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</si>
  <si>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</si>
  <si>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</si>
  <si>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</si>
  <si>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</si>
  <si>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</si>
  <si>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</si>
  <si>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</si>
  <si>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</si>
  <si>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</si>
  <si>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</si>
  <si>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</si>
  <si>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</si>
  <si>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</si>
  <si>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</si>
  <si>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</si>
  <si>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</si>
  <si>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</si>
  <si>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</si>
  <si>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</si>
  <si>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</si>
  <si>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</si>
  <si>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</si>
  <si>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</si>
  <si>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</si>
  <si>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</si>
  <si>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</si>
  <si>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</si>
  <si>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</si>
  <si>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</si>
  <si>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</si>
  <si>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</si>
  <si>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</si>
  <si>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</si>
  <si>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</si>
  <si>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</si>
  <si>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</si>
  <si>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</si>
  <si>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</si>
  <si>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</si>
  <si>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</si>
  <si>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</si>
  <si>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</si>
  <si>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</si>
  <si>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</si>
  <si>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</si>
  <si>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</si>
  <si>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</si>
  <si>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</si>
  <si>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</si>
  <si>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</si>
  <si>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</si>
  <si>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</si>
  <si>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</si>
  <si>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</si>
  <si>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</si>
  <si>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</si>
  <si>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</si>
  <si>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</si>
  <si>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</si>
  <si>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</si>
  <si>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</si>
  <si>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</si>
  <si>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</si>
  <si>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</si>
  <si>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</si>
  <si>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</si>
  <si>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</si>
  <si>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</si>
  <si>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</si>
  <si>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</si>
  <si>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</si>
  <si>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</si>
  <si>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</si>
  <si>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</si>
  <si>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</si>
  <si>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</si>
  <si>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</si>
  <si>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</si>
  <si>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</si>
  <si>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</si>
  <si>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</si>
  <si>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</si>
  <si>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</si>
  <si>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</si>
  <si>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</si>
  <si>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</si>
  <si>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</si>
  <si>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</si>
  <si>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</si>
  <si>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</si>
  <si>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</si>
  <si>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</si>
  <si>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</si>
  <si>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</si>
  <si>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</si>
  <si>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</si>
  <si>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</si>
  <si>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</si>
  <si>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</si>
  <si>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</si>
  <si>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</si>
  <si>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</si>
  <si>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</si>
  <si>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</si>
  <si>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</si>
  <si>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</si>
  <si>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</si>
  <si>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</si>
  <si>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</si>
  <si>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</si>
  <si>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</si>
  <si>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</si>
  <si>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</si>
  <si>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</si>
  <si>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</si>
  <si>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</si>
  <si>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</si>
  <si>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</si>
  <si>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</si>
  <si>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</si>
  <si>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</si>
  <si>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</si>
  <si>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</si>
  <si>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</si>
  <si>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</si>
  <si>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</si>
  <si>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</si>
  <si>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</si>
  <si>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</si>
  <si>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</si>
  <si>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</si>
  <si>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</si>
  <si>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</si>
  <si>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</si>
  <si>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</si>
  <si>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</si>
  <si>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</si>
  <si>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</si>
  <si>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</si>
  <si>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</si>
  <si>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</si>
  <si>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</si>
  <si>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</si>
  <si>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</si>
  <si>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</si>
  <si>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</si>
  <si>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</si>
  <si>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</si>
  <si>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</si>
  <si>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</si>
  <si>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</si>
  <si>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</si>
  <si>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</si>
  <si>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</si>
  <si>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</si>
  <si>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</si>
  <si>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</si>
  <si>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</si>
  <si>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</si>
  <si>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</si>
  <si>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</si>
  <si>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</si>
  <si>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</si>
  <si>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</si>
  <si>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</si>
  <si>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</si>
  <si>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</si>
  <si>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</si>
  <si>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</si>
  <si>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</si>
  <si>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</si>
  <si>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</si>
  <si>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</si>
  <si>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</si>
  <si>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</si>
  <si>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</si>
  <si>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</si>
  <si>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</si>
  <si>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</si>
  <si>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</si>
  <si>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</si>
  <si>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</si>
  <si>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</si>
  <si>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</si>
  <si>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</si>
  <si>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</si>
  <si>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</si>
  <si>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</si>
  <si>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</si>
  <si>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</si>
  <si>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</si>
  <si>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</si>
  <si>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</si>
  <si>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</si>
  <si>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</si>
  <si>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</si>
  <si>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</si>
  <si>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</si>
  <si>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</si>
  <si>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</si>
  <si>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</si>
  <si>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</si>
  <si>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</si>
  <si>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</si>
  <si>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</si>
  <si>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</si>
  <si>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</si>
  <si>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</si>
  <si>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</si>
  <si>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</si>
  <si>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</si>
  <si>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</si>
  <si>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</si>
  <si>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</si>
  <si>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</si>
  <si>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</si>
  <si>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</si>
  <si>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</si>
  <si>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</si>
  <si>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</si>
  <si>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</si>
  <si>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</si>
  <si>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</si>
  <si>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</si>
  <si>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</si>
  <si>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</si>
  <si>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</si>
  <si>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</si>
  <si>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</si>
  <si>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</si>
  <si>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</si>
  <si>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</si>
  <si>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</si>
  <si>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</si>
  <si>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</si>
  <si>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</si>
  <si>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</si>
  <si>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</si>
  <si>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</si>
  <si>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</si>
  <si>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</si>
  <si>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</si>
  <si>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</si>
  <si>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</si>
  <si>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</si>
  <si>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</si>
  <si>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</si>
  <si>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</si>
  <si>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</si>
  <si>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</si>
  <si>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</si>
  <si>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</si>
  <si>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</si>
  <si>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</si>
  <si>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</si>
  <si>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</si>
  <si>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</si>
  <si>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</si>
  <si>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</si>
  <si>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</si>
  <si>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</si>
  <si>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</si>
  <si>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</si>
  <si>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</si>
  <si>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</si>
  <si>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</si>
  <si>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</si>
  <si>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</si>
  <si>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</si>
  <si>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</si>
  <si>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</si>
  <si>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</si>
  <si>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</si>
  <si>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</si>
  <si>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</si>
  <si>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</si>
  <si>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</si>
  <si>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</si>
  <si>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</si>
  <si>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</si>
  <si>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</si>
  <si>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</si>
  <si>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</si>
  <si>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</si>
  <si>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</si>
  <si>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</si>
  <si>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</si>
  <si>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</si>
  <si>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</si>
  <si>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</si>
  <si>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</si>
  <si>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</si>
  <si>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</si>
  <si>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</si>
  <si>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</si>
  <si>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</si>
  <si>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</si>
  <si>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</si>
  <si>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</si>
  <si>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</si>
  <si>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</si>
  <si>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</si>
  <si>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</si>
  <si>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</si>
  <si>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</si>
  <si>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</si>
  <si>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</si>
  <si>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</si>
  <si>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</si>
  <si>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</si>
  <si>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</si>
  <si>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</si>
  <si>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</si>
  <si>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</si>
  <si>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</si>
  <si>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</si>
  <si>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</si>
  <si>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</si>
  <si>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</si>
  <si>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</si>
  <si>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</si>
  <si>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</si>
  <si>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</si>
  <si>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</si>
  <si>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</si>
  <si>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</si>
  <si>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</si>
  <si>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</si>
  <si>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</si>
  <si>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</si>
  <si>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</si>
  <si>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</si>
  <si>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</si>
  <si>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</si>
  <si>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</si>
  <si>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</si>
  <si>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</si>
  <si>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</si>
  <si>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</si>
  <si>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</si>
  <si>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</si>
  <si>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</si>
  <si>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</si>
  <si>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</si>
  <si>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</si>
  <si>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</si>
  <si>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</si>
  <si>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</si>
  <si>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</si>
  <si>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</si>
  <si>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</si>
  <si>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</si>
  <si>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</si>
  <si>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</si>
  <si>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</si>
  <si>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</si>
  <si>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</si>
  <si>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</si>
  <si>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</si>
  <si>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</si>
  <si>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</si>
  <si>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</si>
  <si>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</si>
  <si>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</si>
  <si>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</si>
  <si>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</si>
  <si>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</si>
  <si>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</si>
  <si>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</si>
  <si>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</si>
  <si>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</si>
  <si>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</si>
  <si>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</si>
  <si>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</si>
  <si>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</si>
  <si>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</si>
  <si>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</si>
  <si>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</si>
  <si>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</si>
  <si>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</si>
  <si>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</si>
  <si>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</si>
  <si>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</si>
  <si>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</si>
  <si>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</si>
  <si>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</si>
  <si>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</si>
  <si>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</si>
  <si>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</si>
  <si>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</si>
  <si>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</si>
  <si>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</si>
  <si>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</si>
  <si>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</si>
  <si>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</si>
  <si>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</si>
  <si>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</si>
  <si>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</si>
  <si>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</si>
  <si>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</si>
  <si>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</si>
  <si>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</si>
  <si>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</si>
  <si>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</si>
  <si>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</si>
  <si>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</si>
  <si>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</si>
  <si>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</si>
  <si>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</si>
  <si>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</si>
  <si>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</si>
  <si>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</si>
  <si>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</si>
  <si>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</si>
  <si>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</si>
  <si>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</si>
  <si>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</si>
  <si>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</si>
  <si>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</si>
  <si>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</si>
  <si>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</si>
  <si>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</si>
  <si>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</si>
  <si>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</si>
  <si>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</si>
  <si>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</si>
  <si>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</si>
  <si>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</si>
  <si>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</si>
  <si>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</si>
  <si>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</si>
  <si>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</si>
  <si>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</si>
  <si>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</si>
  <si>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</si>
  <si>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</si>
  <si>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</si>
  <si>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</si>
  <si>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</si>
  <si>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</si>
  <si>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</si>
  <si>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</si>
  <si>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</si>
  <si>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</si>
  <si>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</si>
  <si>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</si>
  <si>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</si>
  <si>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</si>
  <si>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</si>
  <si>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</si>
  <si>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</si>
  <si>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</si>
  <si>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</si>
  <si>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</si>
  <si>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</si>
  <si>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</si>
  <si>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</si>
  <si>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</si>
  <si>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</si>
  <si>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</si>
  <si>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</si>
  <si>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</si>
  <si>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</si>
  <si>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</si>
  <si>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</si>
  <si>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</si>
  <si>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</si>
  <si>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</si>
  <si>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</si>
  <si>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</si>
  <si>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</si>
  <si>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</si>
  <si>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</si>
  <si>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</si>
  <si>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</si>
  <si>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</si>
  <si>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</si>
  <si>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</si>
  <si>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</si>
  <si>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</si>
  <si>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</si>
  <si>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</si>
  <si>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</si>
  <si>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</si>
  <si>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</si>
  <si>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</si>
  <si>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</si>
  <si>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</si>
  <si>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</si>
  <si>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</si>
  <si>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</si>
  <si>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</si>
  <si>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</si>
  <si>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</si>
  <si>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</si>
  <si>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</si>
  <si>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</si>
  <si>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</si>
  <si>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</si>
  <si>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</si>
  <si>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</si>
  <si>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</si>
  <si>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</si>
  <si>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</si>
  <si>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</si>
  <si>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</si>
  <si>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</si>
  <si>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</si>
  <si>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</si>
  <si>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</si>
  <si>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</si>
  <si>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</si>
  <si>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</si>
  <si>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</si>
  <si>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</si>
  <si>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</si>
  <si>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</si>
  <si>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</si>
  <si>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</si>
  <si>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</si>
  <si>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</si>
  <si>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</si>
  <si>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</si>
  <si>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</si>
  <si>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</si>
  <si>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</si>
  <si>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</si>
  <si>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</si>
  <si>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</si>
  <si>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</si>
  <si>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</si>
  <si>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</si>
  <si>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</si>
  <si>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</si>
  <si>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</si>
  <si>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</si>
  <si>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</si>
  <si>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</si>
  <si>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</si>
  <si>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</si>
  <si>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</si>
  <si>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</si>
  <si>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</si>
  <si>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</si>
  <si>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</si>
  <si>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</si>
  <si>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</si>
  <si>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</si>
  <si>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</si>
  <si>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</si>
  <si>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</si>
  <si>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</si>
  <si>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</si>
  <si>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</si>
  <si>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</si>
  <si>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</si>
  <si>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</si>
  <si>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</si>
  <si>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</si>
  <si>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</si>
  <si>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</si>
  <si>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</si>
  <si>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</si>
  <si>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</si>
  <si>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</si>
  <si>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</si>
  <si>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</si>
  <si>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</si>
  <si>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</si>
  <si>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</si>
  <si>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</si>
  <si>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</si>
  <si>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</si>
  <si>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</si>
  <si>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</si>
  <si>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</si>
  <si>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</si>
  <si>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</si>
  <si>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</si>
  <si>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</si>
  <si>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</si>
  <si>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</si>
  <si>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</si>
  <si>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</si>
  <si>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</si>
  <si>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</si>
  <si>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</si>
  <si>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</si>
  <si>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</si>
  <si>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</si>
  <si>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</si>
  <si>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</si>
  <si>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</si>
  <si>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</si>
  <si>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</si>
  <si>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</si>
  <si>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</si>
  <si>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</si>
  <si>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</si>
  <si>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</si>
  <si>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</si>
  <si>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</si>
  <si>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</si>
  <si>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</si>
  <si>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</si>
  <si>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</si>
  <si>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</si>
  <si>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</si>
  <si>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</si>
  <si>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</si>
  <si>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</si>
  <si>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</si>
  <si>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</si>
  <si>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</si>
  <si>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</si>
  <si>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</si>
  <si>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</si>
  <si>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</si>
  <si>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</si>
  <si>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</si>
  <si>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</si>
  <si>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</si>
  <si>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</si>
  <si>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</si>
  <si>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</si>
  <si>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</si>
  <si>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</si>
  <si>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</si>
  <si>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</si>
  <si>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</si>
  <si>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</si>
  <si>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</si>
  <si>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</si>
  <si>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</si>
  <si>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</si>
  <si>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</si>
  <si>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</si>
  <si>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</si>
  <si>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</si>
  <si>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</si>
  <si>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</si>
  <si>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</si>
  <si>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</si>
  <si>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</si>
  <si>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</si>
  <si>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</si>
  <si>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</si>
  <si>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</si>
  <si>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</si>
  <si>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</si>
  <si>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</si>
  <si>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</si>
  <si>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</si>
  <si>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</si>
  <si>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</si>
  <si>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</si>
  <si>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</si>
  <si>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</si>
  <si>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</si>
  <si>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</si>
  <si>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</si>
  <si>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</si>
  <si>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</si>
  <si>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</si>
  <si>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</si>
  <si>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</si>
  <si>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</si>
  <si>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</si>
  <si>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</si>
  <si>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</si>
  <si>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</si>
  <si>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</si>
  <si>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</si>
  <si>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</si>
  <si>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</si>
  <si>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</si>
  <si>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</si>
  <si>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</si>
  <si>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</si>
  <si>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</si>
  <si>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</si>
  <si>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</si>
  <si>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</si>
  <si>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</si>
  <si>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</si>
  <si>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</si>
  <si>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</si>
  <si>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</si>
  <si>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</si>
  <si>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</si>
  <si>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</si>
  <si>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</si>
  <si>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</si>
  <si>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</si>
  <si>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</si>
  <si>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</si>
  <si>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</si>
  <si>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</si>
  <si>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</si>
  <si>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</si>
  <si>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</si>
  <si>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</si>
  <si>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</si>
  <si>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</si>
  <si>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</si>
  <si>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</si>
  <si>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</si>
  <si>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</si>
  <si>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</si>
  <si>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</si>
  <si>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</si>
  <si>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</si>
  <si>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</si>
  <si>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</si>
  <si>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</si>
  <si>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</si>
  <si>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</si>
  <si>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</si>
  <si>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</si>
  <si>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</si>
  <si>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</si>
  <si>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</si>
  <si>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</si>
  <si>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</si>
  <si>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</si>
  <si>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</si>
  <si>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</si>
  <si>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</si>
  <si>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</si>
  <si>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</si>
  <si>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</si>
  <si>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</si>
  <si>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</si>
  <si>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</si>
  <si>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</si>
  <si>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</si>
  <si>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</si>
  <si>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</si>
  <si>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</si>
  <si>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</si>
  <si>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</si>
  <si>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</si>
  <si>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</si>
  <si>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</si>
  <si>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</si>
  <si>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</si>
  <si>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</si>
  <si>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</si>
  <si>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</si>
  <si>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</si>
  <si>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</si>
  <si>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</si>
  <si>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</si>
  <si>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</si>
  <si>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</si>
  <si>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</si>
  <si>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</si>
  <si>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</si>
  <si>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</si>
  <si>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</si>
  <si>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</si>
  <si>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</si>
  <si>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</si>
  <si>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</si>
  <si>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</si>
  <si>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</si>
  <si>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</si>
  <si>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</si>
  <si>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</si>
  <si>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</si>
  <si>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</si>
  <si>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</si>
  <si>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</si>
  <si>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</si>
  <si>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</si>
  <si>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</si>
  <si>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</si>
  <si>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</si>
  <si>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</si>
  <si>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</si>
  <si>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</si>
  <si>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</si>
  <si>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</si>
  <si>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</si>
  <si>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</si>
  <si>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</si>
  <si>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</si>
  <si>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</si>
  <si>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</si>
  <si>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</si>
  <si>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</si>
  <si>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</si>
  <si>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</si>
  <si>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</si>
  <si>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</si>
  <si>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</si>
  <si>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</si>
  <si>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</si>
  <si>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</si>
  <si>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</si>
  <si>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</si>
  <si>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</si>
  <si>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</si>
  <si>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</si>
  <si>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</si>
  <si>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</si>
  <si>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</si>
  <si>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</si>
  <si>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</si>
  <si>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</si>
  <si>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</si>
  <si>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</si>
  <si>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</si>
  <si>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</si>
  <si>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</si>
  <si>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</si>
  <si>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</si>
  <si>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</si>
  <si>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</si>
  <si>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</si>
  <si>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</si>
  <si>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</si>
  <si>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</si>
  <si>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</si>
  <si>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</si>
  <si>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</si>
  <si>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</si>
  <si>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</si>
  <si>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</si>
  <si>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</si>
  <si>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</si>
  <si>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</si>
  <si>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</si>
  <si>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</si>
  <si>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</si>
  <si>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</si>
  <si>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</si>
  <si>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</si>
  <si>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</si>
  <si>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</si>
  <si>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</si>
  <si>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</si>
  <si>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</si>
  <si>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</si>
  <si>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</si>
  <si>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</si>
  <si>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</si>
  <si>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</si>
  <si>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</si>
  <si>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</si>
  <si>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</si>
  <si>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</si>
  <si>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</si>
  <si>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</si>
  <si>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</si>
  <si>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</si>
  <si>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</si>
  <si>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</si>
  <si>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</si>
  <si>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</si>
  <si>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</si>
  <si>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</si>
  <si>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</si>
  <si>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</si>
  <si>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</si>
  <si>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</si>
  <si>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</si>
  <si>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</si>
  <si>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</si>
  <si>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</si>
  <si>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</si>
  <si>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</si>
  <si>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</si>
  <si>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</si>
  <si>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</si>
  <si>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</si>
  <si>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</si>
  <si>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</si>
  <si>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</si>
  <si>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</si>
  <si>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</si>
  <si>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</si>
  <si>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</si>
  <si>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</si>
  <si>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</si>
  <si>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</si>
  <si>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</si>
  <si>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</si>
  <si>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</si>
  <si>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</si>
  <si>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</si>
  <si>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</si>
  <si>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</si>
  <si>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</si>
  <si>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</si>
  <si>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</si>
  <si>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</si>
  <si>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</si>
  <si>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</si>
  <si>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</si>
  <si>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</si>
  <si>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</si>
  <si>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</si>
  <si>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</si>
  <si>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</si>
  <si>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</si>
  <si>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</si>
  <si>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</si>
  <si>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</si>
  <si>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</si>
  <si>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</si>
  <si>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</si>
  <si>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</si>
  <si>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</si>
  <si>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</si>
  <si>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</si>
  <si>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</si>
  <si>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</si>
  <si>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</si>
  <si>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</si>
  <si>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</si>
  <si>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</si>
  <si>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</si>
  <si>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</si>
  <si>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</si>
  <si>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</si>
  <si>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</si>
  <si>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</si>
  <si>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</si>
  <si>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</si>
  <si>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</si>
  <si>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</si>
  <si>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</si>
  <si>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</si>
  <si>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</si>
  <si>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</si>
  <si>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</si>
  <si>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</si>
  <si>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</si>
  <si>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</si>
  <si>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</si>
  <si>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</si>
  <si>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</si>
  <si>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</si>
  <si>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</si>
  <si>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</si>
  <si>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</si>
  <si>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</si>
  <si>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</si>
  <si>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</si>
  <si>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</si>
  <si>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</si>
  <si>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</si>
  <si>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</si>
  <si>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</si>
  <si>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</si>
  <si>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</si>
  <si>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</si>
  <si>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</si>
  <si>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</si>
  <si>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</si>
  <si>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</si>
  <si>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</si>
  <si>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</si>
  <si>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</si>
  <si>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</si>
  <si>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</si>
  <si>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</si>
  <si>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</si>
  <si>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</si>
  <si>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</si>
  <si>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</si>
  <si>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</si>
  <si>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</si>
  <si>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</si>
  <si>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</si>
  <si>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</si>
  <si>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</si>
  <si>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</si>
  <si>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</si>
  <si>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</si>
  <si>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</si>
  <si>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</si>
  <si>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</si>
  <si>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</si>
  <si>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</si>
  <si>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</si>
  <si>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</si>
  <si>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</si>
  <si>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</si>
  <si>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</si>
  <si>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</si>
  <si>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</si>
  <si>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</si>
  <si>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</si>
  <si>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</si>
  <si>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</si>
  <si>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</si>
  <si>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</si>
  <si>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</si>
  <si>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</si>
  <si>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</si>
  <si>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</si>
  <si>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</si>
  <si>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</si>
  <si>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</si>
  <si>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</si>
  <si>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</si>
  <si>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</si>
  <si>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</si>
  <si>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</si>
  <si>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</si>
  <si>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</si>
  <si>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</si>
  <si>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</si>
  <si>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</si>
  <si>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</si>
  <si>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</si>
  <si>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</si>
  <si>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</si>
  <si>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</si>
  <si>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</si>
  <si>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</si>
  <si>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</si>
  <si>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</si>
  <si>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</si>
  <si>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</si>
  <si>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</si>
  <si>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</si>
  <si>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</si>
  <si>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</si>
  <si>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</si>
  <si>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</si>
  <si>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</si>
  <si>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</si>
  <si>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</si>
  <si>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</si>
  <si>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</si>
  <si>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</si>
  <si>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</si>
  <si>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</si>
  <si>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</si>
  <si>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</si>
  <si>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</si>
  <si>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</si>
  <si>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</si>
  <si>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</si>
  <si>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</si>
  <si>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</si>
  <si>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</si>
  <si>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</si>
  <si>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</si>
  <si>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</si>
  <si>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</si>
  <si>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</si>
  <si>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</si>
  <si>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</si>
  <si>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</si>
  <si>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</si>
  <si>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</si>
  <si>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</si>
  <si>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</si>
  <si>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</si>
  <si>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</si>
  <si>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</si>
  <si>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</si>
  <si>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</si>
  <si>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</si>
  <si>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</si>
  <si>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</si>
  <si>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</si>
  <si>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</si>
  <si>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</si>
  <si>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</si>
  <si>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</si>
  <si>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</si>
  <si>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</si>
  <si>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</si>
  <si>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</si>
  <si>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</si>
  <si>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</si>
  <si>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</si>
  <si>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</si>
  <si>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</si>
  <si>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</si>
  <si>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</si>
  <si>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</si>
  <si>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</si>
  <si>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</si>
  <si>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</si>
  <si>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</si>
  <si>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</si>
  <si>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</si>
  <si>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</si>
  <si>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</si>
  <si>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</si>
  <si>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</si>
  <si>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</si>
  <si>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</si>
  <si>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</si>
  <si>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</si>
  <si>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</si>
  <si>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</si>
  <si>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</si>
  <si>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</si>
  <si>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</si>
  <si>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</si>
  <si>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</si>
  <si>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</si>
  <si>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</si>
  <si>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</si>
  <si>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</si>
  <si>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</si>
  <si>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</si>
  <si>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</si>
  <si>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</si>
  <si>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</si>
  <si>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</si>
  <si>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</si>
  <si>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</si>
  <si>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</si>
  <si>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</si>
  <si>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</si>
  <si>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</si>
  <si>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</si>
  <si>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</si>
  <si>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</si>
  <si>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</si>
  <si>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</si>
  <si>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</si>
  <si>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</si>
  <si>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</si>
  <si>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</si>
  <si>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</si>
  <si>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</si>
  <si>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</si>
  <si>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</si>
  <si>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</si>
  <si>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</si>
  <si>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</si>
  <si>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</si>
  <si>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</si>
  <si>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</si>
  <si>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</si>
  <si>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</si>
  <si>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</si>
  <si>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</si>
  <si>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</si>
  <si>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</si>
  <si>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</si>
  <si>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</si>
  <si>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</si>
  <si>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</si>
  <si>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</si>
  <si>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</si>
  <si>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</si>
  <si>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</si>
  <si>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</si>
  <si>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</si>
  <si>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</si>
  <si>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</si>
  <si>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</si>
  <si>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</si>
  <si>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</si>
  <si>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</si>
  <si>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</si>
  <si>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</si>
  <si>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</si>
  <si>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</si>
  <si>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</si>
  <si>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</si>
  <si>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</si>
  <si>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</si>
  <si>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</si>
  <si>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</si>
  <si>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</si>
  <si>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</si>
  <si>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</si>
  <si>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</si>
  <si>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</si>
  <si>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</si>
  <si>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</si>
  <si>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</si>
  <si>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</si>
  <si>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</si>
  <si>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</si>
  <si>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</si>
  <si>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</si>
  <si>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</si>
  <si>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</si>
  <si>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</si>
  <si>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</si>
  <si>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</si>
  <si>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</si>
  <si>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</si>
  <si>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</si>
  <si>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</si>
  <si>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</si>
  <si>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</si>
  <si>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</si>
  <si>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</si>
  <si>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</si>
  <si>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</si>
  <si>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</si>
  <si>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</si>
  <si>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</si>
  <si>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</si>
  <si>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</si>
  <si>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</si>
  <si>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</si>
  <si>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</si>
  <si>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</si>
  <si>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</si>
  <si>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</si>
  <si>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</si>
  <si>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</si>
  <si>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</si>
  <si>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</si>
  <si>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</si>
  <si>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</si>
  <si>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</si>
  <si>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</si>
  <si>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</si>
  <si>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</si>
  <si>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</si>
  <si>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</si>
  <si>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</si>
  <si>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</si>
  <si>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</si>
  <si>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</si>
  <si>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</si>
  <si>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</si>
  <si>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</si>
  <si>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</si>
  <si>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</si>
  <si>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</si>
  <si>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</si>
  <si>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</si>
  <si>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</si>
  <si>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</si>
  <si>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</si>
  <si>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</si>
  <si>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</si>
  <si>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</si>
  <si>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</si>
  <si>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</si>
  <si>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</si>
  <si>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</si>
  <si>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</si>
  <si>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</si>
  <si>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</si>
  <si>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</si>
  <si>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</si>
  <si>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</si>
  <si>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</si>
  <si>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</si>
  <si>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</si>
  <si>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</si>
  <si>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</si>
  <si>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</si>
  <si>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</si>
  <si>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</si>
  <si>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</si>
  <si>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</si>
  <si>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</si>
  <si>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</si>
  <si>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</si>
  <si>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</si>
  <si>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</si>
  <si>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</si>
  <si>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</si>
  <si>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</si>
  <si>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</si>
  <si>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</si>
  <si>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</si>
  <si>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</si>
  <si>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</si>
  <si>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</si>
  <si>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</si>
  <si>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</si>
  <si>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</si>
  <si>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</si>
  <si>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</si>
  <si>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</si>
  <si>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</si>
  <si>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</si>
  <si>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</si>
  <si>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</si>
  <si>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</si>
  <si>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</si>
  <si>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</si>
  <si>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</si>
  <si>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</si>
  <si>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</si>
  <si>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</si>
  <si>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</si>
  <si>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</si>
  <si>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</si>
  <si>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</si>
  <si>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</si>
  <si>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</si>
  <si>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</si>
  <si>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</si>
  <si>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</si>
  <si>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</si>
  <si>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</si>
  <si>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</si>
  <si>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</si>
  <si>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</si>
  <si>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</si>
  <si>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</si>
  <si>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</si>
  <si>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</si>
  <si>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</si>
  <si>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</si>
  <si>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</si>
  <si>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</si>
  <si>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</si>
  <si>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</si>
  <si>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</si>
  <si>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</si>
  <si>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</si>
  <si>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</si>
  <si>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</si>
  <si>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</si>
  <si>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</si>
  <si>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</si>
  <si>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</si>
  <si>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</si>
  <si>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</si>
  <si>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</si>
  <si>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</si>
  <si>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</si>
  <si>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</si>
  <si>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</si>
  <si>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</si>
  <si>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</si>
  <si>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</si>
  <si>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</si>
  <si>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</si>
  <si>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</si>
  <si>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</si>
  <si>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</si>
  <si>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</si>
  <si>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</si>
  <si>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</si>
  <si>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</si>
  <si>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</si>
  <si>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</si>
  <si>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</si>
  <si>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</si>
  <si>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</si>
  <si>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</si>
  <si>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</si>
  <si>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</si>
  <si>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</si>
  <si>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</si>
  <si>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</si>
  <si>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</si>
  <si>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</si>
  <si>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</si>
  <si>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</si>
  <si>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</si>
  <si>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</si>
  <si>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</si>
  <si>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</si>
  <si>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</si>
  <si>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</si>
  <si>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</si>
  <si>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</si>
  <si>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</si>
  <si>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</si>
  <si>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</si>
  <si>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</si>
  <si>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</si>
  <si>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</si>
  <si>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</si>
  <si>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</si>
  <si>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</si>
  <si>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</si>
  <si>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</si>
  <si>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</si>
  <si>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</si>
  <si>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</si>
  <si>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</si>
  <si>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</si>
  <si>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</si>
  <si>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</si>
  <si>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</si>
  <si>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</si>
  <si>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</si>
  <si>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</si>
  <si>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</si>
  <si>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</si>
  <si>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</si>
  <si>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</si>
  <si>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</si>
  <si>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</si>
  <si>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</si>
  <si>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</si>
  <si>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</si>
  <si>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</si>
  <si>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</si>
  <si>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</si>
  <si>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</si>
  <si>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</si>
  <si>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</si>
  <si>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</si>
  <si>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</si>
  <si>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</si>
  <si>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</si>
  <si>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</si>
  <si>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</si>
  <si>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</si>
  <si>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</si>
  <si>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</si>
  <si>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</si>
  <si>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</si>
  <si>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</si>
  <si>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</si>
  <si>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</si>
  <si>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</si>
  <si>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</si>
  <si>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</si>
  <si>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</si>
  <si>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</si>
  <si>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</si>
  <si>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</si>
  <si>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</si>
  <si>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</si>
  <si>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</si>
  <si>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</si>
  <si>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</si>
  <si>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</si>
  <si>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</si>
  <si>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</si>
  <si>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</si>
  <si>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</si>
  <si>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</si>
  <si>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</si>
  <si>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</si>
  <si>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</si>
  <si>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</si>
  <si>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</si>
  <si>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</si>
  <si>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</si>
  <si>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</si>
  <si>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</si>
  <si>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</si>
  <si>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</si>
  <si>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</si>
  <si>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</si>
  <si>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</si>
  <si>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</si>
  <si>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</si>
  <si>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</si>
  <si>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</si>
  <si>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</si>
  <si>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</si>
  <si>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</si>
  <si>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</si>
  <si>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</si>
  <si>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</si>
  <si>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</si>
  <si>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</si>
  <si>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</si>
  <si>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</si>
  <si>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</si>
  <si>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</si>
  <si>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</si>
  <si>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</si>
  <si>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</si>
  <si>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</si>
  <si>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</si>
  <si>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</si>
  <si>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</si>
  <si>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</si>
  <si>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</si>
  <si>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</si>
  <si>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</si>
  <si>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</si>
  <si>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</si>
  <si>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</si>
  <si>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</si>
  <si>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</si>
  <si>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</si>
  <si>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</si>
  <si>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</si>
  <si>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</si>
  <si>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</si>
  <si>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</si>
  <si>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</si>
  <si>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</si>
  <si>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</si>
  <si>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</si>
  <si>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</si>
  <si>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</si>
  <si>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</si>
  <si>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</si>
  <si>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</si>
  <si>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</si>
  <si>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</si>
  <si>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</si>
  <si>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</si>
  <si>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</si>
  <si>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</si>
  <si>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</si>
  <si>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</si>
  <si>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</si>
  <si>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</si>
  <si>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</si>
  <si>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</si>
  <si>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</si>
  <si>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</si>
  <si>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</si>
  <si>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</si>
  <si>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</si>
  <si>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</si>
  <si>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</si>
  <si>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</si>
  <si>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</si>
  <si>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</si>
  <si>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</si>
  <si>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</si>
  <si>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</si>
  <si>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</si>
  <si>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</si>
  <si>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</si>
  <si>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</si>
  <si>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</si>
  <si>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</si>
  <si>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</si>
  <si>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</si>
  <si>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</si>
  <si>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</si>
  <si>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</si>
  <si>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</si>
  <si>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</si>
  <si>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</si>
  <si>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</si>
  <si>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</si>
  <si>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</si>
  <si>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</si>
  <si>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</si>
  <si>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</si>
  <si>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</si>
  <si>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</si>
  <si>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</si>
  <si>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</si>
  <si>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</si>
  <si>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</si>
  <si>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</si>
  <si>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</si>
  <si>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</si>
  <si>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</si>
  <si>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</si>
  <si>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</si>
  <si>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</si>
  <si>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</si>
  <si>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</si>
  <si>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</si>
  <si>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</si>
  <si>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</si>
  <si>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</si>
  <si>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</si>
  <si>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</si>
  <si>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</si>
  <si>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</si>
  <si>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</si>
  <si>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</si>
  <si>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</si>
  <si>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</si>
  <si>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</si>
  <si>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</si>
  <si>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</si>
  <si>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</si>
  <si>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</si>
  <si>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</si>
  <si>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</si>
  <si>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</si>
  <si>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</si>
  <si>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</si>
  <si>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</si>
  <si>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</si>
  <si>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</si>
  <si>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</si>
  <si>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</si>
  <si>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</si>
  <si>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</si>
  <si>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</si>
  <si>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</si>
  <si>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</si>
  <si>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</si>
  <si>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</si>
  <si>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</si>
  <si>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</si>
  <si>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</si>
  <si>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</si>
  <si>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</si>
  <si>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</si>
  <si>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</si>
  <si>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</si>
  <si>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</si>
  <si>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</si>
  <si>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</si>
  <si>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</si>
  <si>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</si>
  <si>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</si>
  <si>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</si>
  <si>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</si>
  <si>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</si>
  <si>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</si>
  <si>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</si>
  <si>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</si>
  <si>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</si>
  <si>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</si>
  <si>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</si>
  <si>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</si>
  <si>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</si>
  <si>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</si>
  <si>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</si>
  <si>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</si>
  <si>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</si>
  <si>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</si>
  <si>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</si>
  <si>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</si>
  <si>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</si>
  <si>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</si>
  <si>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</si>
  <si>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</si>
  <si>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</si>
  <si>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</si>
  <si>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</si>
  <si>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</si>
  <si>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</si>
  <si>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</si>
  <si>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</si>
  <si>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</si>
  <si>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</si>
  <si>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</si>
  <si>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</si>
  <si>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</si>
  <si>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</si>
  <si>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</si>
  <si>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</si>
  <si>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</si>
  <si>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</si>
  <si>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</si>
  <si>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</si>
  <si>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</si>
  <si>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</si>
  <si>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</si>
  <si>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</si>
  <si>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</si>
  <si>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</si>
  <si>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</si>
  <si>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</si>
  <si>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</si>
  <si>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</si>
  <si>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</si>
  <si>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</si>
  <si>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</si>
  <si>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</si>
  <si>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</si>
  <si>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</si>
  <si>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</si>
  <si>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</si>
  <si>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</si>
  <si>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</si>
  <si>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</si>
  <si>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</si>
  <si>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</si>
  <si>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</si>
  <si>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</si>
  <si>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</si>
  <si>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</si>
  <si>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</si>
  <si>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</si>
  <si>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</si>
  <si>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</si>
  <si>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</si>
  <si>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</si>
  <si>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</si>
  <si>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</si>
  <si>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</si>
  <si>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</si>
  <si>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</si>
  <si>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</si>
  <si>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</si>
  <si>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</si>
  <si>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</si>
  <si>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</si>
  <si>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</si>
  <si>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</si>
  <si>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</si>
  <si>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</si>
  <si>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</si>
  <si>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</si>
  <si>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</si>
  <si>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</si>
  <si>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</si>
  <si>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</si>
  <si>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</si>
  <si>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</si>
  <si>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</si>
  <si>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</si>
  <si>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</si>
  <si>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</si>
  <si>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</si>
  <si>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</si>
  <si>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</si>
  <si>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</si>
  <si>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</si>
  <si>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</si>
  <si>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</si>
  <si>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</si>
  <si>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</si>
  <si>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</si>
  <si>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</si>
  <si>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</si>
  <si>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</si>
  <si>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</si>
  <si>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</si>
  <si>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</si>
  <si>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</si>
  <si>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</si>
  <si>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</si>
  <si>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</si>
  <si>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</si>
  <si>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</si>
  <si>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</si>
  <si>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</si>
  <si>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</si>
  <si>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</si>
  <si>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</si>
  <si>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</si>
  <si>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</si>
  <si>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</si>
  <si>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</si>
  <si>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</si>
  <si>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</si>
  <si>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</si>
  <si>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</si>
  <si>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</si>
  <si>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</si>
  <si>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</si>
  <si>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</si>
  <si>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</si>
  <si>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</si>
  <si>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</si>
  <si>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</si>
  <si>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</si>
  <si>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</si>
  <si>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</si>
  <si>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</si>
  <si>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</si>
  <si>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</si>
  <si>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</si>
  <si>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</si>
  <si>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</si>
  <si>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</si>
  <si>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</si>
  <si>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</si>
  <si>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</si>
  <si>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</si>
  <si>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</si>
  <si>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</si>
  <si>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</si>
  <si>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</si>
  <si>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</si>
  <si>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</si>
  <si>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</si>
  <si>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</si>
  <si>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</si>
  <si>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</si>
  <si>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</si>
  <si>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</si>
  <si>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</si>
  <si>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</si>
  <si>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</si>
  <si>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</si>
  <si>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</si>
  <si>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</si>
  <si>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</si>
  <si>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</si>
  <si>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</si>
  <si>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</si>
  <si>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</si>
  <si>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</si>
  <si>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</si>
  <si>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</si>
  <si>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</si>
  <si>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</si>
  <si>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</si>
  <si>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</si>
  <si>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</si>
  <si>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</si>
  <si>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</si>
  <si>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</si>
  <si>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</si>
  <si>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</si>
  <si>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</si>
  <si>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</si>
  <si>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</si>
  <si>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</si>
  <si>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</si>
  <si>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</si>
  <si>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</si>
  <si>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</si>
  <si>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</si>
  <si>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</si>
  <si>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</si>
  <si>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</si>
  <si>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</si>
  <si>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</si>
  <si>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</si>
  <si>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</si>
  <si>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</si>
  <si>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</si>
  <si>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</si>
  <si>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</si>
  <si>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</si>
  <si>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</si>
  <si>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</si>
  <si>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</si>
  <si>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</si>
  <si>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</si>
  <si>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</si>
  <si>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</si>
  <si>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</si>
  <si>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</si>
  <si>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</si>
  <si>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</si>
  <si>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</si>
  <si>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</si>
  <si>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</si>
  <si>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</si>
  <si>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</si>
  <si>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</si>
  <si>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</si>
  <si>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</si>
  <si>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</si>
  <si>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</si>
  <si>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</si>
  <si>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</si>
  <si>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</si>
  <si>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</si>
  <si>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</si>
  <si>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</si>
  <si>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</si>
  <si>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</si>
  <si>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</si>
  <si>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</si>
  <si>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</si>
  <si>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</si>
  <si>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</si>
  <si>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</si>
  <si>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</si>
  <si>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</si>
  <si>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</si>
  <si>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</si>
  <si>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</si>
  <si>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</si>
  <si>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</si>
  <si>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</si>
  <si>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</si>
  <si>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</si>
  <si>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</si>
  <si>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</si>
  <si>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</si>
  <si>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</si>
  <si>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</si>
  <si>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</si>
  <si>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</si>
  <si>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</si>
  <si>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</si>
  <si>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</si>
  <si>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</si>
  <si>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</si>
  <si>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</si>
  <si>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</si>
  <si>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</si>
  <si>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</si>
  <si>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</si>
  <si>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</si>
  <si>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</si>
  <si>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</si>
  <si>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</si>
  <si>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</si>
  <si>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</si>
  <si>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</si>
  <si>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</si>
  <si>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</si>
  <si>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</si>
  <si>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</si>
  <si>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</si>
  <si>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</si>
  <si>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</si>
  <si>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</si>
  <si>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</si>
  <si>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</si>
  <si>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</si>
  <si>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</si>
  <si>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</si>
  <si>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</si>
  <si>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</si>
  <si>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</si>
  <si>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</si>
  <si>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</si>
  <si>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</si>
  <si>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</si>
  <si>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</si>
  <si>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</si>
  <si>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</si>
  <si>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</si>
  <si>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</si>
  <si>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</si>
  <si>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</si>
  <si>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</si>
  <si>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</si>
  <si>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</si>
  <si>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</si>
  <si>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</si>
  <si>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</si>
  <si>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</si>
  <si>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</si>
  <si>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</si>
  <si>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</si>
  <si>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</si>
  <si>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</si>
  <si>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</si>
  <si>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</si>
  <si>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</si>
  <si>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</si>
  <si>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</si>
  <si>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</si>
  <si>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</si>
  <si>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</si>
  <si>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</si>
  <si>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</si>
  <si>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</si>
  <si>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</si>
  <si>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</si>
  <si>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</si>
  <si>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</si>
  <si>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</si>
  <si>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</si>
  <si>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</si>
  <si>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</si>
  <si>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</si>
  <si>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</si>
  <si>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</si>
  <si>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</si>
  <si>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</si>
  <si>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</si>
  <si>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</si>
  <si>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</si>
  <si>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</si>
  <si>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</si>
  <si>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</si>
  <si>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</si>
  <si>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</si>
  <si>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</si>
  <si>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</si>
  <si>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</si>
  <si>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</si>
  <si>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</si>
  <si>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</si>
  <si>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</si>
  <si>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</si>
  <si>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</si>
  <si>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</si>
  <si>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</si>
  <si>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</si>
  <si>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</si>
  <si>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</si>
  <si>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</si>
  <si>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</si>
  <si>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</si>
  <si>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</si>
  <si>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</si>
  <si>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</si>
  <si>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</si>
  <si>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</si>
  <si>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</si>
  <si>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</si>
  <si>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</si>
  <si>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</si>
  <si>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</si>
  <si>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</si>
  <si>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</si>
  <si>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</si>
  <si>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</si>
  <si>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</si>
  <si>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</si>
  <si>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</si>
  <si>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</si>
  <si>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</si>
  <si>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</si>
  <si>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</si>
  <si>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</si>
  <si>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</si>
  <si>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</si>
  <si>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</si>
  <si>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</si>
  <si>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</si>
  <si>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</si>
  <si>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</si>
  <si>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</si>
  <si>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</si>
  <si>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</si>
  <si>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</si>
  <si>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</si>
  <si>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</si>
  <si>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</si>
  <si>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</si>
  <si>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</si>
  <si>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</si>
  <si>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</si>
  <si>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</si>
  <si>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</si>
  <si>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</si>
  <si>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</si>
  <si>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</si>
  <si>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</si>
  <si>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</si>
  <si>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</si>
  <si>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</si>
  <si>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</si>
  <si>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</si>
  <si>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</si>
  <si>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</si>
  <si>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</si>
  <si>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</si>
  <si>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</si>
  <si>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</si>
  <si>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</si>
  <si>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</si>
  <si>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</si>
  <si>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</si>
  <si>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</si>
  <si>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</si>
  <si>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</si>
  <si>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</si>
  <si>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</si>
  <si>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</si>
  <si>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</si>
  <si>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</si>
  <si>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</si>
  <si>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</si>
  <si>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</si>
  <si>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</si>
  <si>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</si>
  <si>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</si>
  <si>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</si>
  <si>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</si>
  <si>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</si>
  <si>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</si>
  <si>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</si>
  <si>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</si>
  <si>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</si>
  <si>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</si>
  <si>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</si>
  <si>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</si>
  <si>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</si>
  <si>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</si>
  <si>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</si>
  <si>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</si>
  <si>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</si>
  <si>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</si>
  <si>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</si>
  <si>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</si>
  <si>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</si>
  <si>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</si>
  <si>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</si>
  <si>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</si>
  <si>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</si>
  <si>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</si>
  <si>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</si>
  <si>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</si>
  <si>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</si>
  <si>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</si>
  <si>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</si>
  <si>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</si>
  <si>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</si>
  <si>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</si>
  <si>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</si>
  <si>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</si>
  <si>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</si>
  <si>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</si>
  <si>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</si>
  <si>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</si>
  <si>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</si>
  <si>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</si>
  <si>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</si>
  <si>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</si>
  <si>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</si>
  <si>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</si>
  <si>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</si>
  <si>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</si>
  <si>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</si>
  <si>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</si>
  <si>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</si>
  <si>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</si>
  <si>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</si>
  <si>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</si>
  <si>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</si>
  <si>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</si>
  <si>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</si>
  <si>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</si>
  <si>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</si>
  <si>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</si>
  <si>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</si>
  <si>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</si>
  <si>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</si>
  <si>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</si>
  <si>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</si>
  <si>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</si>
  <si>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</si>
  <si>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</si>
  <si>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</si>
  <si>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</si>
  <si>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</si>
  <si>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</si>
  <si>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</si>
  <si>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</si>
  <si>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</si>
  <si>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</si>
  <si>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</si>
  <si>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</si>
  <si>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</si>
  <si>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</si>
  <si>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</si>
  <si>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</si>
  <si>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</si>
  <si>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</si>
  <si>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</si>
  <si>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</si>
  <si>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</si>
  <si>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</si>
  <si>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</si>
  <si>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</si>
  <si>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</si>
  <si>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</si>
  <si>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</si>
  <si>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</si>
  <si>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</si>
  <si>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</si>
  <si>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</si>
  <si>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</si>
  <si>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</si>
  <si>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</si>
  <si>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</si>
  <si>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</si>
  <si>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</si>
  <si>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</si>
  <si>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</si>
  <si>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</si>
  <si>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</si>
  <si>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</si>
  <si>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</si>
  <si>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</si>
  <si>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</si>
  <si>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</si>
  <si>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</si>
  <si>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</si>
  <si>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</si>
  <si>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</si>
  <si>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</si>
  <si>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</si>
  <si>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</si>
  <si>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</si>
  <si>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</si>
  <si>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</si>
  <si>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</si>
  <si>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</si>
  <si>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</si>
  <si>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</si>
  <si>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</si>
  <si>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</si>
  <si>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</si>
  <si>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</si>
  <si>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</si>
  <si>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</si>
  <si>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</si>
  <si>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</si>
  <si>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</si>
  <si>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</si>
  <si>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</si>
  <si>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</si>
  <si>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</si>
  <si>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</si>
  <si>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</si>
  <si>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</si>
  <si>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</si>
  <si>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</si>
  <si>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</si>
  <si>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</si>
  <si>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</si>
  <si>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</si>
  <si>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</si>
  <si>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</si>
  <si>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</si>
  <si>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</si>
  <si>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</si>
  <si>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</si>
  <si>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</si>
  <si>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</si>
  <si>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</si>
  <si>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</si>
  <si>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</si>
  <si>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</si>
  <si>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</si>
  <si>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</si>
  <si>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</si>
  <si>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</si>
  <si>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</si>
  <si>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</si>
  <si>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</si>
  <si>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</si>
  <si>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</si>
  <si>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</si>
  <si>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</si>
  <si>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</si>
  <si>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</si>
  <si>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</si>
  <si>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</si>
  <si>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</si>
  <si>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</si>
  <si>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</si>
  <si>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</si>
  <si>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</si>
  <si>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</si>
  <si>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</si>
  <si>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</si>
  <si>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</si>
  <si>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</si>
  <si>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</si>
  <si>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</si>
  <si>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</si>
  <si>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</si>
  <si>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</si>
  <si>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</si>
  <si>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</si>
  <si>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</si>
  <si>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</si>
  <si>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</si>
  <si>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</si>
  <si>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</si>
  <si>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</si>
  <si>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</si>
  <si>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</si>
  <si>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</si>
  <si>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</si>
  <si>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</si>
  <si>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</si>
  <si>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</si>
  <si>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</si>
  <si>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</si>
  <si>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</si>
  <si>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</si>
  <si>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</si>
  <si>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</si>
  <si>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</si>
  <si>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</si>
  <si>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</si>
  <si>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</si>
  <si>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</si>
  <si>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</si>
  <si>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</si>
  <si>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</si>
  <si>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</si>
  <si>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</si>
  <si>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</si>
  <si>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</si>
  <si>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</si>
  <si>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</si>
  <si>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</si>
  <si>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</si>
  <si>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</si>
  <si>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</si>
  <si>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</si>
  <si>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</si>
  <si>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</si>
  <si>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</si>
  <si>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</si>
  <si>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</si>
  <si>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</si>
  <si>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</si>
  <si>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</si>
  <si>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</si>
  <si>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</si>
  <si>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</si>
  <si>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</si>
  <si>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</si>
  <si>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</si>
  <si>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</si>
  <si>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</si>
  <si>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</si>
  <si>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</si>
  <si>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</si>
  <si>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</si>
  <si>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</si>
  <si>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</si>
  <si>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</si>
  <si>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</si>
  <si>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</si>
  <si>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</si>
  <si>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</si>
  <si>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</si>
  <si>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</si>
  <si>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</si>
  <si>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</si>
  <si>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</si>
  <si>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</si>
  <si>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</si>
  <si>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</si>
  <si>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</si>
  <si>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</si>
  <si>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</si>
  <si>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</si>
  <si>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</si>
  <si>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</si>
  <si>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</si>
  <si>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</si>
  <si>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</si>
  <si>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</si>
  <si>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</si>
  <si>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</si>
  <si>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</si>
  <si>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</si>
  <si>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</si>
  <si>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</si>
  <si>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</si>
  <si>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</si>
  <si>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</si>
  <si>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</si>
  <si>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</si>
  <si>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</si>
  <si>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</si>
  <si>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</si>
  <si>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</si>
  <si>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</si>
  <si>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</si>
  <si>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</si>
  <si>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</si>
  <si>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</si>
  <si>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</si>
  <si>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</si>
  <si>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</si>
  <si>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</si>
  <si>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</si>
  <si>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</si>
  <si>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</si>
  <si>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</si>
  <si>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</si>
  <si>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</si>
  <si>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</si>
  <si>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</si>
  <si>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</si>
  <si>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</si>
  <si>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</si>
  <si>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</si>
  <si>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</si>
  <si>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</si>
  <si>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</si>
  <si>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</si>
  <si>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</si>
  <si>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</si>
  <si>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</si>
  <si>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</si>
  <si>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</si>
  <si>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</si>
  <si>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</si>
  <si>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</si>
  <si>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</si>
  <si>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</si>
  <si>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</si>
  <si>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</si>
  <si>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</si>
  <si>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</si>
  <si>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</si>
  <si>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</si>
  <si>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</si>
  <si>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</si>
  <si>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</si>
  <si>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</si>
  <si>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</si>
  <si>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</si>
  <si>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</si>
  <si>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</si>
  <si>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</si>
  <si>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</si>
  <si>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</si>
  <si>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</si>
  <si>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</si>
  <si>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</si>
  <si>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</si>
  <si>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</si>
  <si>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</si>
  <si>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</si>
  <si>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</si>
  <si>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</si>
  <si>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</si>
  <si>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</si>
  <si>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</si>
  <si>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</si>
  <si>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</si>
  <si>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</si>
  <si>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</si>
  <si>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</si>
  <si>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</si>
  <si>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</si>
  <si>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</si>
  <si>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</si>
  <si>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</si>
  <si>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</si>
  <si>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</si>
  <si>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</si>
  <si>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</si>
  <si>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</si>
  <si>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</si>
  <si>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</si>
  <si>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</si>
  <si>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</si>
  <si>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</si>
  <si>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</si>
  <si>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</si>
  <si>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</si>
  <si>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</si>
  <si>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</si>
  <si>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</si>
  <si>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</si>
  <si>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</si>
  <si>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</si>
  <si>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</si>
  <si>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</si>
  <si>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</si>
  <si>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</si>
  <si>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</si>
  <si>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</si>
  <si>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</si>
  <si>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</si>
  <si>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</si>
  <si>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</si>
  <si>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</si>
  <si>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</si>
  <si>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</si>
  <si>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</si>
  <si>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</si>
  <si>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</si>
  <si>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</si>
  <si>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</si>
  <si>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</si>
  <si>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</si>
  <si>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</si>
  <si>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</si>
  <si>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</si>
  <si>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</si>
  <si>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</si>
  <si>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</si>
  <si>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</si>
  <si>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</si>
  <si>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</si>
  <si>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</si>
  <si>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</si>
  <si>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</si>
  <si>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</si>
  <si>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</si>
  <si>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</si>
  <si>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</si>
  <si>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</si>
  <si>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</si>
  <si>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</si>
  <si>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</si>
  <si>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</si>
  <si>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</si>
  <si>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</si>
  <si>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</si>
  <si>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</si>
  <si>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</si>
  <si>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</si>
  <si>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</si>
  <si>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</si>
  <si>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</si>
  <si>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</si>
  <si>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</si>
  <si>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</si>
  <si>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</si>
  <si>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</si>
  <si>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</si>
  <si>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</si>
  <si>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</si>
  <si>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</si>
  <si>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</si>
  <si>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</si>
  <si>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</si>
  <si>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</si>
  <si>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</si>
  <si>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</si>
  <si>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</si>
  <si>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</si>
  <si>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</si>
  <si>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</si>
  <si>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</si>
  <si>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</si>
  <si>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</si>
  <si>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</si>
  <si>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</si>
  <si>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</si>
  <si>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</si>
  <si>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</si>
  <si>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</si>
  <si>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</si>
  <si>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</si>
  <si>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</si>
  <si>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</si>
  <si>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</si>
  <si>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</si>
  <si>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</si>
  <si>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</si>
  <si>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</si>
  <si>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</si>
  <si>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</si>
  <si>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</si>
  <si>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</si>
  <si>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</si>
  <si>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</si>
  <si>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</si>
  <si>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</si>
  <si>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</si>
  <si>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</si>
  <si>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</si>
  <si>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</si>
  <si>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</si>
  <si>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</si>
  <si>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</si>
  <si>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</si>
  <si>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</si>
  <si>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</si>
  <si>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</si>
  <si>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</si>
  <si>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</si>
  <si>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</si>
  <si>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</si>
  <si>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</si>
  <si>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</si>
  <si>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</si>
  <si>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</si>
  <si>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</si>
  <si>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</si>
  <si>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</si>
  <si>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</si>
  <si>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</si>
  <si>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</si>
  <si>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</si>
  <si>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</si>
  <si>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</si>
  <si>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</si>
  <si>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</si>
  <si>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</si>
  <si>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</si>
  <si>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</si>
  <si>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</si>
  <si>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</si>
  <si>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</si>
  <si>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</si>
  <si>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</si>
  <si>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</si>
  <si>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</si>
  <si>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</si>
  <si>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</si>
  <si>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</si>
  <si>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</si>
  <si>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</si>
  <si>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</si>
  <si>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</si>
  <si>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</si>
  <si>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</si>
  <si>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</si>
  <si>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</si>
  <si>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</si>
  <si>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</si>
  <si>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</si>
  <si>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</si>
  <si>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</si>
  <si>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</si>
  <si>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</si>
  <si>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</si>
  <si>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</si>
  <si>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</si>
  <si>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</si>
  <si>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</si>
  <si>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</si>
  <si>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</si>
  <si>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</si>
  <si>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</si>
  <si>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</si>
  <si>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</si>
  <si>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</si>
  <si>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</si>
  <si>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</si>
  <si>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</si>
  <si>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</si>
  <si>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</si>
  <si>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</si>
  <si>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</si>
  <si>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</si>
  <si>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</si>
  <si>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</si>
  <si>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</si>
  <si>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</si>
  <si>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</si>
  <si>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</si>
  <si>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</si>
  <si>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</si>
  <si>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</si>
  <si>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</si>
  <si>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</si>
  <si>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</si>
  <si>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</si>
  <si>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</si>
  <si>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</si>
  <si>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</si>
  <si>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</si>
  <si>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</si>
  <si>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</si>
  <si>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</si>
  <si>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</si>
  <si>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</si>
  <si>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</si>
  <si>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</si>
  <si>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</si>
  <si>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</si>
  <si>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</si>
  <si>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</si>
  <si>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</si>
  <si>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</si>
  <si>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</si>
  <si>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</si>
  <si>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</si>
  <si>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</si>
  <si>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</si>
  <si>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</si>
  <si>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</si>
  <si>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</si>
  <si>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</si>
  <si>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</si>
  <si>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</si>
  <si>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</si>
  <si>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</si>
  <si>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</si>
  <si>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</si>
  <si>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</si>
  <si>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</si>
  <si>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</si>
  <si>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</si>
  <si>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</si>
  <si>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</si>
  <si>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</si>
  <si>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</si>
  <si>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</si>
  <si>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</si>
  <si>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</si>
  <si>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</si>
  <si>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</si>
  <si>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</si>
  <si>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</si>
  <si>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</si>
  <si>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</si>
  <si>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</si>
  <si>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</si>
  <si>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</si>
  <si>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</si>
  <si>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</si>
  <si>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</si>
  <si>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</si>
  <si>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</si>
  <si>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</si>
  <si>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</si>
  <si>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</si>
  <si>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</si>
  <si>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</si>
  <si>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</si>
  <si>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</si>
  <si>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</si>
  <si>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</si>
  <si>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</si>
  <si>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</si>
  <si>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</si>
  <si>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</si>
  <si>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</si>
  <si>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</si>
  <si>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</si>
  <si>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</si>
  <si>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</si>
  <si>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</si>
  <si>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</si>
  <si>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</si>
  <si>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</si>
  <si>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</si>
  <si>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</si>
  <si>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</si>
  <si>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</si>
  <si>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</si>
  <si>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</si>
  <si>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</si>
  <si>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</si>
  <si>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</si>
  <si>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</si>
  <si>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</si>
  <si>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</si>
  <si>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</si>
  <si>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</si>
  <si>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</si>
  <si>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</si>
  <si>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</si>
  <si>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</si>
  <si>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</si>
  <si>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</si>
  <si>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</si>
  <si>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</si>
  <si>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</si>
  <si>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</si>
  <si>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</si>
  <si>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</si>
  <si>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</si>
  <si>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</si>
  <si>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</si>
  <si>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</si>
  <si>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</si>
  <si>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</si>
  <si>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</si>
  <si>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</si>
  <si>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</si>
  <si>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</si>
  <si>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</si>
  <si>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</si>
  <si>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</si>
  <si>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</si>
  <si>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</si>
  <si>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</si>
  <si>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</si>
  <si>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</si>
  <si>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</si>
  <si>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</si>
  <si>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</si>
  <si>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</si>
  <si>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</si>
  <si>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</si>
  <si>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</si>
  <si>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</si>
  <si>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</si>
  <si>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</si>
  <si>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</si>
  <si>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</si>
  <si>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</si>
  <si>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</si>
  <si>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</si>
  <si>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</si>
  <si>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</si>
  <si>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</si>
  <si>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</si>
  <si>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</si>
  <si>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</si>
  <si>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</si>
  <si>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</si>
  <si>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</si>
  <si>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</si>
  <si>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</si>
  <si>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</si>
  <si>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</si>
  <si>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</si>
  <si>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</si>
  <si>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</si>
  <si>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</si>
  <si>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</si>
  <si>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</si>
  <si>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</si>
  <si>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</si>
  <si>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</si>
  <si>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</si>
  <si>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</si>
  <si>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</si>
  <si>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</si>
  <si>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</si>
  <si>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</si>
  <si>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</si>
  <si>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</si>
  <si>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</si>
  <si>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</si>
  <si>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</si>
  <si>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</si>
  <si>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</si>
  <si>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</si>
  <si>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</si>
  <si>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</si>
  <si>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</si>
  <si>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</si>
  <si>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</si>
  <si>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</si>
  <si>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</si>
  <si>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</si>
  <si>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</si>
  <si>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</si>
  <si>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</si>
  <si>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</si>
  <si>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</si>
  <si>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</si>
  <si>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</si>
  <si>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</si>
  <si>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</si>
  <si>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</si>
  <si>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</si>
  <si>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</si>
  <si>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</si>
  <si>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</si>
  <si>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</si>
  <si>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</si>
  <si>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</si>
  <si>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</si>
  <si>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</si>
  <si>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</si>
  <si>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</si>
  <si>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</si>
  <si>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</si>
  <si>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</si>
  <si>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</si>
  <si>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</si>
  <si>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</si>
  <si>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</si>
  <si>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</si>
  <si>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</si>
  <si>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</si>
  <si>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</si>
  <si>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</si>
  <si>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</si>
  <si>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</si>
  <si>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</si>
  <si>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</si>
  <si>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</si>
  <si>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</si>
  <si>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</si>
  <si>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</si>
  <si>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</si>
  <si>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</si>
  <si>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</si>
  <si>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</si>
  <si>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</si>
  <si>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</si>
  <si>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</si>
  <si>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</si>
  <si>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</si>
  <si>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</si>
  <si>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</si>
  <si>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</si>
  <si>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</si>
  <si>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</si>
  <si>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</si>
  <si>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</si>
  <si>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</si>
  <si>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</si>
  <si>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</si>
  <si>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</si>
  <si>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</si>
  <si>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</si>
  <si>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</si>
  <si>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</si>
  <si>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</si>
  <si>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</si>
  <si>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</si>
  <si>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</si>
  <si>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</si>
  <si>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</si>
  <si>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</si>
  <si>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</si>
  <si>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</si>
  <si>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</si>
  <si>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</si>
  <si>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</si>
  <si>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</si>
  <si>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</si>
  <si>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</si>
  <si>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</si>
  <si>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</si>
  <si>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</si>
  <si>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</si>
  <si>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</si>
  <si>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</si>
  <si>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</si>
  <si>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</si>
  <si>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</si>
  <si>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</si>
  <si>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</si>
  <si>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</si>
  <si>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</si>
  <si>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</si>
  <si>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</si>
  <si>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</si>
  <si>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</si>
  <si>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</si>
  <si>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</si>
  <si>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</si>
  <si>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</si>
  <si>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</si>
  <si>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</si>
  <si>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</si>
  <si>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</si>
  <si>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</si>
  <si>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</si>
  <si>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</si>
  <si>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</si>
  <si>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</si>
  <si>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</si>
  <si>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</si>
  <si>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</si>
  <si>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</si>
  <si>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</si>
  <si>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</si>
  <si>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</si>
  <si>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</si>
  <si>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</si>
  <si>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</si>
  <si>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</si>
  <si>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</si>
  <si>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</si>
  <si>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</si>
  <si>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</si>
  <si>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</si>
  <si>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</si>
  <si>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</si>
  <si>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</si>
  <si>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</si>
  <si>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</si>
  <si>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</si>
  <si>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</si>
  <si>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</si>
  <si>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</si>
  <si>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</si>
  <si>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</si>
  <si>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</si>
  <si>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</si>
  <si>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</si>
  <si>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</si>
  <si>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</si>
  <si>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</si>
  <si>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</si>
  <si>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</si>
  <si>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</si>
  <si>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</si>
  <si>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</si>
  <si>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</si>
  <si>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</si>
  <si>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</si>
  <si>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</si>
  <si>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</si>
  <si>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</si>
  <si>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</si>
  <si>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</si>
  <si>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</si>
  <si>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</si>
  <si>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</si>
  <si>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</si>
  <si>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</si>
  <si>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</si>
  <si>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</si>
  <si>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</si>
  <si>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</si>
  <si>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</si>
  <si>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</si>
  <si>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</si>
  <si>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</si>
  <si>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</si>
  <si>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</si>
  <si>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</si>
  <si>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</si>
  <si>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</si>
  <si>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</si>
  <si>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</si>
  <si>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</si>
  <si>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</si>
  <si>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</si>
  <si>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</si>
  <si>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</si>
  <si>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</si>
  <si>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</si>
  <si>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</si>
  <si>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</si>
  <si>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</si>
  <si>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</si>
  <si>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</si>
  <si>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</si>
  <si>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</si>
  <si>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</si>
  <si>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</si>
  <si>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</si>
  <si>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</si>
  <si>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</si>
  <si>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</si>
  <si>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</si>
  <si>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</si>
  <si>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</si>
  <si>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</si>
  <si>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</si>
  <si>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</si>
  <si>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</si>
  <si>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</si>
  <si>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</si>
  <si>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</si>
  <si>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</si>
  <si>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</si>
  <si>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</si>
  <si>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</si>
  <si>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</si>
  <si>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</si>
  <si>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</si>
  <si>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</si>
  <si>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</si>
  <si>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</si>
  <si>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</si>
  <si>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</si>
  <si>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</si>
  <si>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</si>
  <si>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</si>
  <si>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</si>
  <si>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</si>
  <si>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</si>
  <si>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</si>
  <si>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</si>
  <si>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</si>
  <si>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</si>
  <si>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</si>
  <si>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</si>
  <si>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</si>
  <si>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</si>
  <si>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</si>
  <si>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</si>
  <si>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</si>
  <si>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</si>
  <si>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</si>
  <si>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</si>
  <si>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</si>
  <si>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</si>
  <si>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</si>
  <si>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</si>
  <si>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</si>
  <si>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</si>
  <si>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</si>
  <si>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</si>
  <si>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</si>
  <si>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</si>
  <si>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</si>
  <si>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</si>
  <si>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</si>
  <si>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</si>
  <si>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</si>
  <si>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</si>
  <si>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</si>
  <si>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</si>
  <si>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</si>
  <si>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</si>
  <si>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</si>
  <si>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</si>
  <si>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</si>
  <si>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</si>
  <si>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</si>
  <si>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</si>
  <si>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</si>
  <si>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</si>
  <si>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</si>
  <si>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</si>
  <si>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</si>
  <si>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</si>
  <si>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</si>
  <si>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</si>
  <si>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</si>
  <si>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</si>
  <si>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</si>
  <si>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</si>
  <si>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</si>
  <si>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</si>
  <si>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</si>
  <si>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</si>
  <si>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</si>
  <si>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</si>
  <si>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</si>
  <si>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</si>
  <si>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</si>
  <si>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</si>
  <si>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</si>
  <si>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</si>
  <si>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</si>
  <si>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</si>
  <si>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</si>
  <si>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</si>
  <si>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</si>
  <si>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</si>
  <si>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</si>
  <si>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</si>
  <si>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</si>
  <si>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</si>
  <si>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</si>
  <si>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</si>
  <si>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</si>
  <si>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</si>
  <si>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</si>
  <si>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</si>
  <si>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</si>
  <si>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</si>
  <si>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</si>
  <si>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</si>
  <si>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</si>
  <si>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</si>
  <si>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</si>
  <si>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</si>
  <si>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</si>
  <si>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</si>
  <si>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</si>
  <si>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</si>
  <si>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</si>
  <si>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</si>
  <si>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</si>
  <si>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</si>
  <si>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</si>
  <si>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</si>
  <si>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</si>
  <si>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</si>
  <si>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</si>
  <si>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</si>
  <si>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</si>
  <si>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</si>
  <si>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</si>
  <si>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</si>
  <si>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</si>
  <si>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</si>
  <si>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</si>
  <si>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</si>
  <si>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</si>
  <si>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</si>
  <si>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</si>
  <si>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</si>
  <si>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</si>
  <si>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</si>
  <si>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</si>
  <si>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</si>
  <si>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</si>
  <si>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</si>
  <si>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</si>
  <si>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</si>
  <si>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</si>
  <si>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</si>
  <si>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</si>
  <si>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</si>
  <si>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</si>
  <si>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</si>
  <si>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</si>
  <si>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</si>
  <si>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</si>
  <si>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</si>
  <si>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</si>
  <si>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</si>
  <si>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</si>
  <si>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</si>
  <si>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</si>
  <si>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</si>
  <si>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</si>
  <si>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</si>
  <si>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</si>
  <si>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</si>
  <si>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</si>
  <si>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</si>
  <si>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</si>
  <si>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</si>
  <si>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</si>
  <si>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</si>
  <si>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</si>
  <si>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</si>
  <si>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</si>
  <si>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</si>
  <si>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</si>
  <si>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</si>
  <si>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</si>
  <si>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</si>
  <si>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</si>
  <si>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</si>
  <si>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</si>
  <si>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</si>
  <si>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</si>
  <si>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</si>
  <si>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</si>
  <si>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</si>
  <si>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</si>
  <si>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</si>
  <si>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</si>
  <si>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</si>
  <si>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</si>
  <si>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</si>
  <si>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</si>
  <si>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</si>
  <si>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</si>
  <si>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</si>
  <si>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</si>
  <si>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</si>
  <si>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</si>
  <si>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</si>
  <si>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</si>
  <si>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</si>
  <si>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</si>
  <si>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</si>
  <si>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</si>
  <si>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</si>
  <si>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</si>
  <si>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</si>
  <si>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</si>
  <si>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</si>
  <si>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</si>
  <si>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</si>
  <si>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</si>
  <si>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</si>
  <si>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</si>
  <si>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</si>
  <si>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</si>
  <si>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</si>
  <si>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</si>
  <si>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</si>
  <si>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</si>
  <si>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</si>
  <si>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</si>
  <si>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</si>
  <si>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</si>
  <si>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</si>
  <si>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</si>
  <si>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</si>
  <si>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</si>
  <si>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</si>
  <si>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</si>
  <si>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</si>
  <si>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</si>
  <si>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</si>
  <si>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</si>
  <si>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</si>
  <si>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</si>
  <si>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</si>
  <si>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</si>
  <si>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</si>
  <si>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</si>
  <si>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</si>
  <si>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</si>
  <si>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</si>
  <si>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</si>
  <si>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</si>
  <si>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</si>
  <si>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</si>
  <si>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</si>
  <si>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</si>
  <si>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</si>
  <si>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</si>
  <si>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</si>
  <si>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</si>
  <si>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</si>
  <si>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</si>
  <si>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</si>
  <si>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</si>
  <si>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</si>
  <si>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</si>
  <si>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</si>
  <si>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</si>
  <si>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</si>
  <si>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</si>
  <si>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</si>
  <si>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</si>
  <si>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</si>
  <si>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</si>
  <si>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</si>
  <si>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</si>
  <si>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</si>
  <si>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</si>
  <si>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</si>
  <si>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</si>
  <si>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</si>
  <si>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</si>
  <si>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</si>
  <si>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</si>
  <si>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</si>
  <si>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</si>
  <si>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</si>
  <si>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</si>
  <si>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</si>
  <si>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</si>
  <si>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</si>
  <si>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</si>
  <si>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</si>
  <si>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</si>
  <si>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</si>
  <si>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</si>
  <si>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</si>
  <si>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</si>
  <si>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</si>
  <si>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</si>
  <si>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</si>
  <si>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</si>
  <si>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</si>
  <si>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</si>
  <si>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</si>
  <si>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</si>
  <si>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</si>
  <si>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</si>
  <si>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</si>
  <si>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</si>
  <si>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</si>
  <si>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</si>
  <si>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</si>
  <si>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</si>
  <si>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</si>
  <si>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</si>
  <si>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</si>
  <si>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</si>
  <si>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</si>
  <si>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</si>
  <si>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</si>
  <si>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</si>
  <si>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</si>
  <si>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</si>
  <si>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</si>
  <si>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</si>
  <si>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</si>
  <si>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</si>
  <si>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</si>
  <si>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</si>
  <si>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</si>
  <si>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</si>
  <si>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</si>
  <si>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</si>
  <si>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</si>
  <si>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</si>
  <si>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</si>
  <si>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</si>
  <si>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</si>
  <si>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</si>
  <si>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</si>
  <si>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</si>
  <si>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</si>
  <si>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</si>
  <si>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</si>
  <si>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</si>
  <si>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</si>
  <si>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</si>
  <si>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</si>
  <si>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</si>
  <si>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</si>
  <si>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</si>
  <si>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</si>
  <si>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</si>
  <si>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</si>
  <si>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</si>
  <si>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</si>
  <si>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</si>
  <si>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</si>
  <si>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</si>
  <si>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Cutting off Kate Bush</t>
  </si>
  <si>
    <t>Goal</t>
  </si>
  <si>
    <t>Pledge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</si>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</sst>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2237664818524906"/>
          <c:y val="4.62192225971753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5-4917-A424-1386DC9073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5-4917-A424-1386DC9073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5-4917-A424-1386DC9073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5-4917-A424-1386DC907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6497520"/>
        <c:axId val="1797543888"/>
      </c:barChart>
      <c:catAx>
        <c:axId val="1606497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543888"/>
        <c:crosses val="autoZero"/>
        <c:auto val="1"/>
        <c:lblAlgn val="ctr"/>
        <c:lblOffset val="100"/>
        <c:noMultiLvlLbl val="0"/>
      </c:catAx>
      <c:valAx>
        <c:axId val="179754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49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C-40E2-B7EE-831C58723E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C-40E2-B7EE-831C58723E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CC-40E2-B7EE-831C58723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8621792"/>
        <c:axId val="1606795296"/>
      </c:barChart>
      <c:catAx>
        <c:axId val="167862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795296"/>
        <c:crosses val="autoZero"/>
        <c:auto val="1"/>
        <c:lblAlgn val="ctr"/>
        <c:lblOffset val="100"/>
        <c:noMultiLvlLbl val="0"/>
      </c:catAx>
      <c:valAx>
        <c:axId val="160679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62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3581393707204693"/>
          <c:y val="5.02703555498185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Date'!$A$5:$A$67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Date'!$B$5:$B$67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8-4FBD-A929-62516FE1E3A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Date'!$A$5:$A$67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Date'!$C$5:$C$67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18-4FBD-A929-62516FE1E3A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Date'!$A$5:$A$67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Date'!$D$5:$D$67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18-4FBD-A929-62516FE1E3A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Date'!$A$5:$A$67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Date'!$E$5:$E$67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18-4FBD-A929-62516FE1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976352"/>
        <c:axId val="1609847072"/>
      </c:lineChart>
      <c:catAx>
        <c:axId val="180097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47072"/>
        <c:crosses val="autoZero"/>
        <c:auto val="1"/>
        <c:lblAlgn val="ctr"/>
        <c:lblOffset val="100"/>
        <c:noMultiLvlLbl val="0"/>
      </c:catAx>
      <c:valAx>
        <c:axId val="16098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97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B3698A1-4D17-4901-A62A-6E83C0DAB454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35C3E922-0DE9-4BCB-B83C-C52036FFFEF3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73D958-AE6D-4DE6-9A8E-9D834C18F740}">
  <sheetPr/>
  <sheetViews>
    <sheetView tabSelected="1"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6000" cy="62738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7FC54D-98C6-4FBE-A3D1-E3FF33A14C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5ACC56D-7EF8-4D90-A9FE-30289ED37B4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6000" cy="62738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1</xdr:row>
      <xdr:rowOff>60960</xdr:rowOff>
    </xdr:from>
    <xdr:to>
      <xdr:col>16</xdr:col>
      <xdr:colOff>373380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31133-7364-4383-8E85-29ACA123A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60960</xdr:rowOff>
    </xdr:from>
    <xdr:to>
      <xdr:col>16</xdr:col>
      <xdr:colOff>312420</xdr:colOff>
      <xdr:row>25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9F438-329B-46E3-AEF6-2FF214120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45720</xdr:rowOff>
    </xdr:from>
    <xdr:to>
      <xdr:col>16</xdr:col>
      <xdr:colOff>220980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459A8-B878-43A9-9190-69AFEE86A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gett, Christian" refreshedDate="44025.496257175924" createdVersion="6" refreshedVersion="6" minRefreshableVersion="3" recordCount="4114" xr:uid="{45A1DB72-0437-49D8-BE89-62EC7385134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gett, Christian" refreshedDate="44025.524328240739" createdVersion="6" refreshedVersion="6" minRefreshableVersion="3" recordCount="4114" xr:uid="{948832E8-C855-4E09-B1FB-B0ECCAD1DF8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7477B-7557-48B4-A497-95158C551F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E040A-9001-4882-AE08-9350902B304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43E30-2A40-47E5-9A52-4AC83B7C365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1"/>
    <field x="18"/>
  </rowFields>
  <rowItems count="63">
    <i>
      <x v="2"/>
    </i>
    <i r="1">
      <x v="7"/>
    </i>
    <i r="1">
      <x v="10"/>
    </i>
    <i r="1">
      <x v="12"/>
    </i>
    <i>
      <x v="3"/>
    </i>
    <i r="1">
      <x v="3"/>
    </i>
    <i r="1">
      <x v="4"/>
    </i>
    <i r="1">
      <x v="12"/>
    </i>
    <i>
      <x v="4"/>
    </i>
    <i r="1">
      <x v="1"/>
    </i>
    <i r="1">
      <x v="3"/>
    </i>
    <i r="1">
      <x v="4"/>
    </i>
    <i r="1">
      <x v="9"/>
    </i>
    <i r="1">
      <x v="11"/>
    </i>
    <i>
      <x v="5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>
      <x v="6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5546875" bestFit="1" customWidth="1"/>
    <col min="19" max="19" width="22.109375" style="15" bestFit="1" customWidth="1"/>
    <col min="20" max="20" width="20.7773437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(((J2/60)/60)/24+DATE(1970,1,1))</f>
        <v>42177.007071759261</v>
      </c>
      <c r="T2" s="15">
        <f>(((I2/60)/60)/24+DATE(1970,1,1))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(((J3/60)/60)/24+DATE(1970,1,1))</f>
        <v>42766.600497685184</v>
      </c>
      <c r="T3" s="15">
        <f t="shared" ref="T3:T66" si="3">(((I3/60)/60)/24+DATE(1970,1,1))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(((J67/60)/60)/24+DATE(1970,1,1))</f>
        <v>41835.821226851855</v>
      </c>
      <c r="T67" s="15">
        <f t="shared" ref="T67:T130" si="7">(((I67/60)/60)/24+DATE(1970,1,1))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(((J131/60)/60)/24+DATE(1970,1,1))</f>
        <v>41882.937303240738</v>
      </c>
      <c r="T131" s="15">
        <f t="shared" ref="T131:T194" si="11">(((I131/60)/60)/24+DATE(1970,1,1))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(((J195/60)/60)/24+DATE(1970,1,1))</f>
        <v>41911.934791666667</v>
      </c>
      <c r="T195" s="15">
        <f t="shared" ref="T195:T258" si="15">(((I195/60)/60)/24+DATE(1970,1,1))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(((J259/60)/60)/24+DATE(1970,1,1))</f>
        <v>42479.626875000002</v>
      </c>
      <c r="T259" s="15">
        <f t="shared" ref="T259:T322" si="19">(((I259/60)/60)/24+DATE(1970,1,1))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(((J323/60)/60)/24+DATE(1970,1,1))</f>
        <v>42647.446597222224</v>
      </c>
      <c r="T323" s="15">
        <f t="shared" ref="T323:T386" si="23">(((I323/60)/60)/24+DATE(1970,1,1))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(((J387/60)/60)/24+DATE(1970,1,1))</f>
        <v>41934.584502314814</v>
      </c>
      <c r="T387" s="15">
        <f t="shared" ref="T387:T450" si="27">(((I387/60)/60)/24+DATE(1970,1,1))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(((J451/60)/60)/24+DATE(1970,1,1))</f>
        <v>41534.568113425928</v>
      </c>
      <c r="T451" s="15">
        <f t="shared" ref="T451:T514" si="31">(((I451/60)/60)/24+DATE(1970,1,1))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(((J515/60)/60)/24+DATE(1970,1,1))</f>
        <v>42552.653993055559</v>
      </c>
      <c r="T515" s="15">
        <f t="shared" ref="T515:T578" si="35">(((I515/60)/60)/24+DATE(1970,1,1))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(((J579/60)/60)/24+DATE(1970,1,1))</f>
        <v>42450.589143518519</v>
      </c>
      <c r="T579" s="15">
        <f t="shared" ref="T579:T642" si="39">(((I579/60)/60)/24+DATE(1970,1,1))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(((J643/60)/60)/24+DATE(1970,1,1))</f>
        <v>42199.57</v>
      </c>
      <c r="T643" s="15">
        <f t="shared" ref="T643:T706" si="43">(((I643/60)/60)/24+DATE(1970,1,1))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(((J707/60)/60)/24+DATE(1970,1,1))</f>
        <v>42726.491643518515</v>
      </c>
      <c r="T707" s="15">
        <f t="shared" ref="T707:T770" si="47">(((I707/60)/60)/24+DATE(1970,1,1))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(((J771/60)/60)/24+DATE(1970,1,1))</f>
        <v>41604.996458333335</v>
      </c>
      <c r="T771" s="15">
        <f t="shared" ref="T771:T834" si="51">(((I771/60)/60)/24+DATE(1970,1,1))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(((J835/60)/60)/24+DATE(1970,1,1))</f>
        <v>41718.878182870372</v>
      </c>
      <c r="T835" s="15">
        <f t="shared" ref="T835:T898" si="55">(((I835/60)/60)/24+DATE(1970,1,1))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(((J899/60)/60)/24+DATE(1970,1,1))</f>
        <v>41211.688750000001</v>
      </c>
      <c r="T899" s="15">
        <f t="shared" ref="T899:T962" si="59">(((I899/60)/60)/24+DATE(1970,1,1))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(((J963/60)/60)/24+DATE(1970,1,1))</f>
        <v>42740.693692129629</v>
      </c>
      <c r="T963" s="15">
        <f t="shared" ref="T963:T1026" si="63">(((I963/60)/60)/24+DATE(1970,1,1))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(((J1027/60)/60)/24+DATE(1970,1,1))</f>
        <v>42049.833761574075</v>
      </c>
      <c r="T1027" s="15">
        <f t="shared" ref="T1027:T1090" si="67">(((I1027/60)/60)/24+DATE(1970,1,1))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(((J1091/60)/60)/24+DATE(1970,1,1))</f>
        <v>42151.189525462964</v>
      </c>
      <c r="T1091" s="15">
        <f t="shared" ref="T1091:T1154" si="71">(((I1091/60)/60)/24+DATE(1970,1,1))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(((J1155/60)/60)/24+DATE(1970,1,1))</f>
        <v>42143.714178240742</v>
      </c>
      <c r="T1155" s="15">
        <f t="shared" ref="T1155:T1218" si="75">(((I1155/60)/60)/24+DATE(1970,1,1))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(((J1219/60)/60)/24+DATE(1970,1,1))</f>
        <v>42535.809490740736</v>
      </c>
      <c r="T1219" s="15">
        <f t="shared" ref="T1219:T1282" si="79">(((I1219/60)/60)/24+DATE(1970,1,1))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(((J1283/60)/60)/24+DATE(1970,1,1))</f>
        <v>41463.743472222224</v>
      </c>
      <c r="T1283" s="15">
        <f t="shared" ref="T1283:T1346" si="83">(((I1283/60)/60)/24+DATE(1970,1,1))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(((J1347/60)/60)/24+DATE(1970,1,1))</f>
        <v>41799.814340277779</v>
      </c>
      <c r="T1347" s="15">
        <f t="shared" ref="T1347:T1410" si="87">(((I1347/60)/60)/24+DATE(1970,1,1))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(((J1411/60)/60)/24+DATE(1970,1,1))</f>
        <v>41945.133506944447</v>
      </c>
      <c r="T1411" s="15">
        <f t="shared" ref="T1411:T1474" si="91">(((I1411/60)/60)/24+DATE(1970,1,1))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(((J1475/60)/60)/24+DATE(1970,1,1))</f>
        <v>40939.979618055557</v>
      </c>
      <c r="T1475" s="15">
        <f t="shared" ref="T1475:T1538" si="95">(((I1475/60)/60)/24+DATE(1970,1,1))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(((J1539/60)/60)/24+DATE(1970,1,1))</f>
        <v>42552.315127314811</v>
      </c>
      <c r="T1539" s="15">
        <f t="shared" ref="T1539:T1602" si="99">(((I1539/60)/60)/24+DATE(1970,1,1))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(((J1603/60)/60)/24+DATE(1970,1,1))</f>
        <v>40638.092974537038</v>
      </c>
      <c r="T1603" s="15">
        <f t="shared" ref="T1603:T1666" si="103">(((I1603/60)/60)/24+DATE(1970,1,1))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(((J1667/60)/60)/24+DATE(1970,1,1))</f>
        <v>40564.649456018517</v>
      </c>
      <c r="T1667" s="15">
        <f t="shared" ref="T1667:T1730" si="107">(((I1667/60)/60)/24+DATE(1970,1,1))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(((J1731/60)/60)/24+DATE(1970,1,1))</f>
        <v>42471.052152777775</v>
      </c>
      <c r="T1731" s="15">
        <f t="shared" ref="T1731:T1794" si="111">(((I1731/60)/60)/24+DATE(1970,1,1))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(((J1795/60)/60)/24+DATE(1970,1,1))</f>
        <v>41940.89166666667</v>
      </c>
      <c r="T1795" s="15">
        <f t="shared" ref="T1795:T1858" si="115">(((I1795/60)/60)/24+DATE(1970,1,1))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(((J1859/60)/60)/24+DATE(1970,1,1))</f>
        <v>41864.76866898148</v>
      </c>
      <c r="T1859" s="15">
        <f t="shared" ref="T1859:T1922" si="119">(((I1859/60)/60)/24+DATE(1970,1,1))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(((J1923/60)/60)/24+DATE(1970,1,1))</f>
        <v>41074.221562500003</v>
      </c>
      <c r="T1923" s="15">
        <f t="shared" ref="T1923:T1986" si="123">(((I1923/60)/60)/24+DATE(1970,1,1))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(((J1987/60)/60)/24+DATE(1970,1,1))</f>
        <v>42555.698738425926</v>
      </c>
      <c r="T1987" s="15">
        <f t="shared" ref="T1987:T2050" si="127">(((I1987/60)/60)/24+DATE(1970,1,1))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(((J2051/60)/60)/24+DATE(1970,1,1))</f>
        <v>41575.527349537035</v>
      </c>
      <c r="T2051" s="15">
        <f t="shared" ref="T2051:T2114" si="131">(((I2051/60)/60)/24+DATE(1970,1,1))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(((J2115/60)/60)/24+DATE(1970,1,1))</f>
        <v>41870.86546296296</v>
      </c>
      <c r="T2115" s="15">
        <f t="shared" ref="T2115:T2178" si="135">(((I2115/60)/60)/24+DATE(1970,1,1))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(((J2179/60)/60)/24+DATE(1970,1,1))</f>
        <v>42502.250775462962</v>
      </c>
      <c r="T2179" s="15">
        <f t="shared" ref="T2179:T2242" si="139">(((I2179/60)/60)/24+DATE(1970,1,1))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(((J2243/60)/60)/24+DATE(1970,1,1))</f>
        <v>42766.827546296292</v>
      </c>
      <c r="T2243" s="15">
        <f t="shared" ref="T2243:T2306" si="143">(((I2243/60)/60)/24+DATE(1970,1,1))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(((J2307/60)/60)/24+DATE(1970,1,1))</f>
        <v>41834.695277777777</v>
      </c>
      <c r="T2307" s="15">
        <f t="shared" ref="T2307:T2370" si="147">(((I2307/60)/60)/24+DATE(1970,1,1))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(((J2371/60)/60)/24+DATE(1970,1,1))</f>
        <v>42380.812627314815</v>
      </c>
      <c r="T2371" s="15">
        <f t="shared" ref="T2371:T2434" si="151">(((I2371/60)/60)/24+DATE(1970,1,1))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(((J2435/60)/60)/24+DATE(1970,1,1))</f>
        <v>42397.89980324074</v>
      </c>
      <c r="T2435" s="15">
        <f t="shared" ref="T2435:T2498" si="155">(((I2435/60)/60)/24+DATE(1970,1,1))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(((J2499/60)/60)/24+DATE(1970,1,1))</f>
        <v>40730.878912037035</v>
      </c>
      <c r="T2499" s="15">
        <f t="shared" ref="T2499:T2562" si="159">(((I2499/60)/60)/24+DATE(1970,1,1))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(((J2563/60)/60)/24+DATE(1970,1,1))</f>
        <v>42260.528807870374</v>
      </c>
      <c r="T2563" s="15">
        <f t="shared" ref="T2563:T2626" si="163">(((I2563/60)/60)/24+DATE(1970,1,1))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(((J2627/60)/60)/24+DATE(1970,1,1))</f>
        <v>42658.810277777782</v>
      </c>
      <c r="T2627" s="15">
        <f t="shared" ref="T2627:T2690" si="167">(((I2627/60)/60)/24+DATE(1970,1,1))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(((J2691/60)/60)/24+DATE(1970,1,1))</f>
        <v>42551.961689814809</v>
      </c>
      <c r="T2691" s="15">
        <f t="shared" ref="T2691:T2754" si="171">(((I2691/60)/60)/24+DATE(1970,1,1))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(((J2755/60)/60)/24+DATE(1970,1,1))</f>
        <v>41117.900729166664</v>
      </c>
      <c r="T2755" s="15">
        <f t="shared" ref="T2755:T2818" si="175">(((I2755/60)/60)/24+DATE(1970,1,1))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(((J2819/60)/60)/24+DATE(1970,1,1))</f>
        <v>42023.634976851856</v>
      </c>
      <c r="T2819" s="15">
        <f t="shared" ref="T2819:T2882" si="179">(((I2819/60)/60)/24+DATE(1970,1,1))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(((J2883/60)/60)/24+DATE(1970,1,1))</f>
        <v>41916.597638888888</v>
      </c>
      <c r="T2883" s="15">
        <f t="shared" ref="T2883:T2946" si="183">(((I2883/60)/60)/24+DATE(1970,1,1))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(((J2947/60)/60)/24+DATE(1970,1,1))</f>
        <v>42118.139583333337</v>
      </c>
      <c r="T2947" s="15">
        <f t="shared" ref="T2947:T3010" si="187">(((I2947/60)/60)/24+DATE(1970,1,1))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(((J3011/60)/60)/24+DATE(1970,1,1))</f>
        <v>41939.569907407407</v>
      </c>
      <c r="T3011" s="15">
        <f t="shared" ref="T3011:T3074" si="191">(((I3011/60)/60)/24+DATE(1970,1,1))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(((J3075/60)/60)/24+DATE(1970,1,1))</f>
        <v>42111.684027777781</v>
      </c>
      <c r="T3075" s="15">
        <f t="shared" ref="T3075:T3138" si="195">(((I3075/60)/60)/24+DATE(1970,1,1))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(((J3139/60)/60)/24+DATE(1970,1,1))</f>
        <v>42807.885057870371</v>
      </c>
      <c r="T3139" s="15">
        <f t="shared" ref="T3139:T3202" si="199">(((I3139/60)/60)/24+DATE(1970,1,1))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(((J3203/60)/60)/24+DATE(1970,1,1))</f>
        <v>41861.767094907409</v>
      </c>
      <c r="T3203" s="15">
        <f t="shared" ref="T3203:T3266" si="203">(((I3203/60)/60)/24+DATE(1970,1,1))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(((J3267/60)/60)/24+DATE(1970,1,1))</f>
        <v>42311.711979166663</v>
      </c>
      <c r="T3267" s="15">
        <f t="shared" ref="T3267:T3330" si="207">(((I3267/60)/60)/24+DATE(1970,1,1))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(((J3331/60)/60)/24+DATE(1970,1,1))</f>
        <v>41837.323009259257</v>
      </c>
      <c r="T3331" s="15">
        <f t="shared" ref="T3331:T3394" si="211">(((I3331/60)/60)/24+DATE(1970,1,1))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(((J3395/60)/60)/24+DATE(1970,1,1))</f>
        <v>41923.921643518523</v>
      </c>
      <c r="T3395" s="15">
        <f t="shared" ref="T3395:T3458" si="215">(((I3395/60)/60)/24+DATE(1970,1,1))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(((J3459/60)/60)/24+DATE(1970,1,1))</f>
        <v>42016.706678240742</v>
      </c>
      <c r="T3459" s="15">
        <f t="shared" ref="T3459:T3522" si="219">(((I3459/60)/60)/24+DATE(1970,1,1))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(((J3523/60)/60)/24+DATE(1970,1,1))</f>
        <v>41881.361342592594</v>
      </c>
      <c r="T3523" s="15">
        <f t="shared" ref="T3523:T3586" si="223">(((I3523/60)/60)/24+DATE(1970,1,1))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(((J3587/60)/60)/24+DATE(1970,1,1))</f>
        <v>41964.716319444444</v>
      </c>
      <c r="T3587" s="15">
        <f t="shared" ref="T3587:T3650" si="227">(((I3587/60)/60)/24+DATE(1970,1,1))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(((J3651/60)/60)/24+DATE(1970,1,1))</f>
        <v>41780.712893518517</v>
      </c>
      <c r="T3651" s="15">
        <f t="shared" ref="T3651:T3714" si="231">(((I3651/60)/60)/24+DATE(1970,1,1))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(((J3715/60)/60)/24+DATE(1970,1,1))</f>
        <v>42505.738032407404</v>
      </c>
      <c r="T3715" s="15">
        <f t="shared" ref="T3715:T3778" si="235">(((I3715/60)/60)/24+DATE(1970,1,1))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(((J3779/60)/60)/24+DATE(1970,1,1))</f>
        <v>41887.111354166671</v>
      </c>
      <c r="T3779" s="15">
        <f t="shared" ref="T3779:T3842" si="239">(((I3779/60)/60)/24+DATE(1970,1,1))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(((J3843/60)/60)/24+DATE(1970,1,1))</f>
        <v>41780.785729166666</v>
      </c>
      <c r="T3843" s="15">
        <f t="shared" ref="T3843:T3906" si="243">(((I3843/60)/60)/24+DATE(1970,1,1))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(((J3907/60)/60)/24+DATE(1970,1,1))</f>
        <v>42124.623877314814</v>
      </c>
      <c r="T3907" s="15">
        <f t="shared" ref="T3907:T3970" si="247">(((I3907/60)/60)/24+DATE(1970,1,1))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(((J3971/60)/60)/24+DATE(1970,1,1))</f>
        <v>42601.854699074072</v>
      </c>
      <c r="T3971" s="15">
        <f t="shared" ref="T3971:T4034" si="251">(((I3971/60)/60)/24+DATE(1970,1,1))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(((J4035/60)/60)/24+DATE(1970,1,1))</f>
        <v>42614.268796296295</v>
      </c>
      <c r="T4035" s="15">
        <f t="shared" ref="T4035:T4098" si="255">(((I4035/60)/60)/24+DATE(1970,1,1))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(((J4099/60)/60)/24+DATE(1970,1,1))</f>
        <v>42344.824502314819</v>
      </c>
      <c r="T4099" s="15">
        <f t="shared" ref="T4099:T4115" si="259">(((I4099/60)/60)/24+DATE(1970,1,1))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8535D73D-821F-412B-BC46-8BE165F2363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505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E44B8-C9A3-47AA-B677-B0B18FCD0FB8}">
  <dimension ref="A1:T413"/>
  <sheetViews>
    <sheetView topLeftCell="C1" workbookViewId="0">
      <selection activeCell="I3" sqref="I3"/>
    </sheetView>
  </sheetViews>
  <sheetFormatPr defaultRowHeight="14.4" x14ac:dyDescent="0.3"/>
  <cols>
    <col min="1" max="1" width="5" bestFit="1" customWidth="1"/>
    <col min="2" max="3" width="31.5546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7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7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57.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57.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57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7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57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57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57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57.6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57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7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7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57.6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57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57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57.6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57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57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57.6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7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57.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57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7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7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7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57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57.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57.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3.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3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7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5050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A5252-7697-4D90-ABFC-567939B63967}">
  <dimension ref="A1:T251"/>
  <sheetViews>
    <sheetView workbookViewId="0">
      <selection activeCell="AD1" sqref="AD1:AD1048576"/>
    </sheetView>
  </sheetViews>
  <sheetFormatPr defaultRowHeight="14.4" x14ac:dyDescent="0.3"/>
  <cols>
    <col min="1" max="1" width="5" bestFit="1" customWidth="1"/>
    <col min="2" max="3" width="37.777343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57.6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57.6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5050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C7895-B7DF-488E-AE45-33F4B0515CCC}">
  <dimension ref="A1:C14"/>
  <sheetViews>
    <sheetView workbookViewId="0">
      <selection activeCell="D9" sqref="D9"/>
    </sheetView>
  </sheetViews>
  <sheetFormatPr defaultRowHeight="14.4" x14ac:dyDescent="0.3"/>
  <cols>
    <col min="1" max="1" width="23.2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8392</v>
      </c>
      <c r="C1" t="s">
        <v>8393</v>
      </c>
    </row>
    <row r="2" spans="1:3" x14ac:dyDescent="0.3">
      <c r="A2" t="s">
        <v>8394</v>
      </c>
      <c r="B2" s="18">
        <f>AVERAGE('Successful U.S. Kickstarters'!D:D)</f>
        <v>5048.8786407766993</v>
      </c>
      <c r="C2" s="18">
        <f>AVERAGE('Failed U.S Kickstarters'!D:D)</f>
        <v>10554.212</v>
      </c>
    </row>
    <row r="3" spans="1:3" x14ac:dyDescent="0.3">
      <c r="A3" t="s">
        <v>8395</v>
      </c>
      <c r="B3" s="18">
        <f>MEDIAN('Successful U.S. Kickstarters'!D:D)</f>
        <v>3000</v>
      </c>
      <c r="C3" s="18">
        <f>MEDIAN('Failed U.S Kickstarters'!D:D)</f>
        <v>5000</v>
      </c>
    </row>
    <row r="4" spans="1:3" x14ac:dyDescent="0.3">
      <c r="A4" t="s">
        <v>8398</v>
      </c>
      <c r="B4" s="18">
        <f>_xlfn.STDEV.P('Successful U.S. Kickstarters'!D:D)</f>
        <v>7748.7537726373303</v>
      </c>
      <c r="C4" s="18">
        <f>_xlfn.STDEV.P('Failed U.S Kickstarters'!D:D)</f>
        <v>21967.731061515115</v>
      </c>
    </row>
    <row r="5" spans="1:3" x14ac:dyDescent="0.3">
      <c r="A5" t="s">
        <v>8399</v>
      </c>
      <c r="B5" s="18">
        <f>_xlfn.QUARTILE.EXC('Successful U.S. Kickstarters'!D:D,3)</f>
        <v>5000</v>
      </c>
      <c r="C5" s="18">
        <f>_xlfn.QUARTILE.EXC('Failed U.S Kickstarters'!D:D,3)</f>
        <v>10000</v>
      </c>
    </row>
    <row r="6" spans="1:3" x14ac:dyDescent="0.3">
      <c r="A6" t="s">
        <v>8400</v>
      </c>
      <c r="B6" s="18">
        <f>_xlfn.QUARTILE.EXC('Successful U.S. Kickstarters'!D:D,1)</f>
        <v>1500</v>
      </c>
      <c r="C6" s="18">
        <f>_xlfn.QUARTILE.EXC('Failed U.S Kickstarters'!D:D,1)</f>
        <v>2000</v>
      </c>
    </row>
    <row r="7" spans="1:3" x14ac:dyDescent="0.3">
      <c r="A7" t="s">
        <v>8401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8396</v>
      </c>
      <c r="B9" s="18">
        <f>AVERAGE('Successful U.S. Kickstarters'!E:E)</f>
        <v>5601.5458009708727</v>
      </c>
      <c r="C9" s="18">
        <f>AVERAGE('Failed U.S Kickstarters'!E:E)</f>
        <v>558.65484000000004</v>
      </c>
    </row>
    <row r="10" spans="1:3" x14ac:dyDescent="0.3">
      <c r="A10" t="s">
        <v>8397</v>
      </c>
      <c r="B10" s="18">
        <f>MEDIAN('Successful U.S. Kickstarters'!E:E)</f>
        <v>3167.5</v>
      </c>
      <c r="C10" s="18">
        <f>MEDIAN('Failed U.S Kickstarters'!E:E)</f>
        <v>103</v>
      </c>
    </row>
    <row r="11" spans="1:3" x14ac:dyDescent="0.3">
      <c r="A11" t="s">
        <v>8398</v>
      </c>
      <c r="B11" s="18">
        <f>_xlfn.STDEV.P('Successful U.S. Kickstarters'!E:E)</f>
        <v>8334.5731699164608</v>
      </c>
      <c r="C11" s="18">
        <f>_xlfn.STDEV.P('Failed U.S Kickstarters'!E:E)</f>
        <v>1330.5230280400915</v>
      </c>
    </row>
    <row r="12" spans="1:3" x14ac:dyDescent="0.3">
      <c r="A12" t="s">
        <v>8399</v>
      </c>
      <c r="B12" s="18">
        <f>_xlfn.QUARTILE.EXC('Successful U.S. Kickstarters'!E:E,3)</f>
        <v>5699</v>
      </c>
      <c r="C12" s="18">
        <f>_xlfn.QUARTILE.EXC('Failed U.S Kickstarters'!E:E,3)</f>
        <v>501</v>
      </c>
    </row>
    <row r="13" spans="1:3" x14ac:dyDescent="0.3">
      <c r="A13" t="s">
        <v>8400</v>
      </c>
      <c r="B13" s="18">
        <f>_xlfn.QUARTILE.EXC('Successful U.S. Kickstarters'!E:E,1)</f>
        <v>1716.5074999999999</v>
      </c>
      <c r="C13" s="18">
        <f>_xlfn.QUARTILE.EXC('Failed U.S Kickstarters'!E:E,1)</f>
        <v>9.25</v>
      </c>
    </row>
    <row r="14" spans="1:3" x14ac:dyDescent="0.3">
      <c r="A14" t="s">
        <v>8401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7220-385E-4CDE-ACB5-E2B265EB8F2D}">
  <dimension ref="A1:F6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318A3-3E78-454E-9832-BB0B1A3C2F95}">
  <dimension ref="A1:E7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3FEA-120E-4F12-9CAA-F71949A629D2}">
  <dimension ref="A1:F67"/>
  <sheetViews>
    <sheetView topLeftCell="A2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8373</v>
      </c>
      <c r="B5" s="13"/>
      <c r="C5" s="13"/>
      <c r="D5" s="13"/>
      <c r="E5" s="13">
        <v>3</v>
      </c>
      <c r="F5" s="13">
        <v>3</v>
      </c>
    </row>
    <row r="6" spans="1:6" x14ac:dyDescent="0.3">
      <c r="A6" s="16" t="s">
        <v>8368</v>
      </c>
      <c r="B6" s="13"/>
      <c r="C6" s="13"/>
      <c r="D6" s="13"/>
      <c r="E6" s="13">
        <v>1</v>
      </c>
      <c r="F6" s="13">
        <v>1</v>
      </c>
    </row>
    <row r="7" spans="1:6" x14ac:dyDescent="0.3">
      <c r="A7" s="16" t="s">
        <v>8371</v>
      </c>
      <c r="B7" s="13"/>
      <c r="C7" s="13"/>
      <c r="D7" s="13"/>
      <c r="E7" s="13">
        <v>1</v>
      </c>
      <c r="F7" s="13">
        <v>1</v>
      </c>
    </row>
    <row r="8" spans="1:6" x14ac:dyDescent="0.3">
      <c r="A8" s="16" t="s">
        <v>8379</v>
      </c>
      <c r="B8" s="13"/>
      <c r="C8" s="13"/>
      <c r="D8" s="13"/>
      <c r="E8" s="13">
        <v>1</v>
      </c>
      <c r="F8" s="13">
        <v>1</v>
      </c>
    </row>
    <row r="9" spans="1:6" x14ac:dyDescent="0.3">
      <c r="A9" s="12" t="s">
        <v>8380</v>
      </c>
      <c r="B9" s="13"/>
      <c r="C9" s="13"/>
      <c r="D9" s="13"/>
      <c r="E9" s="13">
        <v>4</v>
      </c>
      <c r="F9" s="13">
        <v>4</v>
      </c>
    </row>
    <row r="10" spans="1:6" x14ac:dyDescent="0.3">
      <c r="A10" s="16" t="s">
        <v>8376</v>
      </c>
      <c r="B10" s="13"/>
      <c r="C10" s="13"/>
      <c r="D10" s="13"/>
      <c r="E10" s="13">
        <v>1</v>
      </c>
      <c r="F10" s="13">
        <v>1</v>
      </c>
    </row>
    <row r="11" spans="1:6" x14ac:dyDescent="0.3">
      <c r="A11" s="16" t="s">
        <v>8377</v>
      </c>
      <c r="B11" s="13"/>
      <c r="C11" s="13"/>
      <c r="D11" s="13"/>
      <c r="E11" s="13">
        <v>1</v>
      </c>
      <c r="F11" s="13">
        <v>1</v>
      </c>
    </row>
    <row r="12" spans="1:6" x14ac:dyDescent="0.3">
      <c r="A12" s="16" t="s">
        <v>8379</v>
      </c>
      <c r="B12" s="13"/>
      <c r="C12" s="13"/>
      <c r="D12" s="13"/>
      <c r="E12" s="13">
        <v>2</v>
      </c>
      <c r="F12" s="13">
        <v>2</v>
      </c>
    </row>
    <row r="13" spans="1:6" x14ac:dyDescent="0.3">
      <c r="A13" s="12" t="s">
        <v>8381</v>
      </c>
      <c r="B13" s="13"/>
      <c r="C13" s="13"/>
      <c r="D13" s="13"/>
      <c r="E13" s="13">
        <v>8</v>
      </c>
      <c r="F13" s="13">
        <v>8</v>
      </c>
    </row>
    <row r="14" spans="1:6" x14ac:dyDescent="0.3">
      <c r="A14" s="16" t="s">
        <v>8374</v>
      </c>
      <c r="B14" s="13"/>
      <c r="C14" s="13"/>
      <c r="D14" s="13"/>
      <c r="E14" s="13">
        <v>1</v>
      </c>
      <c r="F14" s="13">
        <v>1</v>
      </c>
    </row>
    <row r="15" spans="1:6" x14ac:dyDescent="0.3">
      <c r="A15" s="16" t="s">
        <v>8376</v>
      </c>
      <c r="B15" s="13"/>
      <c r="C15" s="13"/>
      <c r="D15" s="13"/>
      <c r="E15" s="13">
        <v>1</v>
      </c>
      <c r="F15" s="13">
        <v>1</v>
      </c>
    </row>
    <row r="16" spans="1:6" x14ac:dyDescent="0.3">
      <c r="A16" s="16" t="s">
        <v>8377</v>
      </c>
      <c r="B16" s="13"/>
      <c r="C16" s="13"/>
      <c r="D16" s="13"/>
      <c r="E16" s="13">
        <v>2</v>
      </c>
      <c r="F16" s="13">
        <v>2</v>
      </c>
    </row>
    <row r="17" spans="1:6" x14ac:dyDescent="0.3">
      <c r="A17" s="16" t="s">
        <v>8370</v>
      </c>
      <c r="B17" s="13"/>
      <c r="C17" s="13"/>
      <c r="D17" s="13"/>
      <c r="E17" s="13">
        <v>1</v>
      </c>
      <c r="F17" s="13">
        <v>1</v>
      </c>
    </row>
    <row r="18" spans="1:6" x14ac:dyDescent="0.3">
      <c r="A18" s="16" t="s">
        <v>8372</v>
      </c>
      <c r="B18" s="13"/>
      <c r="C18" s="13"/>
      <c r="D18" s="13"/>
      <c r="E18" s="13">
        <v>3</v>
      </c>
      <c r="F18" s="13">
        <v>3</v>
      </c>
    </row>
    <row r="19" spans="1:6" x14ac:dyDescent="0.3">
      <c r="A19" s="12" t="s">
        <v>8382</v>
      </c>
      <c r="B19" s="13"/>
      <c r="C19" s="13"/>
      <c r="D19" s="13"/>
      <c r="E19" s="13">
        <v>11</v>
      </c>
      <c r="F19" s="13">
        <v>11</v>
      </c>
    </row>
    <row r="20" spans="1:6" x14ac:dyDescent="0.3">
      <c r="A20" s="16" t="s">
        <v>8377</v>
      </c>
      <c r="B20" s="13"/>
      <c r="C20" s="13"/>
      <c r="D20" s="13"/>
      <c r="E20" s="13">
        <v>3</v>
      </c>
      <c r="F20" s="13">
        <v>3</v>
      </c>
    </row>
    <row r="21" spans="1:6" x14ac:dyDescent="0.3">
      <c r="A21" s="16" t="s">
        <v>8378</v>
      </c>
      <c r="B21" s="13"/>
      <c r="C21" s="13"/>
      <c r="D21" s="13"/>
      <c r="E21" s="13">
        <v>2</v>
      </c>
      <c r="F21" s="13">
        <v>2</v>
      </c>
    </row>
    <row r="22" spans="1:6" x14ac:dyDescent="0.3">
      <c r="A22" s="16" t="s">
        <v>8368</v>
      </c>
      <c r="B22" s="13"/>
      <c r="C22" s="13"/>
      <c r="D22" s="13"/>
      <c r="E22" s="13">
        <v>2</v>
      </c>
      <c r="F22" s="13">
        <v>2</v>
      </c>
    </row>
    <row r="23" spans="1:6" x14ac:dyDescent="0.3">
      <c r="A23" s="16" t="s">
        <v>8369</v>
      </c>
      <c r="B23" s="13"/>
      <c r="C23" s="13"/>
      <c r="D23" s="13"/>
      <c r="E23" s="13">
        <v>1</v>
      </c>
      <c r="F23" s="13">
        <v>1</v>
      </c>
    </row>
    <row r="24" spans="1:6" x14ac:dyDescent="0.3">
      <c r="A24" s="16" t="s">
        <v>8371</v>
      </c>
      <c r="B24" s="13"/>
      <c r="C24" s="13"/>
      <c r="D24" s="13"/>
      <c r="E24" s="13">
        <v>1</v>
      </c>
      <c r="F24" s="13">
        <v>1</v>
      </c>
    </row>
    <row r="25" spans="1:6" x14ac:dyDescent="0.3">
      <c r="A25" s="16" t="s">
        <v>8372</v>
      </c>
      <c r="B25" s="13"/>
      <c r="C25" s="13"/>
      <c r="D25" s="13"/>
      <c r="E25" s="13">
        <v>1</v>
      </c>
      <c r="F25" s="13">
        <v>1</v>
      </c>
    </row>
    <row r="26" spans="1:6" x14ac:dyDescent="0.3">
      <c r="A26" s="16" t="s">
        <v>8379</v>
      </c>
      <c r="B26" s="13"/>
      <c r="C26" s="13"/>
      <c r="D26" s="13"/>
      <c r="E26" s="13">
        <v>1</v>
      </c>
      <c r="F26" s="13">
        <v>1</v>
      </c>
    </row>
    <row r="27" spans="1:6" x14ac:dyDescent="0.3">
      <c r="A27" s="12" t="s">
        <v>8383</v>
      </c>
      <c r="B27" s="13">
        <v>10</v>
      </c>
      <c r="C27" s="13">
        <v>152</v>
      </c>
      <c r="D27" s="13"/>
      <c r="E27" s="13">
        <v>241</v>
      </c>
      <c r="F27" s="13">
        <v>403</v>
      </c>
    </row>
    <row r="28" spans="1:6" x14ac:dyDescent="0.3">
      <c r="A28" s="16" t="s">
        <v>8377</v>
      </c>
      <c r="B28" s="13"/>
      <c r="C28" s="13">
        <v>5</v>
      </c>
      <c r="D28" s="13"/>
      <c r="E28" s="13">
        <v>11</v>
      </c>
      <c r="F28" s="13">
        <v>16</v>
      </c>
    </row>
    <row r="29" spans="1:6" x14ac:dyDescent="0.3">
      <c r="A29" s="16" t="s">
        <v>8367</v>
      </c>
      <c r="B29" s="13"/>
      <c r="C29" s="13">
        <v>19</v>
      </c>
      <c r="D29" s="13"/>
      <c r="E29" s="13">
        <v>34</v>
      </c>
      <c r="F29" s="13">
        <v>53</v>
      </c>
    </row>
    <row r="30" spans="1:6" x14ac:dyDescent="0.3">
      <c r="A30" s="16" t="s">
        <v>8378</v>
      </c>
      <c r="B30" s="13">
        <v>2</v>
      </c>
      <c r="C30" s="13">
        <v>14</v>
      </c>
      <c r="D30" s="13"/>
      <c r="E30" s="13">
        <v>36</v>
      </c>
      <c r="F30" s="13">
        <v>52</v>
      </c>
    </row>
    <row r="31" spans="1:6" x14ac:dyDescent="0.3">
      <c r="A31" s="16" t="s">
        <v>8368</v>
      </c>
      <c r="B31" s="13">
        <v>1</v>
      </c>
      <c r="C31" s="13">
        <v>32</v>
      </c>
      <c r="D31" s="13"/>
      <c r="E31" s="13">
        <v>38</v>
      </c>
      <c r="F31" s="13">
        <v>71</v>
      </c>
    </row>
    <row r="32" spans="1:6" x14ac:dyDescent="0.3">
      <c r="A32" s="16" t="s">
        <v>8369</v>
      </c>
      <c r="B32" s="13">
        <v>4</v>
      </c>
      <c r="C32" s="13">
        <v>21</v>
      </c>
      <c r="D32" s="13"/>
      <c r="E32" s="13">
        <v>32</v>
      </c>
      <c r="F32" s="13">
        <v>57</v>
      </c>
    </row>
    <row r="33" spans="1:6" x14ac:dyDescent="0.3">
      <c r="A33" s="16" t="s">
        <v>8370</v>
      </c>
      <c r="B33" s="13"/>
      <c r="C33" s="13">
        <v>12</v>
      </c>
      <c r="D33" s="13"/>
      <c r="E33" s="13">
        <v>24</v>
      </c>
      <c r="F33" s="13">
        <v>36</v>
      </c>
    </row>
    <row r="34" spans="1:6" x14ac:dyDescent="0.3">
      <c r="A34" s="16" t="s">
        <v>8371</v>
      </c>
      <c r="B34" s="13"/>
      <c r="C34" s="13">
        <v>16</v>
      </c>
      <c r="D34" s="13"/>
      <c r="E34" s="13">
        <v>32</v>
      </c>
      <c r="F34" s="13">
        <v>48</v>
      </c>
    </row>
    <row r="35" spans="1:6" x14ac:dyDescent="0.3">
      <c r="A35" s="16" t="s">
        <v>8372</v>
      </c>
      <c r="B35" s="13">
        <v>1</v>
      </c>
      <c r="C35" s="13">
        <v>13</v>
      </c>
      <c r="D35" s="13"/>
      <c r="E35" s="13">
        <v>15</v>
      </c>
      <c r="F35" s="13">
        <v>29</v>
      </c>
    </row>
    <row r="36" spans="1:6" x14ac:dyDescent="0.3">
      <c r="A36" s="16" t="s">
        <v>8379</v>
      </c>
      <c r="B36" s="13">
        <v>2</v>
      </c>
      <c r="C36" s="13">
        <v>20</v>
      </c>
      <c r="D36" s="13"/>
      <c r="E36" s="13">
        <v>19</v>
      </c>
      <c r="F36" s="13">
        <v>41</v>
      </c>
    </row>
    <row r="37" spans="1:6" x14ac:dyDescent="0.3">
      <c r="A37" s="12" t="s">
        <v>8384</v>
      </c>
      <c r="B37" s="13">
        <v>12</v>
      </c>
      <c r="C37" s="13">
        <v>202</v>
      </c>
      <c r="D37" s="13"/>
      <c r="E37" s="13">
        <v>304</v>
      </c>
      <c r="F37" s="13">
        <v>518</v>
      </c>
    </row>
    <row r="38" spans="1:6" x14ac:dyDescent="0.3">
      <c r="A38" s="16" t="s">
        <v>8374</v>
      </c>
      <c r="B38" s="13">
        <v>3</v>
      </c>
      <c r="C38" s="13">
        <v>20</v>
      </c>
      <c r="D38" s="13"/>
      <c r="E38" s="13">
        <v>24</v>
      </c>
      <c r="F38" s="13">
        <v>47</v>
      </c>
    </row>
    <row r="39" spans="1:6" x14ac:dyDescent="0.3">
      <c r="A39" s="16" t="s">
        <v>8375</v>
      </c>
      <c r="B39" s="13">
        <v>1</v>
      </c>
      <c r="C39" s="13">
        <v>21</v>
      </c>
      <c r="D39" s="13"/>
      <c r="E39" s="13">
        <v>41</v>
      </c>
      <c r="F39" s="13">
        <v>63</v>
      </c>
    </row>
    <row r="40" spans="1:6" x14ac:dyDescent="0.3">
      <c r="A40" s="16" t="s">
        <v>8376</v>
      </c>
      <c r="B40" s="13">
        <v>2</v>
      </c>
      <c r="C40" s="13">
        <v>15</v>
      </c>
      <c r="D40" s="13"/>
      <c r="E40" s="13">
        <v>21</v>
      </c>
      <c r="F40" s="13">
        <v>38</v>
      </c>
    </row>
    <row r="41" spans="1:6" x14ac:dyDescent="0.3">
      <c r="A41" s="16" t="s">
        <v>8377</v>
      </c>
      <c r="B41" s="13"/>
      <c r="C41" s="13">
        <v>28</v>
      </c>
      <c r="D41" s="13"/>
      <c r="E41" s="13">
        <v>25</v>
      </c>
      <c r="F41" s="13">
        <v>53</v>
      </c>
    </row>
    <row r="42" spans="1:6" x14ac:dyDescent="0.3">
      <c r="A42" s="16" t="s">
        <v>8367</v>
      </c>
      <c r="B42" s="13">
        <v>2</v>
      </c>
      <c r="C42" s="13">
        <v>17</v>
      </c>
      <c r="D42" s="13"/>
      <c r="E42" s="13">
        <v>43</v>
      </c>
      <c r="F42" s="13">
        <v>62</v>
      </c>
    </row>
    <row r="43" spans="1:6" x14ac:dyDescent="0.3">
      <c r="A43" s="16" t="s">
        <v>8378</v>
      </c>
      <c r="B43" s="13">
        <v>1</v>
      </c>
      <c r="C43" s="13">
        <v>17</v>
      </c>
      <c r="D43" s="13"/>
      <c r="E43" s="13">
        <v>42</v>
      </c>
      <c r="F43" s="13">
        <v>60</v>
      </c>
    </row>
    <row r="44" spans="1:6" x14ac:dyDescent="0.3">
      <c r="A44" s="16" t="s">
        <v>8368</v>
      </c>
      <c r="B44" s="13"/>
      <c r="C44" s="13">
        <v>13</v>
      </c>
      <c r="D44" s="13"/>
      <c r="E44" s="13">
        <v>22</v>
      </c>
      <c r="F44" s="13">
        <v>35</v>
      </c>
    </row>
    <row r="45" spans="1:6" x14ac:dyDescent="0.3">
      <c r="A45" s="16" t="s">
        <v>8369</v>
      </c>
      <c r="B45" s="13"/>
      <c r="C45" s="13">
        <v>19</v>
      </c>
      <c r="D45" s="13"/>
      <c r="E45" s="13">
        <v>22</v>
      </c>
      <c r="F45" s="13">
        <v>41</v>
      </c>
    </row>
    <row r="46" spans="1:6" x14ac:dyDescent="0.3">
      <c r="A46" s="16" t="s">
        <v>8370</v>
      </c>
      <c r="B46" s="13">
        <v>2</v>
      </c>
      <c r="C46" s="13">
        <v>11</v>
      </c>
      <c r="D46" s="13"/>
      <c r="E46" s="13">
        <v>21</v>
      </c>
      <c r="F46" s="13">
        <v>34</v>
      </c>
    </row>
    <row r="47" spans="1:6" x14ac:dyDescent="0.3">
      <c r="A47" s="16" t="s">
        <v>8371</v>
      </c>
      <c r="B47" s="13"/>
      <c r="C47" s="13">
        <v>25</v>
      </c>
      <c r="D47" s="13"/>
      <c r="E47" s="13">
        <v>18</v>
      </c>
      <c r="F47" s="13">
        <v>43</v>
      </c>
    </row>
    <row r="48" spans="1:6" x14ac:dyDescent="0.3">
      <c r="A48" s="16" t="s">
        <v>8372</v>
      </c>
      <c r="B48" s="13"/>
      <c r="C48" s="13">
        <v>7</v>
      </c>
      <c r="D48" s="13"/>
      <c r="E48" s="13">
        <v>19</v>
      </c>
      <c r="F48" s="13">
        <v>26</v>
      </c>
    </row>
    <row r="49" spans="1:6" x14ac:dyDescent="0.3">
      <c r="A49" s="16" t="s">
        <v>8379</v>
      </c>
      <c r="B49" s="13">
        <v>1</v>
      </c>
      <c r="C49" s="13">
        <v>9</v>
      </c>
      <c r="D49" s="13"/>
      <c r="E49" s="13">
        <v>6</v>
      </c>
      <c r="F49" s="13">
        <v>16</v>
      </c>
    </row>
    <row r="50" spans="1:6" x14ac:dyDescent="0.3">
      <c r="A50" s="12" t="s">
        <v>8385</v>
      </c>
      <c r="B50" s="13">
        <v>12</v>
      </c>
      <c r="C50" s="13">
        <v>130</v>
      </c>
      <c r="D50" s="13"/>
      <c r="E50" s="13">
        <v>249</v>
      </c>
      <c r="F50" s="13">
        <v>391</v>
      </c>
    </row>
    <row r="51" spans="1:6" x14ac:dyDescent="0.3">
      <c r="A51" s="16" t="s">
        <v>8374</v>
      </c>
      <c r="B51" s="13">
        <v>2</v>
      </c>
      <c r="C51" s="13">
        <v>8</v>
      </c>
      <c r="D51" s="13"/>
      <c r="E51" s="13">
        <v>20</v>
      </c>
      <c r="F51" s="13">
        <v>30</v>
      </c>
    </row>
    <row r="52" spans="1:6" x14ac:dyDescent="0.3">
      <c r="A52" s="16" t="s">
        <v>8375</v>
      </c>
      <c r="B52" s="13">
        <v>1</v>
      </c>
      <c r="C52" s="13">
        <v>14</v>
      </c>
      <c r="D52" s="13"/>
      <c r="E52" s="13">
        <v>22</v>
      </c>
      <c r="F52" s="13">
        <v>37</v>
      </c>
    </row>
    <row r="53" spans="1:6" x14ac:dyDescent="0.3">
      <c r="A53" s="16" t="s">
        <v>8376</v>
      </c>
      <c r="B53" s="13">
        <v>1</v>
      </c>
      <c r="C53" s="13">
        <v>18</v>
      </c>
      <c r="D53" s="13"/>
      <c r="E53" s="13">
        <v>33</v>
      </c>
      <c r="F53" s="13">
        <v>52</v>
      </c>
    </row>
    <row r="54" spans="1:6" x14ac:dyDescent="0.3">
      <c r="A54" s="16" t="s">
        <v>8377</v>
      </c>
      <c r="B54" s="13">
        <v>2</v>
      </c>
      <c r="C54" s="13">
        <v>7</v>
      </c>
      <c r="D54" s="13"/>
      <c r="E54" s="13">
        <v>29</v>
      </c>
      <c r="F54" s="13">
        <v>38</v>
      </c>
    </row>
    <row r="55" spans="1:6" x14ac:dyDescent="0.3">
      <c r="A55" s="16" t="s">
        <v>8367</v>
      </c>
      <c r="B55" s="13">
        <v>1</v>
      </c>
      <c r="C55" s="13">
        <v>16</v>
      </c>
      <c r="D55" s="13"/>
      <c r="E55" s="13">
        <v>34</v>
      </c>
      <c r="F55" s="13">
        <v>51</v>
      </c>
    </row>
    <row r="56" spans="1:6" x14ac:dyDescent="0.3">
      <c r="A56" s="16" t="s">
        <v>8378</v>
      </c>
      <c r="B56" s="13">
        <v>1</v>
      </c>
      <c r="C56" s="13">
        <v>18</v>
      </c>
      <c r="D56" s="13"/>
      <c r="E56" s="13">
        <v>20</v>
      </c>
      <c r="F56" s="13">
        <v>39</v>
      </c>
    </row>
    <row r="57" spans="1:6" x14ac:dyDescent="0.3">
      <c r="A57" s="16" t="s">
        <v>8368</v>
      </c>
      <c r="B57" s="13"/>
      <c r="C57" s="13">
        <v>5</v>
      </c>
      <c r="D57" s="13"/>
      <c r="E57" s="13">
        <v>24</v>
      </c>
      <c r="F57" s="13">
        <v>29</v>
      </c>
    </row>
    <row r="58" spans="1:6" x14ac:dyDescent="0.3">
      <c r="A58" s="16" t="s">
        <v>8369</v>
      </c>
      <c r="B58" s="13"/>
      <c r="C58" s="13">
        <v>7</v>
      </c>
      <c r="D58" s="13"/>
      <c r="E58" s="13">
        <v>17</v>
      </c>
      <c r="F58" s="13">
        <v>24</v>
      </c>
    </row>
    <row r="59" spans="1:6" x14ac:dyDescent="0.3">
      <c r="A59" s="16" t="s">
        <v>8370</v>
      </c>
      <c r="B59" s="13">
        <v>2</v>
      </c>
      <c r="C59" s="13">
        <v>11</v>
      </c>
      <c r="D59" s="13"/>
      <c r="E59" s="13">
        <v>13</v>
      </c>
      <c r="F59" s="13">
        <v>26</v>
      </c>
    </row>
    <row r="60" spans="1:6" x14ac:dyDescent="0.3">
      <c r="A60" s="16" t="s">
        <v>8371</v>
      </c>
      <c r="B60" s="13"/>
      <c r="C60" s="13">
        <v>9</v>
      </c>
      <c r="D60" s="13"/>
      <c r="E60" s="13">
        <v>13</v>
      </c>
      <c r="F60" s="13">
        <v>22</v>
      </c>
    </row>
    <row r="61" spans="1:6" x14ac:dyDescent="0.3">
      <c r="A61" s="16" t="s">
        <v>8372</v>
      </c>
      <c r="B61" s="13">
        <v>2</v>
      </c>
      <c r="C61" s="13">
        <v>11</v>
      </c>
      <c r="D61" s="13"/>
      <c r="E61" s="13">
        <v>16</v>
      </c>
      <c r="F61" s="13">
        <v>29</v>
      </c>
    </row>
    <row r="62" spans="1:6" x14ac:dyDescent="0.3">
      <c r="A62" s="16" t="s">
        <v>8379</v>
      </c>
      <c r="B62" s="13"/>
      <c r="C62" s="13">
        <v>6</v>
      </c>
      <c r="D62" s="13"/>
      <c r="E62" s="13">
        <v>8</v>
      </c>
      <c r="F62" s="13">
        <v>14</v>
      </c>
    </row>
    <row r="63" spans="1:6" x14ac:dyDescent="0.3">
      <c r="A63" s="12" t="s">
        <v>8386</v>
      </c>
      <c r="B63" s="13">
        <v>3</v>
      </c>
      <c r="C63" s="13">
        <v>9</v>
      </c>
      <c r="D63" s="13">
        <v>24</v>
      </c>
      <c r="E63" s="13">
        <v>19</v>
      </c>
      <c r="F63" s="13">
        <v>55</v>
      </c>
    </row>
    <row r="64" spans="1:6" x14ac:dyDescent="0.3">
      <c r="A64" s="16" t="s">
        <v>8374</v>
      </c>
      <c r="B64" s="13">
        <v>2</v>
      </c>
      <c r="C64" s="13">
        <v>5</v>
      </c>
      <c r="D64" s="13">
        <v>2</v>
      </c>
      <c r="E64" s="13">
        <v>11</v>
      </c>
      <c r="F64" s="13">
        <v>20</v>
      </c>
    </row>
    <row r="65" spans="1:6" x14ac:dyDescent="0.3">
      <c r="A65" s="16" t="s">
        <v>8375</v>
      </c>
      <c r="B65" s="13">
        <v>1</v>
      </c>
      <c r="C65" s="13">
        <v>4</v>
      </c>
      <c r="D65" s="13">
        <v>8</v>
      </c>
      <c r="E65" s="13">
        <v>8</v>
      </c>
      <c r="F65" s="13">
        <v>21</v>
      </c>
    </row>
    <row r="66" spans="1:6" x14ac:dyDescent="0.3">
      <c r="A66" s="16" t="s">
        <v>8376</v>
      </c>
      <c r="B66" s="13"/>
      <c r="C66" s="13"/>
      <c r="D66" s="13">
        <v>14</v>
      </c>
      <c r="E66" s="13"/>
      <c r="F66" s="13">
        <v>14</v>
      </c>
    </row>
    <row r="67" spans="1:6" x14ac:dyDescent="0.3">
      <c r="A67" s="12" t="s">
        <v>8361</v>
      </c>
      <c r="B67" s="13">
        <v>37</v>
      </c>
      <c r="C67" s="13">
        <v>493</v>
      </c>
      <c r="D67" s="13">
        <v>24</v>
      </c>
      <c r="E67" s="13">
        <v>839</v>
      </c>
      <c r="F67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91296-2405-412B-B5C7-5387B02DED78}">
  <dimension ref="A1:F6"/>
  <sheetViews>
    <sheetView workbookViewId="0">
      <selection activeCell="C3" sqref="C3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.21875" bestFit="1" customWidth="1"/>
  </cols>
  <sheetData>
    <row r="1" spans="1:6" s="17" customFormat="1" x14ac:dyDescent="0.3">
      <c r="A1" s="17" t="s">
        <v>8387</v>
      </c>
      <c r="B1" s="17" t="s">
        <v>4110</v>
      </c>
      <c r="C1" s="17" t="s">
        <v>8389</v>
      </c>
      <c r="D1" s="17" t="s">
        <v>8390</v>
      </c>
      <c r="E1" s="17" t="s">
        <v>8307</v>
      </c>
      <c r="F1" s="17" t="s">
        <v>8391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8388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Hargett, Christian</cp:lastModifiedBy>
  <dcterms:created xsi:type="dcterms:W3CDTF">2017-04-20T15:17:24Z</dcterms:created>
  <dcterms:modified xsi:type="dcterms:W3CDTF">2020-07-15T15:52:42Z</dcterms:modified>
</cp:coreProperties>
</file>