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5" yWindow="0" windowWidth="23655" windowHeight="17145" tabRatio="667"/>
  </bookViews>
  <sheets>
    <sheet name="IRAG Virus Identificados 2016" sheetId="26" r:id="rId1"/>
    <sheet name="IRAG Graficos 2016" sheetId="27" r:id="rId2"/>
    <sheet name="IRAG Variables cualitativas" sheetId="17" r:id="rId3"/>
    <sheet name="IRAG" sheetId="13" r:id="rId4"/>
    <sheet name="Fallecidos IRAG" sheetId="10" r:id="rId5"/>
    <sheet name="IRAG CÁLCULOS" sheetId="2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6" l="1"/>
  <c r="U23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X57" i="26"/>
  <c r="W57" i="26"/>
  <c r="AE57" i="26"/>
  <c r="V57" i="26"/>
  <c r="T57" i="26"/>
  <c r="AO57" i="26"/>
  <c r="W56" i="26"/>
  <c r="AF56" i="26"/>
  <c r="AD56" i="26"/>
  <c r="AB56" i="26"/>
  <c r="X56" i="26"/>
  <c r="AE56" i="26"/>
  <c r="V56" i="26"/>
  <c r="T56" i="26"/>
  <c r="T55" i="26"/>
  <c r="AN55" i="26"/>
  <c r="AJ55" i="26"/>
  <c r="W55" i="26"/>
  <c r="AF55" i="26"/>
  <c r="AD55" i="26"/>
  <c r="AB55" i="26"/>
  <c r="X55" i="26"/>
  <c r="AE55" i="26"/>
  <c r="V55" i="26"/>
  <c r="T54" i="26"/>
  <c r="AN54" i="26"/>
  <c r="AJ54" i="26"/>
  <c r="W54" i="26"/>
  <c r="AF54" i="26"/>
  <c r="AD54" i="26"/>
  <c r="AB54" i="26"/>
  <c r="X54" i="26"/>
  <c r="AE54" i="26"/>
  <c r="V54" i="26"/>
  <c r="T53" i="26"/>
  <c r="AN53" i="26"/>
  <c r="AJ53" i="26"/>
  <c r="W53" i="26"/>
  <c r="AF53" i="26"/>
  <c r="AD53" i="26"/>
  <c r="AB53" i="26"/>
  <c r="X53" i="26"/>
  <c r="AE53" i="26"/>
  <c r="V53" i="26"/>
  <c r="T52" i="26"/>
  <c r="AN52" i="26"/>
  <c r="AJ52" i="26"/>
  <c r="W52" i="26"/>
  <c r="AF52" i="26"/>
  <c r="AD52" i="26"/>
  <c r="AB52" i="26"/>
  <c r="X52" i="26"/>
  <c r="AE52" i="26"/>
  <c r="V52" i="26"/>
  <c r="T51" i="26"/>
  <c r="AN51" i="26"/>
  <c r="AJ51" i="26"/>
  <c r="W51" i="26"/>
  <c r="AF51" i="26"/>
  <c r="AD51" i="26"/>
  <c r="AB51" i="26"/>
  <c r="X51" i="26"/>
  <c r="AE51" i="26"/>
  <c r="V51" i="26"/>
  <c r="T50" i="26"/>
  <c r="AN50" i="26"/>
  <c r="AJ50" i="26"/>
  <c r="W50" i="26"/>
  <c r="AF50" i="26"/>
  <c r="AD50" i="26"/>
  <c r="AB50" i="26"/>
  <c r="X50" i="26"/>
  <c r="AE50" i="26"/>
  <c r="V50" i="26"/>
  <c r="T49" i="26"/>
  <c r="AN49" i="26"/>
  <c r="AJ49" i="26"/>
  <c r="W49" i="26"/>
  <c r="AF49" i="26"/>
  <c r="AD49" i="26"/>
  <c r="AB49" i="26"/>
  <c r="X49" i="26"/>
  <c r="AE49" i="26"/>
  <c r="V49" i="26"/>
  <c r="T48" i="26"/>
  <c r="AN48" i="26"/>
  <c r="AJ48" i="26"/>
  <c r="W48" i="26"/>
  <c r="AF48" i="26"/>
  <c r="AD48" i="26"/>
  <c r="AB48" i="26"/>
  <c r="X48" i="26"/>
  <c r="AE48" i="26"/>
  <c r="V48" i="26"/>
  <c r="T47" i="26"/>
  <c r="AN47" i="26"/>
  <c r="AJ47" i="26"/>
  <c r="W47" i="26"/>
  <c r="AF47" i="26"/>
  <c r="AD47" i="26"/>
  <c r="AB47" i="26"/>
  <c r="X47" i="26"/>
  <c r="AE47" i="26"/>
  <c r="V47" i="26"/>
  <c r="T46" i="26"/>
  <c r="AN46" i="26"/>
  <c r="AJ46" i="26"/>
  <c r="W46" i="26"/>
  <c r="AF46" i="26"/>
  <c r="AD46" i="26"/>
  <c r="AB46" i="26"/>
  <c r="X46" i="26"/>
  <c r="AE46" i="26"/>
  <c r="V46" i="26"/>
  <c r="T45" i="26"/>
  <c r="AN45" i="26"/>
  <c r="AJ45" i="26"/>
  <c r="W45" i="26"/>
  <c r="AF45" i="26"/>
  <c r="AD45" i="26"/>
  <c r="AB45" i="26"/>
  <c r="X45" i="26"/>
  <c r="AE45" i="26"/>
  <c r="V45" i="26"/>
  <c r="T44" i="26"/>
  <c r="AN44" i="26"/>
  <c r="AJ44" i="26"/>
  <c r="W44" i="26"/>
  <c r="AF44" i="26"/>
  <c r="AD44" i="26"/>
  <c r="AB44" i="26"/>
  <c r="X44" i="26"/>
  <c r="AE44" i="26"/>
  <c r="V44" i="26"/>
  <c r="T43" i="26"/>
  <c r="AN43" i="26"/>
  <c r="AJ43" i="26"/>
  <c r="W43" i="26"/>
  <c r="AF43" i="26"/>
  <c r="AD43" i="26"/>
  <c r="AB43" i="26"/>
  <c r="X43" i="26"/>
  <c r="AE43" i="26"/>
  <c r="V43" i="26"/>
  <c r="T42" i="26"/>
  <c r="AN42" i="26"/>
  <c r="AJ42" i="26"/>
  <c r="W42" i="26"/>
  <c r="AF42" i="26"/>
  <c r="AD42" i="26"/>
  <c r="AB42" i="26"/>
  <c r="X42" i="26"/>
  <c r="AE42" i="26"/>
  <c r="V42" i="26"/>
  <c r="X41" i="26"/>
  <c r="W41" i="26"/>
  <c r="AE41" i="26"/>
  <c r="V41" i="26"/>
  <c r="T41" i="26"/>
  <c r="AN41" i="26"/>
  <c r="T40" i="26"/>
  <c r="AJ40" i="26"/>
  <c r="W40" i="26"/>
  <c r="AD40" i="26"/>
  <c r="X40" i="26"/>
  <c r="AE40" i="26"/>
  <c r="V40" i="26"/>
  <c r="AN40" i="26"/>
  <c r="X39" i="26"/>
  <c r="W39" i="26"/>
  <c r="AE39" i="26"/>
  <c r="V39" i="26"/>
  <c r="T39" i="26"/>
  <c r="AN39" i="26"/>
  <c r="T38" i="26"/>
  <c r="AJ38" i="26"/>
  <c r="W38" i="26"/>
  <c r="AD38" i="26"/>
  <c r="X38" i="26"/>
  <c r="AE38" i="26"/>
  <c r="V38" i="26"/>
  <c r="AN38" i="26"/>
  <c r="X37" i="26"/>
  <c r="W37" i="26"/>
  <c r="AE37" i="26"/>
  <c r="V37" i="26"/>
  <c r="T37" i="26"/>
  <c r="AN37" i="26"/>
  <c r="T36" i="26"/>
  <c r="AJ36" i="26"/>
  <c r="W36" i="26"/>
  <c r="AD36" i="26"/>
  <c r="X36" i="26"/>
  <c r="AE36" i="26"/>
  <c r="V36" i="26"/>
  <c r="AN36" i="26"/>
  <c r="T35" i="26"/>
  <c r="AJ35" i="26"/>
  <c r="W35" i="26"/>
  <c r="AD35" i="26"/>
  <c r="X35" i="26"/>
  <c r="AE35" i="26"/>
  <c r="V35" i="26"/>
  <c r="X34" i="26"/>
  <c r="W34" i="26"/>
  <c r="AE34" i="26"/>
  <c r="V34" i="26"/>
  <c r="T34" i="26"/>
  <c r="AN34" i="26"/>
  <c r="T33" i="26"/>
  <c r="AJ33" i="26"/>
  <c r="W33" i="26"/>
  <c r="AD33" i="26"/>
  <c r="X33" i="26"/>
  <c r="AE33" i="26"/>
  <c r="V33" i="26"/>
  <c r="AN33" i="26"/>
  <c r="X32" i="26"/>
  <c r="W32" i="26"/>
  <c r="AE32" i="26"/>
  <c r="V32" i="26"/>
  <c r="T32" i="26"/>
  <c r="AN32" i="26"/>
  <c r="T31" i="26"/>
  <c r="AJ31" i="26"/>
  <c r="W31" i="26"/>
  <c r="AD31" i="26"/>
  <c r="X31" i="26"/>
  <c r="AE31" i="26"/>
  <c r="V31" i="26"/>
  <c r="AN31" i="26"/>
  <c r="X30" i="26"/>
  <c r="W30" i="26"/>
  <c r="AE30" i="26"/>
  <c r="V30" i="26"/>
  <c r="T30" i="26"/>
  <c r="AN30" i="26"/>
  <c r="T29" i="26"/>
  <c r="AJ29" i="26"/>
  <c r="W29" i="26"/>
  <c r="AD29" i="26"/>
  <c r="X29" i="26"/>
  <c r="AE29" i="26"/>
  <c r="V29" i="26"/>
  <c r="AN29" i="26"/>
  <c r="X28" i="26"/>
  <c r="W28" i="26"/>
  <c r="AE28" i="26"/>
  <c r="V28" i="26"/>
  <c r="T28" i="26"/>
  <c r="AN28" i="26"/>
  <c r="T27" i="26"/>
  <c r="AJ27" i="26"/>
  <c r="W27" i="26"/>
  <c r="AD27" i="26"/>
  <c r="X27" i="26"/>
  <c r="AE27" i="26"/>
  <c r="V27" i="26"/>
  <c r="AN27" i="26"/>
  <c r="X26" i="26"/>
  <c r="W26" i="26"/>
  <c r="AE26" i="26"/>
  <c r="V26" i="26"/>
  <c r="T26" i="26"/>
  <c r="AN26" i="26"/>
  <c r="T25" i="26"/>
  <c r="AJ25" i="26"/>
  <c r="W25" i="26"/>
  <c r="AD25" i="26"/>
  <c r="X25" i="26"/>
  <c r="AE25" i="26"/>
  <c r="V25" i="26"/>
  <c r="AN25" i="26"/>
  <c r="X24" i="26"/>
  <c r="W24" i="26"/>
  <c r="AE24" i="26"/>
  <c r="V24" i="26"/>
  <c r="T24" i="26"/>
  <c r="AN24" i="26"/>
  <c r="AO23" i="26"/>
  <c r="AN23" i="26"/>
  <c r="AM23" i="26"/>
  <c r="AL23" i="26"/>
  <c r="AK23" i="26"/>
  <c r="AJ23" i="26"/>
  <c r="AI23" i="26"/>
  <c r="AH23" i="26"/>
  <c r="Y23" i="26"/>
  <c r="X23" i="26"/>
  <c r="AG23" i="26"/>
  <c r="W23" i="26"/>
  <c r="AE23" i="26"/>
  <c r="V23" i="26"/>
  <c r="Z23" i="26"/>
  <c r="X22" i="26"/>
  <c r="W22" i="26"/>
  <c r="AE22" i="26"/>
  <c r="V22" i="26"/>
  <c r="T22" i="26"/>
  <c r="AN22" i="26"/>
  <c r="T21" i="26"/>
  <c r="AJ21" i="26"/>
  <c r="W21" i="26"/>
  <c r="AD21" i="26"/>
  <c r="X21" i="26"/>
  <c r="AE21" i="26"/>
  <c r="V21" i="26"/>
  <c r="AN21" i="26"/>
  <c r="X20" i="26"/>
  <c r="W20" i="26"/>
  <c r="AE20" i="26"/>
  <c r="V20" i="26"/>
  <c r="T20" i="26"/>
  <c r="AN20" i="26"/>
  <c r="T19" i="26"/>
  <c r="AJ19" i="26"/>
  <c r="W19" i="26"/>
  <c r="AD19" i="26"/>
  <c r="X19" i="26"/>
  <c r="AE19" i="26"/>
  <c r="V19" i="26"/>
  <c r="AN19" i="26"/>
  <c r="X18" i="26"/>
  <c r="W18" i="26"/>
  <c r="AE18" i="26"/>
  <c r="V18" i="26"/>
  <c r="T18" i="26"/>
  <c r="AN18" i="26"/>
  <c r="T17" i="26"/>
  <c r="AJ17" i="26"/>
  <c r="W17" i="26"/>
  <c r="AD17" i="26"/>
  <c r="X17" i="26"/>
  <c r="AE17" i="26"/>
  <c r="V17" i="26"/>
  <c r="AN17" i="26"/>
  <c r="X16" i="26"/>
  <c r="W16" i="26"/>
  <c r="AE16" i="26"/>
  <c r="V16" i="26"/>
  <c r="T16" i="26"/>
  <c r="AN16" i="26"/>
  <c r="T15" i="26"/>
  <c r="AJ15" i="26"/>
  <c r="W15" i="26"/>
  <c r="AD15" i="26"/>
  <c r="X15" i="26"/>
  <c r="AE15" i="26"/>
  <c r="V15" i="26"/>
  <c r="AN15" i="26"/>
  <c r="X14" i="26"/>
  <c r="W14" i="26"/>
  <c r="AE14" i="26"/>
  <c r="V14" i="26"/>
  <c r="T14" i="26"/>
  <c r="AN14" i="26"/>
  <c r="T13" i="26"/>
  <c r="AJ13" i="26"/>
  <c r="W13" i="26"/>
  <c r="AD13" i="26"/>
  <c r="X13" i="26"/>
  <c r="AE13" i="26"/>
  <c r="V13" i="26"/>
  <c r="AN13" i="26"/>
  <c r="W12" i="26"/>
  <c r="AF12" i="26"/>
  <c r="X12" i="26"/>
  <c r="V12" i="26"/>
  <c r="T12" i="26"/>
  <c r="AJ12" i="26"/>
  <c r="T11" i="26"/>
  <c r="AJ11" i="26"/>
  <c r="W11" i="26"/>
  <c r="AD11" i="26"/>
  <c r="X11" i="26"/>
  <c r="AE11" i="26"/>
  <c r="V11" i="26"/>
  <c r="AN11" i="26"/>
  <c r="X10" i="26"/>
  <c r="W10" i="26"/>
  <c r="V10" i="26"/>
  <c r="T10" i="26"/>
  <c r="AJ10" i="26"/>
  <c r="T9" i="26"/>
  <c r="AJ9" i="26"/>
  <c r="W9" i="26"/>
  <c r="AD9" i="26"/>
  <c r="X9" i="26"/>
  <c r="AE9" i="26"/>
  <c r="V9" i="26"/>
  <c r="AN9" i="26"/>
  <c r="W8" i="26"/>
  <c r="AF8" i="26"/>
  <c r="X8" i="26"/>
  <c r="V8" i="26"/>
  <c r="T8" i="26"/>
  <c r="AJ8" i="26"/>
  <c r="X7" i="26"/>
  <c r="W7" i="26"/>
  <c r="V7" i="26"/>
  <c r="T7" i="26"/>
  <c r="AN7" i="26"/>
  <c r="X6" i="26"/>
  <c r="W6" i="26"/>
  <c r="AF6" i="26"/>
  <c r="V6" i="26"/>
  <c r="T6" i="26"/>
  <c r="AB6" i="26"/>
  <c r="AE7" i="26"/>
  <c r="AF7" i="26"/>
  <c r="AB7" i="26"/>
  <c r="AJ7" i="26"/>
  <c r="AE10" i="26"/>
  <c r="AD10" i="26"/>
  <c r="AB10" i="26"/>
  <c r="AN10" i="26"/>
  <c r="V58" i="26"/>
  <c r="X58" i="26"/>
  <c r="AD7" i="26"/>
  <c r="AE8" i="26"/>
  <c r="AD8" i="26"/>
  <c r="AB8" i="26"/>
  <c r="AN8" i="26"/>
  <c r="AF10" i="26"/>
  <c r="AE12" i="26"/>
  <c r="AD12" i="26"/>
  <c r="AB12" i="26"/>
  <c r="AN12" i="26"/>
  <c r="AB9" i="26"/>
  <c r="AF9" i="26"/>
  <c r="AB11" i="26"/>
  <c r="AF11" i="26"/>
  <c r="AB13" i="26"/>
  <c r="AF13" i="26"/>
  <c r="AD14" i="26"/>
  <c r="AJ14" i="26"/>
  <c r="AB15" i="26"/>
  <c r="AF15" i="26"/>
  <c r="AD16" i="26"/>
  <c r="AJ16" i="26"/>
  <c r="AB17" i="26"/>
  <c r="AF17" i="26"/>
  <c r="AD18" i="26"/>
  <c r="AJ18" i="26"/>
  <c r="AB19" i="26"/>
  <c r="AF19" i="26"/>
  <c r="AD20" i="26"/>
  <c r="AJ20" i="26"/>
  <c r="AB21" i="26"/>
  <c r="AF21" i="26"/>
  <c r="AD22" i="26"/>
  <c r="AJ22" i="26"/>
  <c r="AB23" i="26"/>
  <c r="AF23" i="26"/>
  <c r="AD24" i="26"/>
  <c r="AJ24" i="26"/>
  <c r="AB25" i="26"/>
  <c r="AF25" i="26"/>
  <c r="AD26" i="26"/>
  <c r="AJ26" i="26"/>
  <c r="AB27" i="26"/>
  <c r="AF27" i="26"/>
  <c r="AD28" i="26"/>
  <c r="AJ28" i="26"/>
  <c r="AB29" i="26"/>
  <c r="AF29" i="26"/>
  <c r="AD30" i="26"/>
  <c r="AJ30" i="26"/>
  <c r="AB31" i="26"/>
  <c r="AF31" i="26"/>
  <c r="AD32" i="26"/>
  <c r="AJ32" i="26"/>
  <c r="AB33" i="26"/>
  <c r="AF33" i="26"/>
  <c r="AD34" i="26"/>
  <c r="AJ34" i="26"/>
  <c r="AB35" i="26"/>
  <c r="AF35" i="26"/>
  <c r="AB36" i="26"/>
  <c r="AF36" i="26"/>
  <c r="AD37" i="26"/>
  <c r="AJ37" i="26"/>
  <c r="AB38" i="26"/>
  <c r="AF38" i="26"/>
  <c r="AD39" i="26"/>
  <c r="AJ39" i="26"/>
  <c r="AB40" i="26"/>
  <c r="AF40" i="26"/>
  <c r="AD41" i="26"/>
  <c r="AJ41" i="26"/>
  <c r="AB14" i="26"/>
  <c r="AF14" i="26"/>
  <c r="AB16" i="26"/>
  <c r="AF16" i="26"/>
  <c r="AB18" i="26"/>
  <c r="AF18" i="26"/>
  <c r="AB20" i="26"/>
  <c r="AF20" i="26"/>
  <c r="AB22" i="26"/>
  <c r="AF22" i="26"/>
  <c r="AD23" i="26"/>
  <c r="AB24" i="26"/>
  <c r="AF24" i="26"/>
  <c r="AB26" i="26"/>
  <c r="AF26" i="26"/>
  <c r="AB28" i="26"/>
  <c r="AF28" i="26"/>
  <c r="AB30" i="26"/>
  <c r="AF30" i="26"/>
  <c r="AB32" i="26"/>
  <c r="AF32" i="26"/>
  <c r="AB34" i="26"/>
  <c r="AF34" i="26"/>
  <c r="AB37" i="26"/>
  <c r="AF37" i="26"/>
  <c r="AB39" i="26"/>
  <c r="AF39" i="26"/>
  <c r="AB41" i="26"/>
  <c r="AF41" i="26"/>
  <c r="T58" i="26"/>
  <c r="G62" i="26"/>
  <c r="AO6" i="26"/>
  <c r="AM6" i="26"/>
  <c r="AK6" i="26"/>
  <c r="AI6" i="26"/>
  <c r="AG6" i="26"/>
  <c r="AA6" i="26"/>
  <c r="AJ6" i="26"/>
  <c r="AN6" i="26"/>
  <c r="U6" i="26"/>
  <c r="Y6" i="26"/>
  <c r="W58" i="26"/>
  <c r="AE6" i="26"/>
  <c r="AC6" i="26"/>
  <c r="Z6" i="26"/>
  <c r="AD6" i="26"/>
  <c r="AH6" i="26"/>
  <c r="AL6" i="26"/>
  <c r="AO7" i="26"/>
  <c r="AM7" i="26"/>
  <c r="AK7" i="26"/>
  <c r="AI7" i="26"/>
  <c r="AG7" i="26"/>
  <c r="AA7" i="26"/>
  <c r="U7" i="26"/>
  <c r="Y7" i="26"/>
  <c r="Z7" i="26"/>
  <c r="AH7" i="26"/>
  <c r="AL7" i="26"/>
  <c r="AO8" i="26"/>
  <c r="AM8" i="26"/>
  <c r="AK8" i="26"/>
  <c r="AI8" i="26"/>
  <c r="AG8" i="26"/>
  <c r="AA8" i="26"/>
  <c r="U8" i="26"/>
  <c r="Y8" i="26"/>
  <c r="Z8" i="26"/>
  <c r="AH8" i="26"/>
  <c r="AL8" i="26"/>
  <c r="AO9" i="26"/>
  <c r="AM9" i="26"/>
  <c r="AK9" i="26"/>
  <c r="AI9" i="26"/>
  <c r="AG9" i="26"/>
  <c r="AA9" i="26"/>
  <c r="Y9" i="26"/>
  <c r="U9" i="26"/>
  <c r="Z9" i="26"/>
  <c r="AH9" i="26"/>
  <c r="AL9" i="26"/>
  <c r="AO10" i="26"/>
  <c r="AM10" i="26"/>
  <c r="AK10" i="26"/>
  <c r="AI10" i="26"/>
  <c r="AG10" i="26"/>
  <c r="AA10" i="26"/>
  <c r="U10" i="26"/>
  <c r="Y10" i="26"/>
  <c r="Z10" i="26"/>
  <c r="AH10" i="26"/>
  <c r="AL10" i="26"/>
  <c r="AO11" i="26"/>
  <c r="AM11" i="26"/>
  <c r="AK11" i="26"/>
  <c r="AI11" i="26"/>
  <c r="AG11" i="26"/>
  <c r="AA11" i="26"/>
  <c r="Y11" i="26"/>
  <c r="U11" i="26"/>
  <c r="Z11" i="26"/>
  <c r="AH11" i="26"/>
  <c r="AL11" i="26"/>
  <c r="AO12" i="26"/>
  <c r="AM12" i="26"/>
  <c r="AK12" i="26"/>
  <c r="AI12" i="26"/>
  <c r="AG12" i="26"/>
  <c r="AA12" i="26"/>
  <c r="U12" i="26"/>
  <c r="Y12" i="26"/>
  <c r="Z12" i="26"/>
  <c r="AH12" i="26"/>
  <c r="AL12" i="26"/>
  <c r="AO13" i="26"/>
  <c r="AM13" i="26"/>
  <c r="AK13" i="26"/>
  <c r="AI13" i="26"/>
  <c r="AG13" i="26"/>
  <c r="AA13" i="26"/>
  <c r="Y13" i="26"/>
  <c r="U13" i="26"/>
  <c r="Z13" i="26"/>
  <c r="AH13" i="26"/>
  <c r="AL13" i="26"/>
  <c r="AO14" i="26"/>
  <c r="AM14" i="26"/>
  <c r="AK14" i="26"/>
  <c r="AI14" i="26"/>
  <c r="AG14" i="26"/>
  <c r="AA14" i="26"/>
  <c r="U14" i="26"/>
  <c r="Y14" i="26"/>
  <c r="Z14" i="26"/>
  <c r="AH14" i="26"/>
  <c r="AL14" i="26"/>
  <c r="AO15" i="26"/>
  <c r="AM15" i="26"/>
  <c r="AK15" i="26"/>
  <c r="AI15" i="26"/>
  <c r="AG15" i="26"/>
  <c r="AA15" i="26"/>
  <c r="Y15" i="26"/>
  <c r="U15" i="26"/>
  <c r="Z15" i="26"/>
  <c r="AH15" i="26"/>
  <c r="AL15" i="26"/>
  <c r="AO16" i="26"/>
  <c r="AM16" i="26"/>
  <c r="AK16" i="26"/>
  <c r="AI16" i="26"/>
  <c r="AG16" i="26"/>
  <c r="AA16" i="26"/>
  <c r="U16" i="26"/>
  <c r="Y16" i="26"/>
  <c r="Z16" i="26"/>
  <c r="AH16" i="26"/>
  <c r="AL16" i="26"/>
  <c r="AO17" i="26"/>
  <c r="AM17" i="26"/>
  <c r="AK17" i="26"/>
  <c r="AI17" i="26"/>
  <c r="AG17" i="26"/>
  <c r="AA17" i="26"/>
  <c r="Y17" i="26"/>
  <c r="U17" i="26"/>
  <c r="Z17" i="26"/>
  <c r="AH17" i="26"/>
  <c r="AL17" i="26"/>
  <c r="AO18" i="26"/>
  <c r="AM18" i="26"/>
  <c r="AK18" i="26"/>
  <c r="AI18" i="26"/>
  <c r="AG18" i="26"/>
  <c r="AA18" i="26"/>
  <c r="U18" i="26"/>
  <c r="Y18" i="26"/>
  <c r="Z18" i="26"/>
  <c r="AH18" i="26"/>
  <c r="AL18" i="26"/>
  <c r="AO19" i="26"/>
  <c r="AM19" i="26"/>
  <c r="AK19" i="26"/>
  <c r="AI19" i="26"/>
  <c r="AG19" i="26"/>
  <c r="AA19" i="26"/>
  <c r="Y19" i="26"/>
  <c r="U19" i="26"/>
  <c r="Z19" i="26"/>
  <c r="AH19" i="26"/>
  <c r="AL19" i="26"/>
  <c r="AO20" i="26"/>
  <c r="AM20" i="26"/>
  <c r="AK20" i="26"/>
  <c r="AI20" i="26"/>
  <c r="AG20" i="26"/>
  <c r="AA20" i="26"/>
  <c r="U20" i="26"/>
  <c r="Y20" i="26"/>
  <c r="Z20" i="26"/>
  <c r="AH20" i="26"/>
  <c r="AL20" i="26"/>
  <c r="AO21" i="26"/>
  <c r="AM21" i="26"/>
  <c r="AK21" i="26"/>
  <c r="AI21" i="26"/>
  <c r="AG21" i="26"/>
  <c r="AA21" i="26"/>
  <c r="Y21" i="26"/>
  <c r="U21" i="26"/>
  <c r="Z21" i="26"/>
  <c r="AH21" i="26"/>
  <c r="AL21" i="26"/>
  <c r="AO22" i="26"/>
  <c r="AM22" i="26"/>
  <c r="AK22" i="26"/>
  <c r="AI22" i="26"/>
  <c r="AG22" i="26"/>
  <c r="AA22" i="26"/>
  <c r="U22" i="26"/>
  <c r="Y22" i="26"/>
  <c r="Z22" i="26"/>
  <c r="AH22" i="26"/>
  <c r="AL22" i="26"/>
  <c r="AO24" i="26"/>
  <c r="AM24" i="26"/>
  <c r="AK24" i="26"/>
  <c r="AI24" i="26"/>
  <c r="AG24" i="26"/>
  <c r="AA24" i="26"/>
  <c r="Y24" i="26"/>
  <c r="U24" i="26"/>
  <c r="Z24" i="26"/>
  <c r="AH24" i="26"/>
  <c r="AL24" i="26"/>
  <c r="AO25" i="26"/>
  <c r="AM25" i="26"/>
  <c r="AK25" i="26"/>
  <c r="AI25" i="26"/>
  <c r="AG25" i="26"/>
  <c r="AA25" i="26"/>
  <c r="U25" i="26"/>
  <c r="Y25" i="26"/>
  <c r="Z25" i="26"/>
  <c r="AH25" i="26"/>
  <c r="AL25" i="26"/>
  <c r="AO26" i="26"/>
  <c r="AM26" i="26"/>
  <c r="AK26" i="26"/>
  <c r="AI26" i="26"/>
  <c r="AG26" i="26"/>
  <c r="AA26" i="26"/>
  <c r="Y26" i="26"/>
  <c r="U26" i="26"/>
  <c r="Z26" i="26"/>
  <c r="AH26" i="26"/>
  <c r="AL26" i="26"/>
  <c r="AO27" i="26"/>
  <c r="AM27" i="26"/>
  <c r="AK27" i="26"/>
  <c r="AI27" i="26"/>
  <c r="AG27" i="26"/>
  <c r="AA27" i="26"/>
  <c r="U27" i="26"/>
  <c r="Y27" i="26"/>
  <c r="Z27" i="26"/>
  <c r="AH27" i="26"/>
  <c r="AL27" i="26"/>
  <c r="AO28" i="26"/>
  <c r="AM28" i="26"/>
  <c r="AK28" i="26"/>
  <c r="AI28" i="26"/>
  <c r="AG28" i="26"/>
  <c r="AA28" i="26"/>
  <c r="Y28" i="26"/>
  <c r="U28" i="26"/>
  <c r="Z28" i="26"/>
  <c r="AH28" i="26"/>
  <c r="AL28" i="26"/>
  <c r="AO29" i="26"/>
  <c r="AM29" i="26"/>
  <c r="AK29" i="26"/>
  <c r="AI29" i="26"/>
  <c r="AG29" i="26"/>
  <c r="AA29" i="26"/>
  <c r="U29" i="26"/>
  <c r="Y29" i="26"/>
  <c r="Z29" i="26"/>
  <c r="AH29" i="26"/>
  <c r="AL29" i="26"/>
  <c r="AO30" i="26"/>
  <c r="AM30" i="26"/>
  <c r="AK30" i="26"/>
  <c r="AI30" i="26"/>
  <c r="AG30" i="26"/>
  <c r="AA30" i="26"/>
  <c r="Y30" i="26"/>
  <c r="U30" i="26"/>
  <c r="Z30" i="26"/>
  <c r="AH30" i="26"/>
  <c r="AL30" i="26"/>
  <c r="AO31" i="26"/>
  <c r="AM31" i="26"/>
  <c r="AK31" i="26"/>
  <c r="AI31" i="26"/>
  <c r="AG31" i="26"/>
  <c r="AA31" i="26"/>
  <c r="U31" i="26"/>
  <c r="Y31" i="26"/>
  <c r="Z31" i="26"/>
  <c r="AH31" i="26"/>
  <c r="AL31" i="26"/>
  <c r="AO32" i="26"/>
  <c r="AM32" i="26"/>
  <c r="AK32" i="26"/>
  <c r="AI32" i="26"/>
  <c r="AG32" i="26"/>
  <c r="AA32" i="26"/>
  <c r="Y32" i="26"/>
  <c r="U32" i="26"/>
  <c r="Z32" i="26"/>
  <c r="AH32" i="26"/>
  <c r="AL32" i="26"/>
  <c r="AO33" i="26"/>
  <c r="AM33" i="26"/>
  <c r="AK33" i="26"/>
  <c r="AI33" i="26"/>
  <c r="AG33" i="26"/>
  <c r="AA33" i="26"/>
  <c r="U33" i="26"/>
  <c r="Y33" i="26"/>
  <c r="Z33" i="26"/>
  <c r="AH33" i="26"/>
  <c r="AL33" i="26"/>
  <c r="AO34" i="26"/>
  <c r="AM34" i="26"/>
  <c r="AK34" i="26"/>
  <c r="AI34" i="26"/>
  <c r="AG34" i="26"/>
  <c r="AA34" i="26"/>
  <c r="Y34" i="26"/>
  <c r="U34" i="26"/>
  <c r="Z34" i="26"/>
  <c r="AH34" i="26"/>
  <c r="AL34" i="26"/>
  <c r="AO35" i="26"/>
  <c r="AM35" i="26"/>
  <c r="AK35" i="26"/>
  <c r="AL35" i="26"/>
  <c r="AI35" i="26"/>
  <c r="AG35" i="26"/>
  <c r="AA35" i="26"/>
  <c r="Y35" i="26"/>
  <c r="U35" i="26"/>
  <c r="Z35" i="26"/>
  <c r="AH35" i="26"/>
  <c r="AN35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A23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O36" i="26"/>
  <c r="AM36" i="26"/>
  <c r="AK36" i="26"/>
  <c r="AI36" i="26"/>
  <c r="AG36" i="26"/>
  <c r="AA36" i="26"/>
  <c r="U36" i="26"/>
  <c r="Y36" i="26"/>
  <c r="Z36" i="26"/>
  <c r="AH36" i="26"/>
  <c r="AL36" i="26"/>
  <c r="AO37" i="26"/>
  <c r="AM37" i="26"/>
  <c r="AK37" i="26"/>
  <c r="AI37" i="26"/>
  <c r="AG37" i="26"/>
  <c r="AA37" i="26"/>
  <c r="Y37" i="26"/>
  <c r="U37" i="26"/>
  <c r="Z37" i="26"/>
  <c r="AH37" i="26"/>
  <c r="AL37" i="26"/>
  <c r="AO38" i="26"/>
  <c r="AM38" i="26"/>
  <c r="AK38" i="26"/>
  <c r="AI38" i="26"/>
  <c r="AG38" i="26"/>
  <c r="AA38" i="26"/>
  <c r="U38" i="26"/>
  <c r="Y38" i="26"/>
  <c r="Z38" i="26"/>
  <c r="AH38" i="26"/>
  <c r="AL38" i="26"/>
  <c r="AO39" i="26"/>
  <c r="AM39" i="26"/>
  <c r="AK39" i="26"/>
  <c r="AI39" i="26"/>
  <c r="AG39" i="26"/>
  <c r="AA39" i="26"/>
  <c r="Y39" i="26"/>
  <c r="U39" i="26"/>
  <c r="Z39" i="26"/>
  <c r="AH39" i="26"/>
  <c r="AL39" i="26"/>
  <c r="AO40" i="26"/>
  <c r="AM40" i="26"/>
  <c r="AK40" i="26"/>
  <c r="AI40" i="26"/>
  <c r="AG40" i="26"/>
  <c r="AA40" i="26"/>
  <c r="U40" i="26"/>
  <c r="Y40" i="26"/>
  <c r="Z40" i="26"/>
  <c r="AH40" i="26"/>
  <c r="AL40" i="26"/>
  <c r="AO41" i="26"/>
  <c r="AM41" i="26"/>
  <c r="AK41" i="26"/>
  <c r="AI41" i="26"/>
  <c r="AG41" i="26"/>
  <c r="AA41" i="26"/>
  <c r="Y41" i="26"/>
  <c r="U41" i="26"/>
  <c r="Z41" i="26"/>
  <c r="AH41" i="26"/>
  <c r="AL41" i="26"/>
  <c r="AO42" i="26"/>
  <c r="AM42" i="26"/>
  <c r="AK42" i="26"/>
  <c r="AI42" i="26"/>
  <c r="AG42" i="26"/>
  <c r="AA42" i="26"/>
  <c r="Y42" i="26"/>
  <c r="U42" i="26"/>
  <c r="Z42" i="26"/>
  <c r="AH42" i="26"/>
  <c r="AL42" i="26"/>
  <c r="AO43" i="26"/>
  <c r="AM43" i="26"/>
  <c r="AK43" i="26"/>
  <c r="AI43" i="26"/>
  <c r="AG43" i="26"/>
  <c r="AA43" i="26"/>
  <c r="Y43" i="26"/>
  <c r="U43" i="26"/>
  <c r="Z43" i="26"/>
  <c r="AH43" i="26"/>
  <c r="AL43" i="26"/>
  <c r="AO44" i="26"/>
  <c r="AM44" i="26"/>
  <c r="AK44" i="26"/>
  <c r="AI44" i="26"/>
  <c r="AG44" i="26"/>
  <c r="AA44" i="26"/>
  <c r="Y44" i="26"/>
  <c r="U44" i="26"/>
  <c r="Z44" i="26"/>
  <c r="AH44" i="26"/>
  <c r="AL44" i="26"/>
  <c r="AO45" i="26"/>
  <c r="AM45" i="26"/>
  <c r="AK45" i="26"/>
  <c r="AI45" i="26"/>
  <c r="AG45" i="26"/>
  <c r="AA45" i="26"/>
  <c r="Y45" i="26"/>
  <c r="U45" i="26"/>
  <c r="Z45" i="26"/>
  <c r="AH45" i="26"/>
  <c r="AL45" i="26"/>
  <c r="AO46" i="26"/>
  <c r="AM46" i="26"/>
  <c r="AK46" i="26"/>
  <c r="AI46" i="26"/>
  <c r="AG46" i="26"/>
  <c r="AA46" i="26"/>
  <c r="Y46" i="26"/>
  <c r="U46" i="26"/>
  <c r="Z46" i="26"/>
  <c r="AH46" i="26"/>
  <c r="AL46" i="26"/>
  <c r="AO47" i="26"/>
  <c r="AM47" i="26"/>
  <c r="AK47" i="26"/>
  <c r="AI47" i="26"/>
  <c r="AG47" i="26"/>
  <c r="AA47" i="26"/>
  <c r="Y47" i="26"/>
  <c r="U47" i="26"/>
  <c r="Z47" i="26"/>
  <c r="AH47" i="26"/>
  <c r="AL47" i="26"/>
  <c r="AO48" i="26"/>
  <c r="AM48" i="26"/>
  <c r="AK48" i="26"/>
  <c r="AI48" i="26"/>
  <c r="AG48" i="26"/>
  <c r="AA48" i="26"/>
  <c r="Y48" i="26"/>
  <c r="U48" i="26"/>
  <c r="Z48" i="26"/>
  <c r="AH48" i="26"/>
  <c r="AL48" i="26"/>
  <c r="AO49" i="26"/>
  <c r="AM49" i="26"/>
  <c r="AK49" i="26"/>
  <c r="AI49" i="26"/>
  <c r="AG49" i="26"/>
  <c r="AA49" i="26"/>
  <c r="Y49" i="26"/>
  <c r="U49" i="26"/>
  <c r="Z49" i="26"/>
  <c r="AH49" i="26"/>
  <c r="AL49" i="26"/>
  <c r="AO50" i="26"/>
  <c r="AM50" i="26"/>
  <c r="AK50" i="26"/>
  <c r="AI50" i="26"/>
  <c r="AG50" i="26"/>
  <c r="AA50" i="26"/>
  <c r="Y50" i="26"/>
  <c r="U50" i="26"/>
  <c r="Z50" i="26"/>
  <c r="AH50" i="26"/>
  <c r="AL50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O51" i="26"/>
  <c r="AM51" i="26"/>
  <c r="AK51" i="26"/>
  <c r="AI51" i="26"/>
  <c r="AG51" i="26"/>
  <c r="AA51" i="26"/>
  <c r="Y51" i="26"/>
  <c r="U51" i="26"/>
  <c r="Z51" i="26"/>
  <c r="AH51" i="26"/>
  <c r="AL51" i="26"/>
  <c r="AO52" i="26"/>
  <c r="AM52" i="26"/>
  <c r="AK52" i="26"/>
  <c r="AI52" i="26"/>
  <c r="AG52" i="26"/>
  <c r="AA52" i="26"/>
  <c r="Y52" i="26"/>
  <c r="U52" i="26"/>
  <c r="Z52" i="26"/>
  <c r="AH52" i="26"/>
  <c r="AL52" i="26"/>
  <c r="AO53" i="26"/>
  <c r="AM53" i="26"/>
  <c r="AK53" i="26"/>
  <c r="AI53" i="26"/>
  <c r="AG53" i="26"/>
  <c r="AA53" i="26"/>
  <c r="Y53" i="26"/>
  <c r="U53" i="26"/>
  <c r="Z53" i="26"/>
  <c r="AH53" i="26"/>
  <c r="AL53" i="26"/>
  <c r="AO54" i="26"/>
  <c r="AM54" i="26"/>
  <c r="AK54" i="26"/>
  <c r="AI54" i="26"/>
  <c r="AG54" i="26"/>
  <c r="AA54" i="26"/>
  <c r="Y54" i="26"/>
  <c r="U54" i="26"/>
  <c r="Z54" i="26"/>
  <c r="AH54" i="26"/>
  <c r="AL54" i="26"/>
  <c r="AO55" i="26"/>
  <c r="AM55" i="26"/>
  <c r="AK55" i="26"/>
  <c r="AI55" i="26"/>
  <c r="AG55" i="26"/>
  <c r="AA55" i="26"/>
  <c r="Y55" i="26"/>
  <c r="U55" i="26"/>
  <c r="Z55" i="26"/>
  <c r="AH55" i="26"/>
  <c r="AL55" i="26"/>
  <c r="AO56" i="26"/>
  <c r="AM56" i="26"/>
  <c r="AK56" i="26"/>
  <c r="AI56" i="26"/>
  <c r="AG56" i="26"/>
  <c r="AA56" i="26"/>
  <c r="Y56" i="26"/>
  <c r="U56" i="26"/>
  <c r="AN56" i="26"/>
  <c r="AL56" i="26"/>
  <c r="AJ56" i="26"/>
  <c r="AH56" i="26"/>
  <c r="Z56" i="26"/>
  <c r="Z57" i="26"/>
  <c r="AB57" i="26"/>
  <c r="AD57" i="26"/>
  <c r="AF57" i="26"/>
  <c r="AH57" i="26"/>
  <c r="AJ57" i="26"/>
  <c r="AL57" i="26"/>
  <c r="AN57" i="26"/>
  <c r="AC51" i="26"/>
  <c r="AC52" i="26"/>
  <c r="AC53" i="26"/>
  <c r="AC54" i="26"/>
  <c r="AC55" i="26"/>
  <c r="AC56" i="26"/>
  <c r="U57" i="26"/>
  <c r="Y57" i="26"/>
  <c r="AA57" i="26"/>
  <c r="AC57" i="26"/>
  <c r="AG57" i="26"/>
  <c r="AI57" i="26"/>
  <c r="AK57" i="26"/>
  <c r="AM57" i="26"/>
  <c r="G64" i="26"/>
  <c r="G63" i="26"/>
  <c r="AF58" i="26"/>
  <c r="AD58" i="26"/>
  <c r="AB58" i="26"/>
  <c r="AE58" i="26"/>
  <c r="AC58" i="26"/>
  <c r="U58" i="26"/>
  <c r="G61" i="26"/>
  <c r="G65" i="26"/>
  <c r="AN58" i="26"/>
  <c r="AL58" i="26"/>
  <c r="AJ58" i="26"/>
  <c r="AH58" i="26"/>
  <c r="Z58" i="26"/>
  <c r="AO58" i="26"/>
  <c r="AM58" i="26"/>
  <c r="AK58" i="26"/>
  <c r="AI58" i="26"/>
  <c r="AG58" i="26"/>
  <c r="AA58" i="26"/>
  <c r="Y58" i="26"/>
  <c r="K14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D63" i="23"/>
  <c r="D62" i="23"/>
  <c r="D64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3" i="23"/>
  <c r="I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3" i="23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</calcChain>
</file>

<file path=xl/sharedStrings.xml><?xml version="1.0" encoding="utf-8"?>
<sst xmlns="http://schemas.openxmlformats.org/spreadsheetml/2006/main" count="426" uniqueCount="231">
  <si>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</si>
  <si>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</si>
  <si>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</si>
  <si>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</si>
  <si>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</si>
  <si>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</si>
  <si>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</si>
  <si>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</si>
  <si>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Para influenza</t>
  </si>
  <si>
    <t>Negativo</t>
  </si>
  <si>
    <t>Número de fallecidos por grupo de edad</t>
  </si>
  <si>
    <t>Número de fallecidos por virus detectado (positivos y negativos)</t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</si>
  <si>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</si>
  <si>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</si>
  <si>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</si>
  <si>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</si>
  <si>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</si>
  <si>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</si>
  <si>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</si>
  <si>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</si>
  <si>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</si>
  <si>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</si>
  <si>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</si>
  <si>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</si>
  <si>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</si>
  <si>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</si>
  <si>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</si>
  <si>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</si>
  <si>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</si>
  <si>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</si>
  <si>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</si>
  <si>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</si>
  <si>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Son los casos de vigilancia centinela de IRAG. No incluir casos inusitados de IRAG</t>
  </si>
  <si>
    <t>Total de casos de IRAG con muestras positivas a influenza</t>
  </si>
  <si>
    <t>Total de hospitalizados esa semana por cualquier causa (denominador)</t>
  </si>
  <si>
    <t>Todos los casos que ingresaron a UCI en esa semana por cualquier causa</t>
  </si>
  <si>
    <t>Pais</t>
  </si>
  <si>
    <t>Total de casos de IRAG con muestras</t>
  </si>
  <si>
    <t>Total de casos de IRAG</t>
  </si>
  <si>
    <t xml:space="preserve">Incluye al total de fallecidos asociados a infecciones respiratorias agudas graves (IRAG) </t>
  </si>
  <si>
    <t>IRAG_casos_total</t>
  </si>
  <si>
    <t>IRAG_casos_influenza</t>
  </si>
  <si>
    <t>IRAG_casos_OVR</t>
  </si>
  <si>
    <t>Total</t>
  </si>
  <si>
    <t>Numero total de fallecidos IRAG</t>
  </si>
  <si>
    <t>Total de casos de IRAG que ingresaron en UCI</t>
  </si>
  <si>
    <t>Totales</t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</si>
  <si>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</si>
  <si>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</si>
  <si>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</si>
  <si>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</si>
  <si>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</si>
  <si>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</si>
  <si>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</si>
  <si>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</si>
  <si>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</si>
  <si>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DISPERSIÓN GEOGRÁFICA</t>
  </si>
  <si>
    <t>Dispersion_geo</t>
  </si>
  <si>
    <t>Tendencia</t>
  </si>
  <si>
    <t>Impacto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</si>
  <si>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</si>
  <si>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</si>
  <si>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</si>
  <si>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</si>
  <si>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</si>
  <si>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</si>
  <si>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</si>
  <si>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</si>
  <si>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</si>
  <si>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</si>
  <si>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</si>
  <si>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</si>
  <si>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</si>
  <si>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% Parainfluenza</t>
  </si>
  <si>
    <t>% Adenovirus</t>
  </si>
  <si>
    <t>Coronavirus</t>
  </si>
  <si>
    <t>Bocavirus</t>
  </si>
  <si>
    <t>A(H1N1)pdm09</t>
  </si>
  <si>
    <t>A(H1)</t>
  </si>
  <si>
    <t>A(H3)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</si>
  <si>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</si>
  <si>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</si>
  <si>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</si>
  <si>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</si>
  <si>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</si>
  <si>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</si>
  <si>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</si>
  <si>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</si>
  <si>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</si>
  <si>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</si>
  <si>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</si>
  <si>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</si>
  <si>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</si>
  <si>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</si>
  <si>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</si>
  <si>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</si>
  <si>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</si>
  <si>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</si>
  <si>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</si>
  <si>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</si>
  <si>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</si>
  <si>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</si>
  <si>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</si>
  <si>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</si>
  <si>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</si>
  <si>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</si>
  <si>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</si>
  <si>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</si>
  <si>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</si>
  <si>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</si>
  <si>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</si>
  <si>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</si>
  <si>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</si>
  <si>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</si>
  <si>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</si>
  <si>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</si>
  <si>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</si>
  <si>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</si>
  <si>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</si>
  <si>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</si>
  <si>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</si>
  <si>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</si>
  <si>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</si>
  <si>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</si>
  <si>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</si>
  <si>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</si>
  <si>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</si>
  <si>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</si>
  <si>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</si>
  <si>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</si>
  <si>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</si>
  <si>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</si>
  <si>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</si>
  <si>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</si>
  <si>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</si>
  <si>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IRAG_casos_5a14</t>
  </si>
  <si>
    <t>IRAG_casos_15a49</t>
  </si>
  <si>
    <t>IRAG_casos_50a 64</t>
  </si>
  <si>
    <t>IRAG_casos_65mas</t>
  </si>
  <si>
    <t>Hospitaliz_casos_5a14</t>
  </si>
  <si>
    <t>Hospitaliz_casos_15a49</t>
  </si>
  <si>
    <t>Hospitaliz_casos_50a 64</t>
  </si>
  <si>
    <t>Hospitaliz_casos_65mas</t>
  </si>
  <si>
    <t>IRAG</t>
  </si>
  <si>
    <t>% IRAG de total hospitalizados</t>
  </si>
  <si>
    <t xml:space="preserve"> </t>
  </si>
  <si>
    <t>Casos de IRAG postivos a influenza por grupo de edad</t>
  </si>
  <si>
    <t xml:space="preserve">Casos de IRAG por grupo de edad </t>
  </si>
  <si>
    <t xml:space="preserve">Hospitalizaciones por grupo de edad </t>
  </si>
  <si>
    <t>IRAG_infpos_5a14</t>
  </si>
  <si>
    <t>IRAG_infpos_15a49</t>
  </si>
  <si>
    <t>IRAG_infpos_65mas</t>
  </si>
  <si>
    <t>IRAG_infpos_50a64</t>
  </si>
  <si>
    <t>Total de casos de IRAG con muestras positivas a VSR</t>
  </si>
  <si>
    <t>Total de casos de IRAG con muestras positivas a otros virus respiratorios 
(diferentes a influenza y VSR)</t>
  </si>
  <si>
    <t>IRAG_casos_VSR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</si>
  <si>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</si>
  <si>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</si>
  <si>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</si>
  <si>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</si>
  <si>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</si>
  <si>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</si>
  <si>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</si>
  <si>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Grafica Pie de IRAG con/sin muestra</t>
  </si>
  <si>
    <t>IRAG con muestra</t>
  </si>
  <si>
    <t>IRAG sin muestra</t>
  </si>
  <si>
    <t>Sin actividad</t>
  </si>
  <si>
    <t>Información no disponible</t>
  </si>
  <si>
    <t xml:space="preserve">Son indicadores que resumen la situación general de influenza y/o infecciones respiratorias en el país </t>
  </si>
  <si>
    <t xml:space="preserve">País: 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</si>
  <si>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</si>
  <si>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</si>
  <si>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</si>
  <si>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</si>
  <si>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</si>
  <si>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</si>
  <si>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</si>
  <si>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</si>
  <si>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</si>
  <si>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</si>
  <si>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</si>
  <si>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</si>
  <si>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</si>
  <si>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</si>
  <si>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VSR</t>
  </si>
  <si>
    <t>% Metapneumovirus</t>
  </si>
  <si>
    <t>% Rinovirus</t>
  </si>
  <si>
    <t>% Otros Virus</t>
  </si>
  <si>
    <t>A no subtipificado</t>
  </si>
  <si>
    <t>A no subtipificable</t>
  </si>
  <si>
    <t>B linaje no determinado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</si>
  <si>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</si>
  <si>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</si>
  <si>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</si>
  <si>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</si>
  <si>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</si>
  <si>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</si>
  <si>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</si>
  <si>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</si>
  <si>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</si>
  <si>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</si>
  <si>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</si>
  <si>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</si>
  <si>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</si>
  <si>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</si>
  <si>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Panama</t>
  </si>
  <si>
    <t>&lt;1 año</t>
  </si>
  <si>
    <t>1 a 4 años</t>
  </si>
  <si>
    <t>5 a 14 años</t>
  </si>
  <si>
    <t>15 a 49 años</t>
  </si>
  <si>
    <t>50 a 64 años</t>
  </si>
  <si>
    <t>65 años y +</t>
  </si>
  <si>
    <t>IRAG_infpos_&lt;1año</t>
  </si>
  <si>
    <t>IRAG_infpos_1a4</t>
  </si>
  <si>
    <t>IRAG_casos_&lt;1año</t>
  </si>
  <si>
    <t>IRAG_casos_1a4</t>
  </si>
  <si>
    <t>Hospitaliz_casos_&lt;1a</t>
  </si>
  <si>
    <t>Hospitaliz_casos_1a4</t>
  </si>
  <si>
    <t>Muertes_casos_&lt;1a</t>
  </si>
  <si>
    <t>Muertes_casos_1a4</t>
  </si>
  <si>
    <t>MUERTES_CASOS_5A&lt;15</t>
  </si>
  <si>
    <t>MUERTES_CASOS_15A&lt;50</t>
  </si>
  <si>
    <t>Muertes_casos_50a64</t>
  </si>
  <si>
    <t>Muertes_casos_65mas</t>
  </si>
  <si>
    <t>Panama IRAG</t>
  </si>
  <si>
    <t>IRAG- Vigilancia de Influenza y otros Virus Respiratorios 2016</t>
  </si>
  <si>
    <t>IRAG INDICADORES ACUMULADOS PARA EL AÑO 2016
(para el cálculo se utilizaron muestras totales)</t>
  </si>
  <si>
    <t>País: Panama IRAG</t>
  </si>
  <si>
    <r>
      <t>Situación general de</t>
    </r>
    <r>
      <rPr>
        <b/>
        <u/>
        <sz val="16"/>
        <color theme="1"/>
        <rFont val="Calibri"/>
        <family val="2"/>
        <scheme val="minor"/>
      </rPr>
      <t xml:space="preserve"> infecciones respiratorias de IRAG en el país</t>
    </r>
    <r>
      <rPr>
        <b/>
        <sz val="11"/>
        <color theme="1"/>
        <rFont val="Calibri"/>
        <family val="2"/>
        <scheme val="minor"/>
      </rPr>
      <t xml:space="preserve">
</t>
    </r>
  </si>
  <si>
    <t>País:  Panama IRAG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</si>
  <si>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de IRAG por grupos de edad, virus identificado.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</si>
</sst>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9">
    <xf numFmtId="0" fontId="0" fillId="0" borderId="0"/>
    <xf numFmtId="0" fontId="22" fillId="0" borderId="0"/>
    <xf numFmtId="9" fontId="22" fillId="0" borderId="0" applyFont="0" applyFill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3" borderId="0" applyNumberFormat="0" applyBorder="0" applyAlignment="0" applyProtection="0"/>
    <xf numFmtId="0" fontId="47" fillId="16" borderId="0" applyNumberFormat="0" applyBorder="0" applyAlignment="0" applyProtection="0"/>
    <xf numFmtId="0" fontId="47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12" borderId="0" applyNumberFormat="0" applyBorder="0" applyAlignment="0" applyProtection="0"/>
    <xf numFmtId="0" fontId="50" fillId="24" borderId="17" applyNumberFormat="0" applyAlignment="0" applyProtection="0"/>
    <xf numFmtId="0" fontId="51" fillId="25" borderId="32" applyNumberFormat="0" applyAlignment="0" applyProtection="0"/>
    <xf numFmtId="0" fontId="52" fillId="0" borderId="33" applyNumberFormat="0" applyFill="0" applyAlignment="0" applyProtection="0"/>
    <xf numFmtId="0" fontId="53" fillId="0" borderId="0" applyNumberFormat="0" applyFill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9" borderId="0" applyNumberFormat="0" applyBorder="0" applyAlignment="0" applyProtection="0"/>
    <xf numFmtId="0" fontId="54" fillId="15" borderId="17" applyNumberFormat="0" applyAlignment="0" applyProtection="0"/>
    <xf numFmtId="0" fontId="55" fillId="11" borderId="0" applyNumberFormat="0" applyBorder="0" applyAlignment="0" applyProtection="0"/>
    <xf numFmtId="0" fontId="56" fillId="30" borderId="0" applyNumberFormat="0" applyBorder="0" applyAlignment="0" applyProtection="0"/>
    <xf numFmtId="0" fontId="24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4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22" fillId="0" borderId="0"/>
    <xf numFmtId="0" fontId="22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9" borderId="31" applyNumberFormat="0" applyFont="0" applyAlignment="0" applyProtection="0"/>
    <xf numFmtId="9" fontId="24" fillId="0" borderId="0" applyFont="0" applyFill="0" applyBorder="0" applyAlignment="0" applyProtection="0"/>
    <xf numFmtId="0" fontId="60" fillId="24" borderId="34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5" applyNumberFormat="0" applyFill="0" applyAlignment="0" applyProtection="0"/>
    <xf numFmtId="0" fontId="64" fillId="0" borderId="36" applyNumberFormat="0" applyFill="0" applyAlignment="0" applyProtection="0"/>
    <xf numFmtId="0" fontId="53" fillId="0" borderId="37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38" applyNumberFormat="0" applyFill="0" applyAlignment="0" applyProtection="0"/>
    <xf numFmtId="0" fontId="67" fillId="0" borderId="39" applyNumberFormat="0" applyFill="0" applyAlignment="0" applyProtection="0"/>
    <xf numFmtId="0" fontId="68" fillId="0" borderId="40" applyNumberFormat="0" applyFill="0" applyAlignment="0" applyProtection="0"/>
    <xf numFmtId="0" fontId="69" fillId="0" borderId="41" applyNumberFormat="0" applyFill="0" applyAlignment="0" applyProtection="0"/>
    <xf numFmtId="0" fontId="69" fillId="0" borderId="0" applyNumberFormat="0" applyFill="0" applyBorder="0" applyAlignment="0" applyProtection="0"/>
    <xf numFmtId="0" fontId="70" fillId="31" borderId="0" applyNumberFormat="0" applyBorder="0" applyAlignment="0" applyProtection="0"/>
    <xf numFmtId="0" fontId="71" fillId="32" borderId="0" applyNumberFormat="0" applyBorder="0" applyAlignment="0" applyProtection="0"/>
    <xf numFmtId="0" fontId="72" fillId="33" borderId="0" applyNumberFormat="0" applyBorder="0" applyAlignment="0" applyProtection="0"/>
    <xf numFmtId="0" fontId="73" fillId="34" borderId="42" applyNumberFormat="0" applyAlignment="0" applyProtection="0"/>
    <xf numFmtId="0" fontId="74" fillId="35" borderId="43" applyNumberFormat="0" applyAlignment="0" applyProtection="0"/>
    <xf numFmtId="0" fontId="75" fillId="35" borderId="42" applyNumberFormat="0" applyAlignment="0" applyProtection="0"/>
    <xf numFmtId="0" fontId="76" fillId="0" borderId="44" applyNumberFormat="0" applyFill="0" applyAlignment="0" applyProtection="0"/>
    <xf numFmtId="0" fontId="77" fillId="36" borderId="45" applyNumberFormat="0" applyAlignment="0" applyProtection="0"/>
    <xf numFmtId="0" fontId="78" fillId="0" borderId="0" applyNumberFormat="0" applyFill="0" applyBorder="0" applyAlignment="0" applyProtection="0"/>
    <xf numFmtId="0" fontId="22" fillId="9" borderId="31" applyNumberFormat="0" applyFont="0" applyAlignment="0" applyProtection="0"/>
    <xf numFmtId="0" fontId="79" fillId="0" borderId="0" applyNumberFormat="0" applyFill="0" applyBorder="0" applyAlignment="0" applyProtection="0"/>
    <xf numFmtId="0" fontId="1" fillId="0" borderId="46" applyNumberFormat="0" applyFill="0" applyAlignment="0" applyProtection="0"/>
    <xf numFmtId="0" fontId="80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80" fillId="40" borderId="0" applyNumberFormat="0" applyBorder="0" applyAlignment="0" applyProtection="0"/>
    <xf numFmtId="0" fontId="80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80" fillId="44" borderId="0" applyNumberFormat="0" applyBorder="0" applyAlignment="0" applyProtection="0"/>
    <xf numFmtId="0" fontId="80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80" fillId="48" borderId="0" applyNumberFormat="0" applyBorder="0" applyAlignment="0" applyProtection="0"/>
    <xf numFmtId="0" fontId="80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80" fillId="52" borderId="0" applyNumberFormat="0" applyBorder="0" applyAlignment="0" applyProtection="0"/>
    <xf numFmtId="0" fontId="80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80" fillId="56" borderId="0" applyNumberFormat="0" applyBorder="0" applyAlignment="0" applyProtection="0"/>
    <xf numFmtId="0" fontId="80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80" fillId="60" borderId="0" applyNumberFormat="0" applyBorder="0" applyAlignment="0" applyProtection="0"/>
    <xf numFmtId="0" fontId="81" fillId="0" borderId="0" applyNumberFormat="0" applyFill="0" applyBorder="0" applyAlignment="0" applyProtection="0"/>
    <xf numFmtId="0" fontId="24" fillId="0" borderId="0"/>
    <xf numFmtId="0" fontId="83" fillId="0" borderId="0"/>
  </cellStyleXfs>
  <cellXfs count="168">
    <xf numFmtId="0" fontId="0" fillId="0" borderId="0" xfId="0"/>
    <xf numFmtId="0" fontId="3" fillId="0" borderId="0" xfId="0" applyFont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5" fillId="3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4" fillId="0" borderId="1" xfId="0" applyNumberFormat="1" applyFont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0" fillId="0" borderId="0" xfId="0" applyFont="1" applyBorder="1"/>
    <xf numFmtId="164" fontId="0" fillId="0" borderId="0" xfId="2" applyNumberFormat="1" applyFont="1" applyBorder="1"/>
    <xf numFmtId="164" fontId="1" fillId="0" borderId="0" xfId="2" applyNumberFormat="1" applyFont="1" applyBorder="1"/>
    <xf numFmtId="164" fontId="0" fillId="0" borderId="0" xfId="2" applyNumberFormat="1" applyFont="1"/>
    <xf numFmtId="0" fontId="1" fillId="0" borderId="4" xfId="0" applyFont="1" applyBorder="1"/>
    <xf numFmtId="0" fontId="1" fillId="0" borderId="16" xfId="0" applyFont="1" applyBorder="1"/>
    <xf numFmtId="164" fontId="1" fillId="0" borderId="4" xfId="2" applyNumberFormat="1" applyFont="1" applyBorder="1"/>
    <xf numFmtId="0" fontId="0" fillId="0" borderId="13" xfId="0" applyFont="1" applyBorder="1"/>
    <xf numFmtId="1" fontId="0" fillId="0" borderId="0" xfId="2" applyNumberFormat="1" applyFont="1"/>
    <xf numFmtId="0" fontId="5" fillId="5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0" fillId="0" borderId="1" xfId="0" applyBorder="1"/>
    <xf numFmtId="9" fontId="1" fillId="0" borderId="0" xfId="2" applyNumberFormat="1" applyFont="1" applyBorder="1"/>
    <xf numFmtId="0" fontId="82" fillId="0" borderId="0" xfId="0" applyFont="1"/>
    <xf numFmtId="0" fontId="1" fillId="0" borderId="0" xfId="0" applyFont="1" applyBorder="1" applyAlignment="1">
      <alignment horizontal="left"/>
    </xf>
    <xf numFmtId="0" fontId="83" fillId="0" borderId="0" xfId="228"/>
    <xf numFmtId="0" fontId="45" fillId="0" borderId="0" xfId="228" applyFont="1"/>
    <xf numFmtId="0" fontId="44" fillId="0" borderId="0" xfId="228" applyFont="1" applyAlignment="1">
      <alignment horizontal="center"/>
    </xf>
    <xf numFmtId="0" fontId="43" fillId="0" borderId="0" xfId="228" applyFont="1" applyAlignment="1">
      <alignment horizontal="center"/>
    </xf>
    <xf numFmtId="0" fontId="83" fillId="0" borderId="0" xfId="228" applyFill="1"/>
    <xf numFmtId="0" fontId="43" fillId="0" borderId="0" xfId="228" applyFont="1" applyFill="1" applyAlignment="1">
      <alignment horizontal="center"/>
    </xf>
    <xf numFmtId="164" fontId="41" fillId="8" borderId="1" xfId="228" applyNumberFormat="1" applyFont="1" applyFill="1" applyBorder="1" applyAlignment="1">
      <alignment vertical="center"/>
    </xf>
    <xf numFmtId="0" fontId="83" fillId="0" borderId="0" xfId="228" applyAlignment="1">
      <alignment vertical="center"/>
    </xf>
    <xf numFmtId="0" fontId="83" fillId="0" borderId="0" xfId="228" applyFill="1" applyAlignment="1">
      <alignment vertical="center"/>
    </xf>
    <xf numFmtId="0" fontId="37" fillId="0" borderId="0" xfId="228" applyFont="1" applyFill="1" applyBorder="1" applyAlignment="1">
      <alignment vertical="center"/>
    </xf>
    <xf numFmtId="0" fontId="42" fillId="0" borderId="0" xfId="228" applyFont="1" applyAlignment="1">
      <alignment vertical="center"/>
    </xf>
    <xf numFmtId="0" fontId="83" fillId="0" borderId="30" xfId="228" applyFill="1" applyBorder="1" applyAlignment="1"/>
    <xf numFmtId="0" fontId="39" fillId="0" borderId="0" xfId="228" applyFont="1" applyAlignment="1">
      <alignment vertical="center"/>
    </xf>
    <xf numFmtId="0" fontId="38" fillId="7" borderId="17" xfId="228" applyFont="1" applyFill="1" applyBorder="1" applyAlignment="1">
      <alignment horizontal="center" vertical="center" wrapText="1"/>
    </xf>
    <xf numFmtId="164" fontId="31" fillId="0" borderId="0" xfId="228" applyNumberFormat="1" applyFont="1"/>
    <xf numFmtId="164" fontId="37" fillId="8" borderId="17" xfId="228" applyNumberFormat="1" applyFont="1" applyFill="1" applyBorder="1" applyAlignment="1">
      <alignment horizontal="center"/>
    </xf>
    <xf numFmtId="0" fontId="37" fillId="8" borderId="17" xfId="228" applyFont="1" applyFill="1" applyBorder="1" applyAlignment="1">
      <alignment horizontal="center" vertical="top" wrapText="1"/>
    </xf>
    <xf numFmtId="49" fontId="34" fillId="0" borderId="17" xfId="228" applyNumberFormat="1" applyFont="1" applyBorder="1" applyAlignment="1">
      <alignment horizontal="center" vertical="top" wrapText="1"/>
    </xf>
    <xf numFmtId="164" fontId="37" fillId="8" borderId="20" xfId="228" applyNumberFormat="1" applyFont="1" applyFill="1" applyBorder="1" applyAlignment="1">
      <alignment horizontal="center"/>
    </xf>
    <xf numFmtId="0" fontId="31" fillId="0" borderId="0" xfId="228" applyFont="1"/>
    <xf numFmtId="0" fontId="83" fillId="0" borderId="0" xfId="228" applyAlignment="1">
      <alignment horizontal="center"/>
    </xf>
    <xf numFmtId="0" fontId="36" fillId="7" borderId="27" xfId="228" applyFont="1" applyFill="1" applyBorder="1" applyAlignment="1">
      <alignment horizontal="center" vertical="center" wrapText="1"/>
    </xf>
    <xf numFmtId="49" fontId="34" fillId="7" borderId="27" xfId="228" applyNumberFormat="1" applyFont="1" applyFill="1" applyBorder="1" applyAlignment="1">
      <alignment horizontal="center" vertical="center" wrapText="1"/>
    </xf>
    <xf numFmtId="49" fontId="34" fillId="7" borderId="20" xfId="228" applyNumberFormat="1" applyFont="1" applyFill="1" applyBorder="1" applyAlignment="1">
      <alignment vertical="center" wrapText="1"/>
    </xf>
    <xf numFmtId="49" fontId="34" fillId="7" borderId="18" xfId="228" applyNumberFormat="1" applyFont="1" applyFill="1" applyBorder="1" applyAlignment="1">
      <alignment horizontal="center" vertical="center" wrapText="1"/>
    </xf>
    <xf numFmtId="49" fontId="34" fillId="7" borderId="17" xfId="228" applyNumberFormat="1" applyFont="1" applyFill="1" applyBorder="1" applyAlignment="1">
      <alignment horizontal="center" vertical="center" wrapText="1"/>
    </xf>
    <xf numFmtId="49" fontId="34" fillId="7" borderId="21" xfId="228" applyNumberFormat="1" applyFont="1" applyFill="1" applyBorder="1" applyAlignment="1">
      <alignment vertical="center" wrapText="1"/>
    </xf>
    <xf numFmtId="0" fontId="32" fillId="0" borderId="0" xfId="228" applyFont="1"/>
    <xf numFmtId="0" fontId="28" fillId="0" borderId="0" xfId="228" applyFont="1" applyBorder="1" applyAlignment="1"/>
    <xf numFmtId="0" fontId="30" fillId="0" borderId="0" xfId="228" applyFont="1" applyBorder="1" applyAlignment="1">
      <alignment horizontal="left" wrapText="1"/>
    </xf>
    <xf numFmtId="0" fontId="25" fillId="0" borderId="0" xfId="228" applyFont="1" applyBorder="1" applyAlignment="1"/>
    <xf numFmtId="0" fontId="26" fillId="61" borderId="4" xfId="228" applyFont="1" applyFill="1" applyBorder="1" applyAlignment="1" applyProtection="1">
      <protection locked="0"/>
    </xf>
    <xf numFmtId="49" fontId="34" fillId="7" borderId="1" xfId="228" applyNumberFormat="1" applyFont="1" applyFill="1" applyBorder="1" applyAlignment="1">
      <alignment horizontal="center" vertical="center" wrapText="1"/>
    </xf>
    <xf numFmtId="49" fontId="35" fillId="62" borderId="19" xfId="228" applyNumberFormat="1" applyFont="1" applyFill="1" applyBorder="1" applyAlignment="1">
      <alignment horizontal="center" vertical="center" wrapText="1"/>
    </xf>
    <xf numFmtId="49" fontId="35" fillId="62" borderId="17" xfId="228" applyNumberFormat="1" applyFont="1" applyFill="1" applyBorder="1" applyAlignment="1">
      <alignment horizontal="center" vertical="center" wrapText="1"/>
    </xf>
    <xf numFmtId="49" fontId="35" fillId="62" borderId="21" xfId="228" applyNumberFormat="1" applyFont="1" applyFill="1" applyBorder="1" applyAlignment="1">
      <alignment horizontal="center" vertical="center" wrapText="1"/>
    </xf>
    <xf numFmtId="0" fontId="37" fillId="64" borderId="17" xfId="228" applyFont="1" applyFill="1" applyBorder="1" applyAlignment="1" applyProtection="1">
      <alignment horizontal="center"/>
      <protection locked="0"/>
    </xf>
    <xf numFmtId="0" fontId="37" fillId="64" borderId="17" xfId="228" applyFont="1" applyFill="1" applyBorder="1" applyAlignment="1" applyProtection="1">
      <alignment horizontal="center" vertical="top" wrapText="1"/>
      <protection locked="0"/>
    </xf>
    <xf numFmtId="0" fontId="37" fillId="64" borderId="20" xfId="228" applyFont="1" applyFill="1" applyBorder="1" applyAlignment="1" applyProtection="1">
      <alignment horizontal="center" vertical="top" wrapText="1"/>
      <protection locked="0"/>
    </xf>
    <xf numFmtId="164" fontId="39" fillId="7" borderId="17" xfId="228" applyNumberFormat="1" applyFont="1" applyFill="1" applyBorder="1" applyAlignment="1">
      <alignment horizontal="center" vertical="center"/>
    </xf>
    <xf numFmtId="164" fontId="37" fillId="7" borderId="20" xfId="228" applyNumberFormat="1" applyFont="1" applyFill="1" applyBorder="1" applyAlignment="1">
      <alignment horizontal="center"/>
    </xf>
    <xf numFmtId="0" fontId="27" fillId="61" borderId="0" xfId="228" applyFont="1" applyFill="1" applyBorder="1" applyAlignment="1" applyProtection="1">
      <protection locked="0"/>
    </xf>
    <xf numFmtId="0" fontId="0" fillId="65" borderId="1" xfId="0" applyFont="1" applyFill="1" applyBorder="1" applyAlignment="1">
      <alignment horizontal="center" vertical="center" wrapText="1"/>
    </xf>
    <xf numFmtId="0" fontId="10" fillId="65" borderId="1" xfId="0" applyFont="1" applyFill="1" applyBorder="1" applyAlignment="1">
      <alignment horizontal="right" vertical="center" wrapText="1"/>
    </xf>
    <xf numFmtId="0" fontId="3" fillId="65" borderId="1" xfId="0" applyFont="1" applyFill="1" applyBorder="1"/>
    <xf numFmtId="0" fontId="3" fillId="65" borderId="3" xfId="0" applyFont="1" applyFill="1" applyBorder="1" applyAlignment="1" applyProtection="1">
      <alignment horizontal="center"/>
    </xf>
    <xf numFmtId="0" fontId="3" fillId="65" borderId="1" xfId="0" applyFont="1" applyFill="1" applyBorder="1" applyAlignment="1" applyProtection="1">
      <alignment horizontal="center"/>
    </xf>
    <xf numFmtId="0" fontId="46" fillId="65" borderId="3" xfId="0" applyFont="1" applyFill="1" applyBorder="1" applyAlignment="1" applyProtection="1">
      <alignment horizontal="center"/>
    </xf>
    <xf numFmtId="0" fontId="0" fillId="65" borderId="0" xfId="0" applyFill="1"/>
    <xf numFmtId="0" fontId="3" fillId="65" borderId="1" xfId="0" applyFont="1" applyFill="1" applyBorder="1" applyAlignment="1">
      <alignment vertical="center"/>
    </xf>
    <xf numFmtId="0" fontId="46" fillId="65" borderId="1" xfId="0" applyFont="1" applyFill="1" applyBorder="1" applyAlignment="1" applyProtection="1">
      <alignment horizontal="center"/>
    </xf>
    <xf numFmtId="1" fontId="5" fillId="65" borderId="1" xfId="0" applyNumberFormat="1" applyFont="1" applyFill="1" applyBorder="1" applyAlignment="1">
      <alignment horizontal="center"/>
    </xf>
    <xf numFmtId="0" fontId="0" fillId="65" borderId="1" xfId="0" applyFill="1" applyBorder="1"/>
    <xf numFmtId="1" fontId="6" fillId="65" borderId="1" xfId="0" applyNumberFormat="1" applyFont="1" applyFill="1" applyBorder="1" applyAlignment="1">
      <alignment horizontal="center"/>
    </xf>
    <xf numFmtId="0" fontId="3" fillId="65" borderId="0" xfId="0" applyFont="1" applyFill="1"/>
    <xf numFmtId="0" fontId="3" fillId="65" borderId="1" xfId="0" applyFont="1" applyFill="1" applyBorder="1" applyAlignment="1">
      <alignment horizontal="center"/>
    </xf>
    <xf numFmtId="0" fontId="40" fillId="8" borderId="2" xfId="228" applyFont="1" applyFill="1" applyBorder="1" applyAlignment="1">
      <alignment horizontal="left" vertical="center"/>
    </xf>
    <xf numFmtId="0" fontId="40" fillId="8" borderId="6" xfId="228" applyFont="1" applyFill="1" applyBorder="1" applyAlignment="1">
      <alignment horizontal="left" vertical="center"/>
    </xf>
    <xf numFmtId="0" fontId="40" fillId="8" borderId="7" xfId="228" applyFont="1" applyFill="1" applyBorder="1" applyAlignment="1">
      <alignment horizontal="left" vertical="center"/>
    </xf>
    <xf numFmtId="0" fontId="40" fillId="8" borderId="2" xfId="228" applyFont="1" applyFill="1" applyBorder="1" applyAlignment="1">
      <alignment horizontal="left" vertical="center" wrapText="1"/>
    </xf>
    <xf numFmtId="0" fontId="40" fillId="8" borderId="6" xfId="228" applyFont="1" applyFill="1" applyBorder="1" applyAlignment="1">
      <alignment horizontal="left" vertical="center" wrapText="1"/>
    </xf>
    <xf numFmtId="0" fontId="40" fillId="8" borderId="7" xfId="228" applyFont="1" applyFill="1" applyBorder="1" applyAlignment="1">
      <alignment horizontal="left" vertical="center" wrapText="1"/>
    </xf>
    <xf numFmtId="49" fontId="35" fillId="7" borderId="24" xfId="228" applyNumberFormat="1" applyFont="1" applyFill="1" applyBorder="1" applyAlignment="1">
      <alignment horizontal="center" vertical="center" wrapText="1"/>
    </xf>
    <xf numFmtId="49" fontId="35" fillId="7" borderId="28" xfId="228" applyNumberFormat="1" applyFont="1" applyFill="1" applyBorder="1" applyAlignment="1">
      <alignment horizontal="center" vertical="center" wrapText="1"/>
    </xf>
    <xf numFmtId="49" fontId="40" fillId="0" borderId="4" xfId="228" applyNumberFormat="1" applyFont="1" applyFill="1" applyBorder="1" applyAlignment="1">
      <alignment horizontal="center" vertical="top" wrapText="1"/>
    </xf>
    <xf numFmtId="49" fontId="34" fillId="7" borderId="23" xfId="228" applyNumberFormat="1" applyFont="1" applyFill="1" applyBorder="1" applyAlignment="1">
      <alignment horizontal="center" vertical="center" wrapText="1"/>
    </xf>
    <xf numFmtId="49" fontId="34" fillId="7" borderId="27" xfId="228" applyNumberFormat="1" applyFont="1" applyFill="1" applyBorder="1" applyAlignment="1">
      <alignment horizontal="center" vertical="center" wrapText="1"/>
    </xf>
    <xf numFmtId="49" fontId="34" fillId="7" borderId="20" xfId="228" applyNumberFormat="1" applyFont="1" applyFill="1" applyBorder="1" applyAlignment="1">
      <alignment horizontal="center" vertical="center" wrapText="1"/>
    </xf>
    <xf numFmtId="49" fontId="34" fillId="7" borderId="17" xfId="228" applyNumberFormat="1" applyFont="1" applyFill="1" applyBorder="1" applyAlignment="1">
      <alignment horizontal="center" vertical="center" wrapText="1"/>
    </xf>
    <xf numFmtId="49" fontId="34" fillId="7" borderId="18" xfId="228" applyNumberFormat="1" applyFont="1" applyFill="1" applyBorder="1" applyAlignment="1">
      <alignment horizontal="center" vertical="center" wrapText="1"/>
    </xf>
    <xf numFmtId="49" fontId="34" fillId="7" borderId="22" xfId="228" applyNumberFormat="1" applyFont="1" applyFill="1" applyBorder="1" applyAlignment="1">
      <alignment horizontal="center" vertical="center" wrapText="1"/>
    </xf>
    <xf numFmtId="49" fontId="34" fillId="7" borderId="26" xfId="228" applyNumberFormat="1" applyFont="1" applyFill="1" applyBorder="1" applyAlignment="1">
      <alignment horizontal="center" vertical="center" wrapText="1"/>
    </xf>
    <xf numFmtId="0" fontId="29" fillId="0" borderId="9" xfId="228" applyFont="1" applyBorder="1" applyAlignment="1">
      <alignment horizontal="left" wrapText="1"/>
    </xf>
    <xf numFmtId="0" fontId="30" fillId="0" borderId="10" xfId="228" applyFont="1" applyBorder="1" applyAlignment="1">
      <alignment horizontal="left" wrapText="1"/>
    </xf>
    <xf numFmtId="0" fontId="30" fillId="0" borderId="11" xfId="228" applyFont="1" applyBorder="1" applyAlignment="1">
      <alignment horizontal="left" wrapText="1"/>
    </xf>
    <xf numFmtId="0" fontId="30" fillId="0" borderId="12" xfId="228" applyFont="1" applyBorder="1" applyAlignment="1">
      <alignment horizontal="left" wrapText="1"/>
    </xf>
    <xf numFmtId="0" fontId="30" fillId="0" borderId="0" xfId="228" applyFont="1" applyBorder="1" applyAlignment="1">
      <alignment horizontal="left" wrapText="1"/>
    </xf>
    <xf numFmtId="0" fontId="30" fillId="0" borderId="13" xfId="228" applyFont="1" applyBorder="1" applyAlignment="1">
      <alignment horizontal="left" wrapText="1"/>
    </xf>
    <xf numFmtId="0" fontId="30" fillId="0" borderId="8" xfId="228" applyFont="1" applyBorder="1" applyAlignment="1">
      <alignment horizontal="left" wrapText="1"/>
    </xf>
    <xf numFmtId="0" fontId="30" fillId="0" borderId="4" xfId="228" applyFont="1" applyBorder="1" applyAlignment="1">
      <alignment horizontal="left" wrapText="1"/>
    </xf>
    <xf numFmtId="0" fontId="30" fillId="0" borderId="16" xfId="228" applyFont="1" applyBorder="1" applyAlignment="1">
      <alignment horizontal="left" wrapText="1"/>
    </xf>
    <xf numFmtId="0" fontId="29" fillId="0" borderId="14" xfId="228" applyFont="1" applyBorder="1" applyAlignment="1">
      <alignment horizontal="left" vertical="center" wrapText="1"/>
    </xf>
    <xf numFmtId="0" fontId="29" fillId="0" borderId="15" xfId="228" applyFont="1" applyBorder="1" applyAlignment="1">
      <alignment horizontal="left" vertical="center" wrapText="1"/>
    </xf>
    <xf numFmtId="0" fontId="29" fillId="0" borderId="0" xfId="228" applyFont="1" applyBorder="1" applyAlignment="1">
      <alignment horizontal="left" vertical="center" wrapText="1"/>
    </xf>
    <xf numFmtId="49" fontId="33" fillId="0" borderId="0" xfId="228" applyNumberFormat="1" applyFont="1" applyFill="1" applyBorder="1" applyAlignment="1">
      <alignment horizontal="center" vertical="center" wrapText="1"/>
    </xf>
    <xf numFmtId="49" fontId="34" fillId="7" borderId="1" xfId="228" applyNumberFormat="1" applyFont="1" applyFill="1" applyBorder="1" applyAlignment="1">
      <alignment horizontal="center" vertical="center"/>
    </xf>
    <xf numFmtId="49" fontId="34" fillId="62" borderId="19" xfId="228" applyNumberFormat="1" applyFont="1" applyFill="1" applyBorder="1" applyAlignment="1">
      <alignment horizontal="center" vertical="center" wrapText="1"/>
    </xf>
    <xf numFmtId="49" fontId="34" fillId="62" borderId="17" xfId="228" applyNumberFormat="1" applyFont="1" applyFill="1" applyBorder="1" applyAlignment="1">
      <alignment horizontal="center" vertical="center" wrapText="1"/>
    </xf>
    <xf numFmtId="49" fontId="34" fillId="63" borderId="17" xfId="228" applyNumberFormat="1" applyFont="1" applyFill="1" applyBorder="1" applyAlignment="1">
      <alignment horizontal="center" vertical="center" wrapText="1"/>
    </xf>
    <xf numFmtId="49" fontId="34" fillId="7" borderId="25" xfId="228" applyNumberFormat="1" applyFont="1" applyFill="1" applyBorder="1" applyAlignment="1">
      <alignment horizontal="center" vertical="center" wrapText="1"/>
    </xf>
    <xf numFmtId="49" fontId="34" fillId="7" borderId="29" xfId="228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9">
    <cellStyle name="20% - Accent1" xfId="203" builtinId="30" customBuiltin="1"/>
    <cellStyle name="20% - Accent2" xfId="207" builtinId="34" customBuiltin="1"/>
    <cellStyle name="20% - Accent3" xfId="211" builtinId="38" customBuiltin="1"/>
    <cellStyle name="20% - Accent4" xfId="215" builtinId="42" customBuiltin="1"/>
    <cellStyle name="20% - Accent5" xfId="219" builtinId="46" customBuiltin="1"/>
    <cellStyle name="20% - Accent6" xfId="223" builtinId="50" customBuiltin="1"/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Accent1" xfId="204" builtinId="31" customBuiltin="1"/>
    <cellStyle name="40% - Accent2" xfId="208" builtinId="35" customBuiltin="1"/>
    <cellStyle name="40% - Accent3" xfId="212" builtinId="39" customBuiltin="1"/>
    <cellStyle name="40% - Accent4" xfId="216" builtinId="43" customBuiltin="1"/>
    <cellStyle name="40% - Accent5" xfId="220" builtinId="47" customBuiltin="1"/>
    <cellStyle name="40% - Accent6" xfId="224" builtinId="51" customBuiltin="1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Accent1" xfId="205" builtinId="32" customBuiltin="1"/>
    <cellStyle name="60% - Accent2" xfId="209" builtinId="36" customBuiltin="1"/>
    <cellStyle name="60% - Accent3" xfId="213" builtinId="40" customBuiltin="1"/>
    <cellStyle name="60% - Accent4" xfId="217" builtinId="44" customBuiltin="1"/>
    <cellStyle name="60% - Accent5" xfId="221" builtinId="48" customBuiltin="1"/>
    <cellStyle name="60% - Accent6" xfId="225" builtinId="52" customBuiltin="1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Accent1" xfId="202" builtinId="29" customBuiltin="1"/>
    <cellStyle name="Accent2" xfId="206" builtinId="33" customBuiltin="1"/>
    <cellStyle name="Accent3" xfId="210" builtinId="37" customBuiltin="1"/>
    <cellStyle name="Accent4" xfId="214" builtinId="41" customBuiltin="1"/>
    <cellStyle name="Accent5" xfId="218" builtinId="45" customBuiltin="1"/>
    <cellStyle name="Accent6" xfId="222" builtinId="49" customBuiltin="1"/>
    <cellStyle name="Bad" xfId="191" builtinId="27" customBuiltin="1"/>
    <cellStyle name="Buena 2" xfId="21"/>
    <cellStyle name="Calculation" xfId="195" builtinId="22" customBuiltin="1"/>
    <cellStyle name="Cálculo 2" xfId="22"/>
    <cellStyle name="Celda de comprobación 2" xfId="23"/>
    <cellStyle name="Celda vinculada 2" xfId="24"/>
    <cellStyle name="Check Cell" xfId="197" builtinId="23" customBuiltin="1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xplanatory Text" xfId="200" builtinId="53" customBuiltin="1"/>
    <cellStyle name="Good" xfId="190" builtinId="26" customBuiltin="1"/>
    <cellStyle name="Heading 1" xfId="186" builtinId="16" customBuiltin="1"/>
    <cellStyle name="Heading 2" xfId="187" builtinId="17" customBuiltin="1"/>
    <cellStyle name="Heading 3" xfId="188" builtinId="18" customBuiltin="1"/>
    <cellStyle name="Heading 4" xfId="189" builtinId="19" customBuiltin="1"/>
    <cellStyle name="Incorrecto 2" xfId="33"/>
    <cellStyle name="Input" xfId="193" builtinId="20" customBuiltin="1"/>
    <cellStyle name="Linked Cell" xfId="196" builtinId="24" customBuiltin="1"/>
    <cellStyle name="Neutral" xfId="192" builtinId="28" customBuiltin="1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7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e" xfId="199" builtinId="10" customBuiltin="1"/>
    <cellStyle name="Output" xfId="194" builtinId="21" customBuiltin="1"/>
    <cellStyle name="Percent" xfId="2" builtinId="5"/>
    <cellStyle name="Percent 2" xfId="177"/>
    <cellStyle name="Salida 2" xfId="178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26"/>
    <cellStyle name="Total" xfId="201" builtinId="25" customBuiltin="1"/>
    <cellStyle name="Total 2" xfId="185"/>
    <cellStyle name="Warning Text" xfId="198" builtinId="11" customBuiltin="1"/>
  </cellStyles>
  <dxfs count="0"/>
  <tableStyles count="0" defaultTableStyle="TableStyleMedium2" defaultPivotStyle="PivotStyleLight16"/>
  <colors>
    <mruColors>
      <color rgb="FF00CC00"/>
      <color rgb="FFFF5050"/>
      <color rgb="FFFF3300"/>
      <color rgb="FFFF0000"/>
      <color rgb="FFFF9999"/>
      <color rgb="FF009999"/>
      <color rgb="FF0000FF"/>
      <color rgb="FFFF99FF"/>
      <color rgb="FF99CC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Distribución de virus respiratorios en vigilancia por SE
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1"/>
          <c:tx>
            <c:strRef>
              <c:f>'IRAG 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2"/>
          <c:tx>
            <c:strRef>
              <c:f>'IRAG 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'IRAG 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4"/>
          <c:tx>
            <c:strRef>
              <c:f>'IRAG Virus Identificados 2016'!$F$5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10"/>
          <c:order val="5"/>
          <c:tx>
            <c:strRef>
              <c:f>'IRAG Virus Identificados 2016'!$G$5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11"/>
          <c:order val="6"/>
          <c:tx>
            <c:strRef>
              <c:f>'IRAG Virus Identificados 2016'!$H$4:$H$5</c:f>
              <c:strCache>
                <c:ptCount val="1"/>
                <c:pt idx="0">
                  <c:v>Positivo Influenza  B B Victoria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'IRAG Virus Identificados 2016'!$H$6:$H$57</c:f>
              <c:numCache>
                <c:formatCode>General</c:formatCode>
                <c:ptCount val="52"/>
              </c:numCache>
            </c:numRef>
          </c:val>
        </c:ser>
        <c:ser>
          <c:idx val="12"/>
          <c:order val="7"/>
          <c:tx>
            <c:strRef>
              <c:f>'IRAG Virus Identificados 2016'!$K$5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'IRAG Virus Identificados 2016'!$H$6:$H$57</c:f>
              <c:numCache>
                <c:formatCode>General</c:formatCode>
                <c:ptCount val="52"/>
              </c:numCache>
            </c:numRef>
          </c:val>
        </c:ser>
        <c:ser>
          <c:idx val="13"/>
          <c:order val="8"/>
          <c:tx>
            <c:strRef>
              <c:f>'IRAG Virus Identificados 2016'!$L$5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val>
            <c:numRef>
              <c:f>'IRAG Virus Identificados 2016'!$L$6:$L$57</c:f>
              <c:numCache>
                <c:formatCode>General</c:formatCode>
                <c:ptCount val="52"/>
              </c:numCache>
            </c:numRef>
          </c:val>
        </c:ser>
        <c:ser>
          <c:idx val="14"/>
          <c:order val="9"/>
          <c:tx>
            <c:strRef>
              <c:f>'IRAG Virus Identificados 2016'!$M$5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val>
            <c:numRef>
              <c:f>'IRAG Virus Identificados 2016'!$M$6:$M$57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449728"/>
        <c:axId val="59451648"/>
      </c:barChart>
      <c:lineChart>
        <c:grouping val="standard"/>
        <c:varyColors val="0"/>
        <c:ser>
          <c:idx val="5"/>
          <c:order val="0"/>
          <c:tx>
            <c:strRef>
              <c:f>'IRAG Virus Identificados 2016'!$Y$4:$Y$5</c:f>
              <c:strCache>
                <c:ptCount val="1"/>
                <c:pt idx="0">
                  <c:v># Muestras positivas para influenza B % Positivos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'IRAG 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6112"/>
        <c:axId val="59467648"/>
      </c:lineChart>
      <c:catAx>
        <c:axId val="594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5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45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Muestras Positivas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49728"/>
        <c:crosses val="autoZero"/>
        <c:crossBetween val="between"/>
      </c:valAx>
      <c:catAx>
        <c:axId val="5946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9467648"/>
        <c:crosses val="autoZero"/>
        <c:auto val="1"/>
        <c:lblAlgn val="ctr"/>
        <c:lblOffset val="100"/>
        <c:noMultiLvlLbl val="0"/>
      </c:catAx>
      <c:valAx>
        <c:axId val="59467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Positivos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661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01859229748"/>
          <c:y val="0"/>
          <c:w val="0.76427622841965503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Panama-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05186308970504E-2"/>
          <c:y val="0.223928793329188"/>
          <c:w val="0.6831614297873549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'IRAG CÁLCULOS'!$G$3:$G$54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312768"/>
        <c:axId val="59314560"/>
      </c:barChart>
      <c:lineChart>
        <c:grouping val="standard"/>
        <c:varyColors val="0"/>
        <c:ser>
          <c:idx val="1"/>
          <c:order val="1"/>
          <c:tx>
            <c:strRef>
              <c:f>'IRAG CÁLCULOS'!$H$2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'IRAG CÁLCULOS'!$H$3:$H$54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22368"/>
        <c:axId val="59316480"/>
      </c:lineChart>
      <c:catAx>
        <c:axId val="593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314560"/>
        <c:crosses val="autoZero"/>
        <c:auto val="1"/>
        <c:lblAlgn val="ctr"/>
        <c:lblOffset val="100"/>
        <c:noMultiLvlLbl val="0"/>
      </c:catAx>
      <c:valAx>
        <c:axId val="5931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12768"/>
        <c:crosses val="autoZero"/>
        <c:crossBetween val="between"/>
        <c:minorUnit val="1"/>
      </c:valAx>
      <c:valAx>
        <c:axId val="593164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9322368"/>
        <c:crosses val="max"/>
        <c:crossBetween val="between"/>
      </c:valAx>
      <c:catAx>
        <c:axId val="5932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9316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54026420386614504"/>
          <c:w val="0.19046960002374499"/>
          <c:h val="0.234101891507814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Panama-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7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'IRAG CÁLCULOS'!$C$3:$C$54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357056"/>
        <c:axId val="59358592"/>
      </c:barChart>
      <c:lineChart>
        <c:grouping val="standard"/>
        <c:varyColors val="0"/>
        <c:ser>
          <c:idx val="1"/>
          <c:order val="1"/>
          <c:tx>
            <c:strRef>
              <c:f>'IRAG CÁLCULOS'!$D$2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'IRAG CÁLCULOS'!$D$3:$D$54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2304"/>
        <c:axId val="59360768"/>
      </c:lineChart>
      <c:catAx>
        <c:axId val="593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358592"/>
        <c:crosses val="autoZero"/>
        <c:auto val="1"/>
        <c:lblAlgn val="ctr"/>
        <c:lblOffset val="100"/>
        <c:noMultiLvlLbl val="0"/>
      </c:catAx>
      <c:valAx>
        <c:axId val="5935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57056"/>
        <c:crosses val="autoZero"/>
        <c:crossBetween val="between"/>
        <c:minorUnit val="1"/>
      </c:valAx>
      <c:valAx>
        <c:axId val="593607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9362304"/>
        <c:crosses val="max"/>
        <c:crossBetween val="between"/>
      </c:valAx>
      <c:catAx>
        <c:axId val="5936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9360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03"/>
          <c:y val="0.387742491598144"/>
          <c:w val="0.15759887041583501"/>
          <c:h val="0.4387792854306499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Panama-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38733675929597E-2"/>
          <c:y val="0.24671845213747301"/>
          <c:w val="0.70695057283375495"/>
          <c:h val="0.6504525138108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'IRAG CÁLCULOS'!$E$3:$E$54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407808"/>
        <c:axId val="62409344"/>
      </c:barChart>
      <c:lineChart>
        <c:grouping val="standard"/>
        <c:varyColors val="0"/>
        <c:ser>
          <c:idx val="1"/>
          <c:order val="1"/>
          <c:tx>
            <c:strRef>
              <c:f>'IRAG CÁLCULOS'!$F$2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'IRAG CÁLCULOS'!$F$3:$F$54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1248"/>
        <c:axId val="62419712"/>
      </c:lineChart>
      <c:catAx>
        <c:axId val="62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409344"/>
        <c:crosses val="autoZero"/>
        <c:auto val="1"/>
        <c:lblAlgn val="ctr"/>
        <c:lblOffset val="100"/>
        <c:noMultiLvlLbl val="0"/>
      </c:catAx>
      <c:valAx>
        <c:axId val="6240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07808"/>
        <c:crosses val="autoZero"/>
        <c:crossBetween val="between"/>
        <c:minorUnit val="1"/>
      </c:valAx>
      <c:valAx>
        <c:axId val="624197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62421248"/>
        <c:crosses val="max"/>
        <c:crossBetween val="between"/>
      </c:valAx>
      <c:catAx>
        <c:axId val="6242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62419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797"/>
          <c:y val="0.43655539533833898"/>
          <c:w val="0.14617492352126299"/>
          <c:h val="0.4008065418156839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Panama-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layout>
        <c:manualLayout>
          <c:xMode val="edge"/>
          <c:yMode val="edge"/>
          <c:x val="0.34172942408526702"/>
          <c:y val="1.9536019536019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486914033981897E-2"/>
          <c:y val="0.24346495149644801"/>
          <c:w val="0.71391674412475903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'IRAG CÁLCULOS'!$I$3:$I$54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460288"/>
        <c:axId val="62461824"/>
      </c:barChart>
      <c:lineChart>
        <c:grouping val="standard"/>
        <c:varyColors val="0"/>
        <c:ser>
          <c:idx val="1"/>
          <c:order val="1"/>
          <c:tx>
            <c:strRef>
              <c:f>'IRAG CÁLCULOS'!$J$2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'IRAG CÁLCULOS'!$J$3:$J$54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5536"/>
        <c:axId val="62464000"/>
      </c:lineChart>
      <c:catAx>
        <c:axId val="624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461824"/>
        <c:crosses val="autoZero"/>
        <c:auto val="1"/>
        <c:lblAlgn val="ctr"/>
        <c:lblOffset val="100"/>
        <c:noMultiLvlLbl val="0"/>
      </c:catAx>
      <c:valAx>
        <c:axId val="6246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2460288"/>
        <c:crosses val="autoZero"/>
        <c:crossBetween val="between"/>
        <c:minorUnit val="1"/>
      </c:valAx>
      <c:valAx>
        <c:axId val="62464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62465536"/>
        <c:crosses val="max"/>
        <c:crossBetween val="between"/>
      </c:valAx>
      <c:catAx>
        <c:axId val="6246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624640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899"/>
          <c:y val="0.34490419466797401"/>
          <c:w val="0.15462715057497101"/>
          <c:h val="0.4647903627431190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u="none" strike="noStrike" baseline="0">
                <a:effectLst/>
              </a:rPr>
              <a:t>Panama- </a:t>
            </a:r>
            <a:r>
              <a:rPr lang="en-US" sz="1100" b="1" i="0" baseline="0">
                <a:effectLst/>
              </a:rPr>
              <a:t>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3999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'IRAG CÁLCULOS'!$C$63:$C$64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'IRAG CÁLCULOS'!$D$63:$D$64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101"/>
          <c:w val="0.25279340082489699"/>
          <c:h val="0.34598805542585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1" i="0" baseline="0">
                <a:effectLst/>
              </a:rPr>
              <a:t>Panama- vigilancia centinela de IRAG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Numero de casos IRAG fallecidos por tipo de virus por SE, 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024293016004597E-2"/>
          <c:y val="0.181761054781199"/>
          <c:w val="0.69925096205079595"/>
          <c:h val="0.72128045571306798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'Fallecidos IRAG'!$U$8:$U$59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1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2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</c:ser>
        <c:ser>
          <c:idx val="6"/>
          <c:order val="3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4"/>
          <c:tx>
            <c:strRef>
              <c:f>'Fallecidos IRAG'!$R$6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val>
            <c:numRef>
              <c:f>'Fallecidos IRAG'!$R$8:$R$59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5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6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7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8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148608"/>
        <c:axId val="62150144"/>
      </c:barChart>
      <c:catAx>
        <c:axId val="621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50144"/>
        <c:crosses val="autoZero"/>
        <c:auto val="1"/>
        <c:lblAlgn val="ctr"/>
        <c:lblOffset val="100"/>
        <c:noMultiLvlLbl val="0"/>
      </c:catAx>
      <c:valAx>
        <c:axId val="6215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</a:t>
                </a:r>
                <a:r>
                  <a:rPr lang="en-US" baseline="0"/>
                  <a:t> IRAG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486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9319203520613"/>
          <c:y val="0.27548887459266203"/>
          <c:w val="0.22466575888540299"/>
          <c:h val="0.5878124425734060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Panama- Vigilancia centinela de IRAG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Distribucion de total de fallecidos de IRAG de acuerdo a grupos de edad por SE, 2016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v>60 años y +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v>edad desconocida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9300480"/>
        <c:axId val="62157184"/>
      </c:barChart>
      <c:catAx>
        <c:axId val="593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57184"/>
        <c:crosses val="autoZero"/>
        <c:auto val="1"/>
        <c:lblAlgn val="ctr"/>
        <c:lblOffset val="100"/>
        <c:noMultiLvlLbl val="0"/>
      </c:catAx>
      <c:valAx>
        <c:axId val="6215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 IRAG</a:t>
                </a:r>
              </a:p>
            </c:rich>
          </c:tx>
          <c:layout>
            <c:manualLayout>
              <c:xMode val="edge"/>
              <c:yMode val="edge"/>
              <c:x val="1.0810810810810799E-2"/>
              <c:y val="0.405121796776259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300480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Panama-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52559750360703E-2"/>
          <c:y val="0.275074914528673"/>
          <c:w val="0.699469371732517"/>
          <c:h val="0.6262699634870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'IRAG CÁLCULOS'!$C$3:$C$54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241792"/>
        <c:axId val="62243584"/>
      </c:barChart>
      <c:lineChart>
        <c:grouping val="standard"/>
        <c:varyColors val="0"/>
        <c:ser>
          <c:idx val="1"/>
          <c:order val="1"/>
          <c:tx>
            <c:strRef>
              <c:f>'IRAG CÁLCULOS'!$D$2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'IRAG CÁLCULOS'!$D$3:$D$54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7776"/>
        <c:axId val="62245504"/>
      </c:lineChart>
      <c:catAx>
        <c:axId val="622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43584"/>
        <c:crosses val="autoZero"/>
        <c:auto val="1"/>
        <c:lblAlgn val="ctr"/>
        <c:lblOffset val="100"/>
        <c:noMultiLvlLbl val="0"/>
      </c:catAx>
      <c:valAx>
        <c:axId val="6224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41792"/>
        <c:crosses val="autoZero"/>
        <c:crossBetween val="between"/>
        <c:minorUnit val="1"/>
      </c:valAx>
      <c:valAx>
        <c:axId val="622455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62267776"/>
        <c:crosses val="max"/>
        <c:crossBetween val="between"/>
      </c:valAx>
      <c:catAx>
        <c:axId val="622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2245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9801972103"/>
          <c:y val="0.387742491598144"/>
          <c:w val="0.15759887041583501"/>
          <c:h val="0.4387792854306499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Panama 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VSR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138733675929597E-2"/>
          <c:y val="0.24671845213747301"/>
          <c:w val="0.70695057283375495"/>
          <c:h val="0.6504525138108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'IRAG CÁLCULOS'!$E$3:$E$54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2298368"/>
        <c:axId val="62300160"/>
      </c:barChart>
      <c:lineChart>
        <c:grouping val="standard"/>
        <c:varyColors val="0"/>
        <c:ser>
          <c:idx val="1"/>
          <c:order val="1"/>
          <c:tx>
            <c:strRef>
              <c:f>'IRAG CÁLCULOS'!$F$2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'IRAG CÁLCULOS'!$F$3:$F$54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3616"/>
        <c:axId val="62302080"/>
      </c:lineChart>
      <c:catAx>
        <c:axId val="622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2300160"/>
        <c:crosses val="autoZero"/>
        <c:auto val="1"/>
        <c:lblAlgn val="ctr"/>
        <c:lblOffset val="100"/>
        <c:noMultiLvlLbl val="0"/>
      </c:catAx>
      <c:valAx>
        <c:axId val="6230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98368"/>
        <c:crosses val="autoZero"/>
        <c:crossBetween val="between"/>
        <c:minorUnit val="1"/>
      </c:valAx>
      <c:valAx>
        <c:axId val="623020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62303616"/>
        <c:crosses val="max"/>
        <c:crossBetween val="between"/>
      </c:valAx>
      <c:catAx>
        <c:axId val="62303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2302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4090100677713797"/>
          <c:y val="0.43655539533833898"/>
          <c:w val="0.14617492352126299"/>
          <c:h val="0.4008065418156839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Panama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105186308970504E-2"/>
          <c:y val="0.223928793329188"/>
          <c:w val="0.68316142978735495"/>
          <c:h val="0.652108989973375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'IRAG CÁLCULOS'!$G$3:$G$54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182336"/>
        <c:axId val="63183872"/>
      </c:barChart>
      <c:lineChart>
        <c:grouping val="standard"/>
        <c:varyColors val="0"/>
        <c:ser>
          <c:idx val="1"/>
          <c:order val="1"/>
          <c:tx>
            <c:strRef>
              <c:f>'IRAG CÁLCULOS'!$H$2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'IRAG CÁLCULOS'!$H$3:$H$54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5776"/>
        <c:axId val="63194240"/>
      </c:lineChart>
      <c:catAx>
        <c:axId val="631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3183872"/>
        <c:crosses val="autoZero"/>
        <c:auto val="1"/>
        <c:lblAlgn val="ctr"/>
        <c:lblOffset val="100"/>
        <c:noMultiLvlLbl val="0"/>
      </c:catAx>
      <c:valAx>
        <c:axId val="631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82336"/>
        <c:crosses val="autoZero"/>
        <c:crossBetween val="between"/>
        <c:minorUnit val="1"/>
      </c:valAx>
      <c:valAx>
        <c:axId val="6319424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63195776"/>
        <c:crosses val="max"/>
        <c:crossBetween val="between"/>
      </c:valAx>
      <c:catAx>
        <c:axId val="6319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3194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396"/>
          <c:y val="0.54026420386614504"/>
          <c:w val="0.19046960002374499"/>
          <c:h val="0.234101891507814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Porcentaje de Pruebas Positivas a Influenza, en comparación con Otros Virus Respiratorios</a:t>
            </a:r>
          </a:p>
        </c:rich>
      </c:tx>
      <c:layout>
        <c:manualLayout>
          <c:xMode val="edge"/>
          <c:yMode val="edge"/>
          <c:x val="0.16607469359402899"/>
          <c:y val="1.9672131147540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001"/>
          <c:h val="0.67704972227981097"/>
        </c:manualLayout>
      </c:layout>
      <c:lineChart>
        <c:grouping val="standard"/>
        <c:varyColors val="0"/>
        <c:ser>
          <c:idx val="0"/>
          <c:order val="0"/>
          <c:tx>
            <c:v>% Positivos influenza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'IRAG Virus Identificados 2016'!$AH$4:$AH$5</c:f>
              <c:strCache>
                <c:ptCount val="1"/>
                <c:pt idx="0">
                  <c:v>% Parainfluenza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'IRAG Virus Identificados 2016'!$AI$4:$AI$5</c:f>
              <c:strCache>
                <c:ptCount val="1"/>
                <c:pt idx="0">
                  <c:v>% VSR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99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'IRAG Virus Identificados 2016'!$AJ$4:$AJ$5</c:f>
              <c:strCache>
                <c:ptCount val="1"/>
                <c:pt idx="0">
                  <c:v>% Adenovirus</c:v>
                </c:pt>
              </c:strCache>
            </c:strRef>
          </c:tx>
          <c:spPr>
            <a:ln w="38100">
              <a:solidFill>
                <a:srgbClr val="008080"/>
              </a:solidFill>
              <a:prstDash val="lgDash"/>
            </a:ln>
          </c:spPr>
          <c:marker>
            <c:symbol val="none"/>
          </c:marker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88512"/>
        <c:axId val="61090432"/>
      </c:lineChart>
      <c:catAx>
        <c:axId val="610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076353245"/>
              <c:y val="0.85901708188115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90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0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3.10834813499112E-2"/>
              <c:y val="0.30000017210963398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88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022736278746701"/>
          <c:y val="0.91803347532378099"/>
          <c:w val="0.75213092590779596"/>
          <c:h val="7.54098360655738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Panama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86914033981897E-2"/>
          <c:y val="0.24346495149644801"/>
          <c:w val="0.71391674412475903"/>
          <c:h val="0.63906665512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CÁLCULOS'!$I$2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'IRAG CÁLCULOS'!$I$3:$I$54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3222528"/>
        <c:axId val="63224064"/>
      </c:barChart>
      <c:lineChart>
        <c:grouping val="standard"/>
        <c:varyColors val="0"/>
        <c:ser>
          <c:idx val="1"/>
          <c:order val="1"/>
          <c:tx>
            <c:strRef>
              <c:f>'IRAG CÁLCULOS'!$J$2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'IRAG CÁLCULOS'!$J$3:$J$54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7776"/>
        <c:axId val="63226240"/>
      </c:lineChart>
      <c:catAx>
        <c:axId val="632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63224064"/>
        <c:crosses val="autoZero"/>
        <c:auto val="1"/>
        <c:lblAlgn val="ctr"/>
        <c:lblOffset val="100"/>
        <c:noMultiLvlLbl val="0"/>
      </c:catAx>
      <c:valAx>
        <c:axId val="6322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222528"/>
        <c:crosses val="autoZero"/>
        <c:crossBetween val="between"/>
        <c:minorUnit val="1"/>
      </c:valAx>
      <c:valAx>
        <c:axId val="63226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63227776"/>
        <c:crosses val="max"/>
        <c:crossBetween val="between"/>
      </c:valAx>
      <c:catAx>
        <c:axId val="6322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63226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278909674960899"/>
          <c:y val="0.34490419466797401"/>
          <c:w val="0.15462715057497101"/>
          <c:h val="0.4647903627431190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Guatemala 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% IRAG con/sin muestra</a:t>
            </a:r>
            <a:endParaRPr lang="en-US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132327209098798E-2"/>
          <c:y val="0.20928020981123999"/>
          <c:w val="0.57876735705066595"/>
          <c:h val="0.754264725936775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'IRAG CÁLCULOS'!$C$63:$C$64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'IRAG CÁLCULOS'!$D$63:$D$64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2361878678209"/>
          <c:y val="0.32700597228707101"/>
          <c:w val="0.25279340082489699"/>
          <c:h val="0.34598805542585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</a:t>
            </a:r>
          </a:p>
        </c:rich>
      </c:tx>
      <c:layout>
        <c:manualLayout>
          <c:xMode val="edge"/>
          <c:yMode val="edge"/>
          <c:x val="0.19148936170212799"/>
          <c:y val="2.50569476082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01"/>
          <c:w val="0.48581560283687902"/>
          <c:h val="0.5610573343261360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'IRAG Virus Identificados 2016'!$C$5:$J$5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'IRAG Virus Identificados 2016'!$C$58:$J$58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44131040701E-2"/>
          <c:y val="0.83485193621867904"/>
          <c:w val="0.93266249359062203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Distribución de influenza (tipos y subtipos) por SE</a:t>
            </a:r>
          </a:p>
        </c:rich>
      </c:tx>
      <c:layout>
        <c:manualLayout>
          <c:xMode val="edge"/>
          <c:yMode val="edge"/>
          <c:x val="0.24354252566064999"/>
          <c:y val="2.694610778443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3"/>
          <c:w val="0.85144085690406002"/>
          <c:h val="0.623554676810773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'IRAG Virus Identificados 2016'!$H$4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1"/>
          <c:tx>
            <c:strRef>
              <c:f>'IRAG Virus Identificados 2016'!$G$5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2"/>
          <c:tx>
            <c:strRef>
              <c:f>'IRAG Virus Identificados 2016'!$F$5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3"/>
          <c:tx>
            <c:strRef>
              <c:f>'IRAG 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4"/>
          <c:tx>
            <c:strRef>
              <c:f>'IRAG 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5"/>
          <c:tx>
            <c:strRef>
              <c:f>'IRAG 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'IRAG Virus Identificados 2016'!$B$6:$B$57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1673472"/>
        <c:axId val="61675392"/>
      </c:barChart>
      <c:lineChart>
        <c:grouping val="standard"/>
        <c:varyColors val="0"/>
        <c:ser>
          <c:idx val="6"/>
          <c:order val="6"/>
          <c:tx>
            <c:v>% positivos a influenza entre total de muestras</c:v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'IRAG 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7568"/>
        <c:axId val="61679104"/>
      </c:lineChart>
      <c:catAx>
        <c:axId val="616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06096961"/>
              <c:y val="0.8173652694610780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5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167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332795528E-2"/>
              <c:y val="0.27544910179640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3472"/>
        <c:crosses val="autoZero"/>
        <c:crossBetween val="between"/>
      </c:valAx>
      <c:catAx>
        <c:axId val="6167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1679104"/>
        <c:crosses val="autoZero"/>
        <c:auto val="1"/>
        <c:lblAlgn val="ctr"/>
        <c:lblOffset val="100"/>
        <c:noMultiLvlLbl val="0"/>
      </c:catAx>
      <c:valAx>
        <c:axId val="616791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775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8388745627462098E-3"/>
          <c:y val="0.84580838323353302"/>
          <c:w val="0.99716112543725299"/>
          <c:h val="0.1347305389221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Proporción acumulada de los virus de influenza y otros virus respiratorios</a:t>
            </a:r>
          </a:p>
        </c:rich>
      </c:tx>
      <c:layout>
        <c:manualLayout>
          <c:xMode val="edge"/>
          <c:yMode val="edge"/>
          <c:x val="0.116713450034432"/>
          <c:y val="2.5258323765786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972016124693701"/>
          <c:y val="0.23306557267686501"/>
          <c:w val="0.43324035769027702"/>
          <c:h val="0.5327213089756910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</c:dPt>
          <c:dPt>
            <c:idx val="15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'IRAG Virus Identificados 2016'!$C$5:$R$5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'IRAG Virus Identificados 2016'!$C$58:$R$58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735954574299E-2"/>
          <c:y val="0.88404181394662096"/>
          <c:w val="0.94174786975157498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virus influenza y otros virus respiratorios en vigilancia por SE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499E-2"/>
          <c:y val="0.16999592593786"/>
          <c:w val="0.79771386258356802"/>
          <c:h val="0.5742300645227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'IRAG Virus Identificados 2016'!$C$5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'IRAG Virus Identificados 2016'!$C$6:$C$57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'IRAG Virus Identificados 2016'!$D$5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'IRAG Virus Identificados 2016'!$D$6:$D$57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'IRAG Virus Identificados 2016'!$E$5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'IRAG Virus Identificados 2016'!$E$6:$E$57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'IRAG Virus Identificados 2016'!$F$5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'IRAG Virus Identificados 2016'!$F$6:$F$57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'IRAG Virus Identificados 2016'!$G$5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'IRAG Virus Identificados 2016'!$G$6:$G$57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'IRAG Virus Identificados 2016'!$H$4:$J$4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'IRAG Virus Identificados 2016'!$X$6:$X$57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6"/>
          <c:tx>
            <c:strRef>
              <c:f>'IRAG Virus Identificados 2016'!$K$5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6600CC"/>
            </a:solidFill>
          </c:spPr>
          <c:invertIfNegative val="0"/>
          <c:val>
            <c:numRef>
              <c:f>'IRAG Virus Identificados 2016'!$K$6:$K$57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7"/>
          <c:tx>
            <c:strRef>
              <c:f>'IRAG Virus Identificados 2016'!$L$5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'IRAG Virus Identificados 2016'!$L$6:$L$57</c:f>
              <c:numCache>
                <c:formatCode>General</c:formatCode>
                <c:ptCount val="52"/>
              </c:numCache>
            </c:numRef>
          </c:val>
        </c:ser>
        <c:ser>
          <c:idx val="10"/>
          <c:order val="8"/>
          <c:tx>
            <c:strRef>
              <c:f>'IRAG Virus Identificados 2016'!$M$5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'IRAG Virus Identificados 2016'!$M$6:$M$57</c:f>
              <c:numCache>
                <c:formatCode>General</c:formatCode>
                <c:ptCount val="52"/>
              </c:numCache>
            </c:numRef>
          </c:val>
        </c:ser>
        <c:ser>
          <c:idx val="11"/>
          <c:order val="9"/>
          <c:tx>
            <c:strRef>
              <c:f>'IRAG Virus Identificados 2016'!$N$5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'IRAG Virus Identificados 2016'!$N$6:$N$57</c:f>
              <c:numCache>
                <c:formatCode>General</c:formatCode>
                <c:ptCount val="52"/>
              </c:numCache>
            </c:numRef>
          </c:val>
        </c:ser>
        <c:ser>
          <c:idx val="12"/>
          <c:order val="10"/>
          <c:tx>
            <c:strRef>
              <c:f>'IRAG Virus Identificados 2016'!$O$5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'IRAG Virus Identificados 2016'!$O$6:$O$57</c:f>
              <c:numCache>
                <c:formatCode>General</c:formatCode>
                <c:ptCount val="52"/>
              </c:numCache>
            </c:numRef>
          </c:val>
        </c:ser>
        <c:ser>
          <c:idx val="13"/>
          <c:order val="11"/>
          <c:tx>
            <c:strRef>
              <c:f>'IRAG Virus Identificados 2016'!$P$5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'IRAG Virus Identificados 2016'!$P$6:$P$57</c:f>
              <c:numCache>
                <c:formatCode>General</c:formatCode>
                <c:ptCount val="52"/>
              </c:numCache>
            </c:numRef>
          </c:val>
        </c:ser>
        <c:ser>
          <c:idx val="14"/>
          <c:order val="12"/>
          <c:tx>
            <c:strRef>
              <c:f>'IRAG Virus Identificados 2016'!$Q$5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'IRAG Virus Identificados 2016'!$Q$6:$Q$57</c:f>
              <c:numCache>
                <c:formatCode>General</c:formatCode>
                <c:ptCount val="52"/>
              </c:numCache>
            </c:numRef>
          </c:val>
        </c:ser>
        <c:ser>
          <c:idx val="15"/>
          <c:order val="13"/>
          <c:tx>
            <c:strRef>
              <c:f>'IRAG Virus Identificados 2016'!$R$5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val>
            <c:numRef>
              <c:f>'IRAG Virus Identificados 2016'!$R$6:$R$57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61815040"/>
        <c:axId val="61816832"/>
      </c:barChart>
      <c:lineChart>
        <c:grouping val="standard"/>
        <c:varyColors val="0"/>
        <c:ser>
          <c:idx val="16"/>
          <c:order val="14"/>
          <c:tx>
            <c:strRef>
              <c:f>'IRAG Virus Identificados 2016'!$Y$5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'IRAG Virus Identificados 2016'!$Y$6:$Y$57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8752"/>
        <c:axId val="61820288"/>
      </c:lineChart>
      <c:catAx>
        <c:axId val="6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16832"/>
        <c:crosses val="autoZero"/>
        <c:auto val="1"/>
        <c:lblAlgn val="ctr"/>
        <c:lblOffset val="100"/>
        <c:tickLblSkip val="2"/>
        <c:noMultiLvlLbl val="0"/>
      </c:catAx>
      <c:valAx>
        <c:axId val="6181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Numero de muestras positivas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15040"/>
        <c:crosses val="autoZero"/>
        <c:crossBetween val="between"/>
      </c:valAx>
      <c:catAx>
        <c:axId val="6181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820288"/>
        <c:crosses val="autoZero"/>
        <c:auto val="1"/>
        <c:lblAlgn val="ctr"/>
        <c:lblOffset val="100"/>
        <c:noMultiLvlLbl val="0"/>
      </c:catAx>
      <c:valAx>
        <c:axId val="61820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 de positivos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187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0310089617176"/>
          <c:y val="0.85737773761886305"/>
          <c:w val="0.85292029036910899"/>
          <c:h val="0.111475581945699"/>
        </c:manualLayout>
      </c:layout>
      <c:overlay val="0"/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Distribución de influenza B según linaje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13273340832407E-2"/>
          <c:y val="0.114237725032082"/>
          <c:w val="0.886376171728534"/>
          <c:h val="0.6876519533724270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'IRAG Virus Identificados 2016'!$J$5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'IRAG Virus Identificados 2016'!$J$6:$J$57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'IRAG Virus Identificados 2016'!$I$5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'IRAG Virus Identificados 2016'!$I$6:$I$57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2"/>
          <c:tx>
            <c:strRef>
              <c:f>'IRAG Virus Identificados 2016'!$H$5</c:f>
              <c:strCache>
                <c:ptCount val="1"/>
                <c:pt idx="0">
                  <c:v>B Victoria</c:v>
                </c:pt>
              </c:strCache>
            </c:strRef>
          </c:tx>
          <c:invertIfNegative val="0"/>
          <c:val>
            <c:numRef>
              <c:f>'IRAG Virus Identificados 2016'!$H$6:$H$57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61851520"/>
        <c:axId val="61853056"/>
      </c:barChart>
      <c:catAx>
        <c:axId val="618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53056"/>
        <c:crosses val="autoZero"/>
        <c:auto val="1"/>
        <c:lblAlgn val="ctr"/>
        <c:lblOffset val="100"/>
        <c:noMultiLvlLbl val="0"/>
      </c:catAx>
      <c:valAx>
        <c:axId val="6185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47919173806E-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85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82690919093599"/>
          <c:y val="0.92555331991951695"/>
          <c:w val="0.33086618757808101"/>
          <c:h val="5.63380281690141E-2"/>
        </c:manualLayout>
      </c:layout>
      <c:overlay val="0"/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Panama-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Distribucion de casos de IRAG positivos a influenza de acuerdo a grupos de edad por SE, 2016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2100224"/>
        <c:axId val="62101760"/>
      </c:barChart>
      <c:catAx>
        <c:axId val="621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101760"/>
        <c:crosses val="autoZero"/>
        <c:auto val="1"/>
        <c:lblAlgn val="ctr"/>
        <c:lblOffset val="100"/>
        <c:noMultiLvlLbl val="0"/>
      </c:catAx>
      <c:valAx>
        <c:axId val="6210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00224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 b="1" i="0" baseline="0">
                <a:effectLst/>
              </a:rPr>
              <a:t>Panama- Vigilancia centinela de IRAG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1" i="0" baseline="0">
                <a:effectLst/>
              </a:rPr>
              <a:t>Distribucion de total de casos de IRAG de acuerdo a grupos de edad por SE, 2016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&lt;1 año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1 a 4 años</c:v>
                </c:pt>
              </c:strCache>
            </c:strRef>
          </c:tx>
          <c:spPr>
            <a:solidFill>
              <a:srgbClr val="FF9371"/>
            </a:solidFill>
          </c:spPr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14 años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15 a 49 años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50 a 64 años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65 años y +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9267712"/>
        <c:axId val="59273600"/>
      </c:barChart>
      <c:catAx>
        <c:axId val="592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73600"/>
        <c:crosses val="autoZero"/>
        <c:auto val="1"/>
        <c:lblAlgn val="ctr"/>
        <c:lblOffset val="100"/>
        <c:noMultiLvlLbl val="0"/>
      </c:catAx>
      <c:valAx>
        <c:axId val="5927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67712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19</xdr:col>
      <xdr:colOff>85725</xdr:colOff>
      <xdr:row>0</xdr:row>
      <xdr:rowOff>0</xdr:rowOff>
    </xdr:to>
    <xdr:graphicFrame macro="">
      <xdr:nvGraphicFramePr>
        <xdr:cNvPr id="2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28575</xdr:rowOff>
    </xdr:from>
    <xdr:to>
      <xdr:col>17</xdr:col>
      <xdr:colOff>609600</xdr:colOff>
      <xdr:row>77</xdr:row>
      <xdr:rowOff>9525</xdr:rowOff>
    </xdr:to>
    <xdr:graphicFrame macro="">
      <xdr:nvGraphicFramePr>
        <xdr:cNvPr id="3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4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78</xdr:row>
      <xdr:rowOff>28575</xdr:rowOff>
    </xdr:from>
    <xdr:to>
      <xdr:col>18</xdr:col>
      <xdr:colOff>38100</xdr:colOff>
      <xdr:row>117</xdr:row>
      <xdr:rowOff>76200</xdr:rowOff>
    </xdr:to>
    <xdr:graphicFrame macro="">
      <xdr:nvGraphicFramePr>
        <xdr:cNvPr id="5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6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146</xdr:row>
      <xdr:rowOff>104775</xdr:rowOff>
    </xdr:to>
    <xdr:graphicFrame macro="">
      <xdr:nvGraphicFramePr>
        <xdr:cNvPr id="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0.61944</cdr:x>
      <cdr:y>0.48822</cdr:y>
    </cdr:from>
    <cdr:to>
      <cdr:x>0.63454</cdr:x>
      <cdr:y>0.54526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0.97094</cdr:x>
      <cdr:y>0.30865</cdr:y>
    </cdr:from>
    <cdr:to>
      <cdr:x>0.98905</cdr:x>
      <cdr:y>0.52807</cdr:y>
    </cdr:to>
    <cdr:pic>
      <cdr:nvPicPr>
        <cdr:cNvPr id="133324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215360" y="1969985"/>
          <a:ext cx="250045" cy="1398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0.61648</cdr:x>
      <cdr:y>0.48773</cdr:y>
    </cdr:from>
    <cdr:to>
      <cdr:x>0.63184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4</xdr:row>
      <xdr:rowOff>85725</xdr:rowOff>
    </xdr:from>
    <xdr:to>
      <xdr:col>6</xdr:col>
      <xdr:colOff>18012</xdr:colOff>
      <xdr:row>7</xdr:row>
      <xdr:rowOff>1047130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933450"/>
          <a:ext cx="8304762" cy="49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73</xdr:row>
      <xdr:rowOff>0</xdr:rowOff>
    </xdr:from>
    <xdr:to>
      <xdr:col>19</xdr:col>
      <xdr:colOff>78922</xdr:colOff>
      <xdr:row>89</xdr:row>
      <xdr:rowOff>171451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91</xdr:row>
      <xdr:rowOff>0</xdr:rowOff>
    </xdr:from>
    <xdr:to>
      <xdr:col>19</xdr:col>
      <xdr:colOff>78922</xdr:colOff>
      <xdr:row>107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914400</xdr:colOff>
      <xdr:row>73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38099</xdr:colOff>
      <xdr:row>75</xdr:row>
      <xdr:rowOff>0</xdr:rowOff>
    </xdr:from>
    <xdr:to>
      <xdr:col>8</xdr:col>
      <xdr:colOff>904875</xdr:colOff>
      <xdr:row>88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89</xdr:row>
      <xdr:rowOff>123826</xdr:rowOff>
    </xdr:from>
    <xdr:to>
      <xdr:col>8</xdr:col>
      <xdr:colOff>914400</xdr:colOff>
      <xdr:row>102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8</xdr:col>
      <xdr:colOff>914400</xdr:colOff>
      <xdr:row>117</xdr:row>
      <xdr:rowOff>123825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14</xdr:col>
      <xdr:colOff>133350</xdr:colOff>
      <xdr:row>71</xdr:row>
      <xdr:rowOff>119062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9</xdr:col>
      <xdr:colOff>723900</xdr:colOff>
      <xdr:row>78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9</xdr:col>
      <xdr:colOff>723900</xdr:colOff>
      <xdr:row>97</xdr:row>
      <xdr:rowOff>81643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600074</xdr:colOff>
      <xdr:row>1</xdr:row>
      <xdr:rowOff>9525</xdr:rowOff>
    </xdr:from>
    <xdr:to>
      <xdr:col>32</xdr:col>
      <xdr:colOff>257175</xdr:colOff>
      <xdr:row>14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15</xdr:row>
      <xdr:rowOff>133351</xdr:rowOff>
    </xdr:from>
    <xdr:to>
      <xdr:col>32</xdr:col>
      <xdr:colOff>266700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</xdr:rowOff>
    </xdr:from>
    <xdr:to>
      <xdr:col>32</xdr:col>
      <xdr:colOff>276225</xdr:colOff>
      <xdr:row>43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45</xdr:row>
      <xdr:rowOff>19050</xdr:rowOff>
    </xdr:from>
    <xdr:to>
      <xdr:col>32</xdr:col>
      <xdr:colOff>276225</xdr:colOff>
      <xdr:row>58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58</xdr:row>
      <xdr:rowOff>57150</xdr:rowOff>
    </xdr:from>
    <xdr:to>
      <xdr:col>13</xdr:col>
      <xdr:colOff>285750</xdr:colOff>
      <xdr:row>69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</sheetPr>
  <dimension ref="B1:AP75"/>
  <sheetViews>
    <sheetView showGridLines="0" tabSelected="1" zoomScale="75" workbookViewId="0">
      <pane ySplit="5" topLeftCell="A6" activePane="bottomLeft" state="frozen"/>
      <selection activeCell="J22" sqref="J22"/>
      <selection pane="bottomLeft" activeCell="C6" sqref="C6"/>
    </sheetView>
  </sheetViews>
  <sheetFormatPr defaultColWidth="8.85546875" defaultRowHeight="12.75" x14ac:dyDescent="0.2"/>
  <cols>
    <col min="1" max="1" width="1.7109375" style="60" customWidth="1"/>
    <col min="2" max="2" width="9.140625" style="60" customWidth="1"/>
    <col min="3" max="3" width="9.42578125" style="60" customWidth="1"/>
    <col min="4" max="4" width="12.42578125" style="60" customWidth="1"/>
    <col min="5" max="5" width="13.140625" style="60" customWidth="1"/>
    <col min="6" max="6" width="9.42578125" style="60" customWidth="1"/>
    <col min="7" max="7" width="12.140625" style="60" customWidth="1"/>
    <col min="8" max="9" width="9.42578125" style="60" customWidth="1"/>
    <col min="10" max="10" width="13.140625" style="60" customWidth="1"/>
    <col min="11" max="11" width="13.140625" style="60" bestFit="1" customWidth="1"/>
    <col min="12" max="12" width="9.42578125" style="60" customWidth="1"/>
    <col min="13" max="13" width="11.42578125" style="60" bestFit="1" customWidth="1"/>
    <col min="14" max="16" width="9.42578125" style="60" customWidth="1"/>
    <col min="17" max="17" width="10.42578125" style="60" customWidth="1"/>
    <col min="18" max="19" width="9.42578125" style="60" customWidth="1"/>
    <col min="20" max="20" width="12.7109375" style="60" customWidth="1"/>
    <col min="21" max="21" width="11" style="60" customWidth="1"/>
    <col min="22" max="22" width="13.42578125" style="60" customWidth="1"/>
    <col min="23" max="24" width="13.7109375" style="60" customWidth="1"/>
    <col min="25" max="26" width="15" style="60" customWidth="1"/>
    <col min="27" max="33" width="13.7109375" style="60" customWidth="1"/>
    <col min="34" max="41" width="15" style="60" customWidth="1"/>
    <col min="42" max="256" width="11.42578125" style="60" customWidth="1"/>
    <col min="257" max="257" width="1.7109375" style="60" customWidth="1"/>
    <col min="258" max="258" width="9.140625" style="60" customWidth="1"/>
    <col min="259" max="259" width="9.42578125" style="60" customWidth="1"/>
    <col min="260" max="260" width="12.42578125" style="60" customWidth="1"/>
    <col min="261" max="261" width="13.140625" style="60" customWidth="1"/>
    <col min="262" max="262" width="9.42578125" style="60" customWidth="1"/>
    <col min="263" max="263" width="12.140625" style="60" customWidth="1"/>
    <col min="264" max="265" width="9.42578125" style="60" customWidth="1"/>
    <col min="266" max="266" width="13.140625" style="60" customWidth="1"/>
    <col min="267" max="267" width="13.140625" style="60" bestFit="1" customWidth="1"/>
    <col min="268" max="268" width="9.42578125" style="60" customWidth="1"/>
    <col min="269" max="269" width="11.42578125" style="60" bestFit="1" customWidth="1"/>
    <col min="270" max="272" width="9.42578125" style="60" customWidth="1"/>
    <col min="273" max="273" width="10.42578125" style="60" customWidth="1"/>
    <col min="274" max="275" width="9.42578125" style="60" customWidth="1"/>
    <col min="276" max="276" width="12.7109375" style="60" customWidth="1"/>
    <col min="277" max="277" width="11" style="60" customWidth="1"/>
    <col min="278" max="278" width="13.42578125" style="60" customWidth="1"/>
    <col min="279" max="280" width="13.7109375" style="60" customWidth="1"/>
    <col min="281" max="282" width="15" style="60" customWidth="1"/>
    <col min="283" max="289" width="13.7109375" style="60" customWidth="1"/>
    <col min="290" max="297" width="15" style="60" customWidth="1"/>
    <col min="298" max="512" width="11.42578125" style="60" customWidth="1"/>
    <col min="513" max="513" width="1.7109375" style="60" customWidth="1"/>
    <col min="514" max="514" width="9.140625" style="60" customWidth="1"/>
    <col min="515" max="515" width="9.42578125" style="60" customWidth="1"/>
    <col min="516" max="516" width="12.42578125" style="60" customWidth="1"/>
    <col min="517" max="517" width="13.140625" style="60" customWidth="1"/>
    <col min="518" max="518" width="9.42578125" style="60" customWidth="1"/>
    <col min="519" max="519" width="12.140625" style="60" customWidth="1"/>
    <col min="520" max="521" width="9.42578125" style="60" customWidth="1"/>
    <col min="522" max="522" width="13.140625" style="60" customWidth="1"/>
    <col min="523" max="523" width="13.140625" style="60" bestFit="1" customWidth="1"/>
    <col min="524" max="524" width="9.42578125" style="60" customWidth="1"/>
    <col min="525" max="525" width="11.42578125" style="60" bestFit="1" customWidth="1"/>
    <col min="526" max="528" width="9.42578125" style="60" customWidth="1"/>
    <col min="529" max="529" width="10.42578125" style="60" customWidth="1"/>
    <col min="530" max="531" width="9.42578125" style="60" customWidth="1"/>
    <col min="532" max="532" width="12.7109375" style="60" customWidth="1"/>
    <col min="533" max="533" width="11" style="60" customWidth="1"/>
    <col min="534" max="534" width="13.42578125" style="60" customWidth="1"/>
    <col min="535" max="536" width="13.7109375" style="60" customWidth="1"/>
    <col min="537" max="538" width="15" style="60" customWidth="1"/>
    <col min="539" max="545" width="13.7109375" style="60" customWidth="1"/>
    <col min="546" max="553" width="15" style="60" customWidth="1"/>
    <col min="554" max="768" width="11.42578125" style="60" customWidth="1"/>
    <col min="769" max="769" width="1.7109375" style="60" customWidth="1"/>
    <col min="770" max="770" width="9.140625" style="60" customWidth="1"/>
    <col min="771" max="771" width="9.42578125" style="60" customWidth="1"/>
    <col min="772" max="772" width="12.42578125" style="60" customWidth="1"/>
    <col min="773" max="773" width="13.140625" style="60" customWidth="1"/>
    <col min="774" max="774" width="9.42578125" style="60" customWidth="1"/>
    <col min="775" max="775" width="12.140625" style="60" customWidth="1"/>
    <col min="776" max="777" width="9.42578125" style="60" customWidth="1"/>
    <col min="778" max="778" width="13.140625" style="60" customWidth="1"/>
    <col min="779" max="779" width="13.140625" style="60" bestFit="1" customWidth="1"/>
    <col min="780" max="780" width="9.42578125" style="60" customWidth="1"/>
    <col min="781" max="781" width="11.42578125" style="60" bestFit="1" customWidth="1"/>
    <col min="782" max="784" width="9.42578125" style="60" customWidth="1"/>
    <col min="785" max="785" width="10.42578125" style="60" customWidth="1"/>
    <col min="786" max="787" width="9.42578125" style="60" customWidth="1"/>
    <col min="788" max="788" width="12.7109375" style="60" customWidth="1"/>
    <col min="789" max="789" width="11" style="60" customWidth="1"/>
    <col min="790" max="790" width="13.42578125" style="60" customWidth="1"/>
    <col min="791" max="792" width="13.7109375" style="60" customWidth="1"/>
    <col min="793" max="794" width="15" style="60" customWidth="1"/>
    <col min="795" max="801" width="13.7109375" style="60" customWidth="1"/>
    <col min="802" max="809" width="15" style="60" customWidth="1"/>
    <col min="810" max="1024" width="11.42578125" style="60" customWidth="1"/>
    <col min="1025" max="1025" width="1.7109375" style="60" customWidth="1"/>
    <col min="1026" max="1026" width="9.140625" style="60" customWidth="1"/>
    <col min="1027" max="1027" width="9.42578125" style="60" customWidth="1"/>
    <col min="1028" max="1028" width="12.42578125" style="60" customWidth="1"/>
    <col min="1029" max="1029" width="13.140625" style="60" customWidth="1"/>
    <col min="1030" max="1030" width="9.42578125" style="60" customWidth="1"/>
    <col min="1031" max="1031" width="12.140625" style="60" customWidth="1"/>
    <col min="1032" max="1033" width="9.42578125" style="60" customWidth="1"/>
    <col min="1034" max="1034" width="13.140625" style="60" customWidth="1"/>
    <col min="1035" max="1035" width="13.140625" style="60" bestFit="1" customWidth="1"/>
    <col min="1036" max="1036" width="9.42578125" style="60" customWidth="1"/>
    <col min="1037" max="1037" width="11.42578125" style="60" bestFit="1" customWidth="1"/>
    <col min="1038" max="1040" width="9.42578125" style="60" customWidth="1"/>
    <col min="1041" max="1041" width="10.42578125" style="60" customWidth="1"/>
    <col min="1042" max="1043" width="9.42578125" style="60" customWidth="1"/>
    <col min="1044" max="1044" width="12.7109375" style="60" customWidth="1"/>
    <col min="1045" max="1045" width="11" style="60" customWidth="1"/>
    <col min="1046" max="1046" width="13.42578125" style="60" customWidth="1"/>
    <col min="1047" max="1048" width="13.7109375" style="60" customWidth="1"/>
    <col min="1049" max="1050" width="15" style="60" customWidth="1"/>
    <col min="1051" max="1057" width="13.7109375" style="60" customWidth="1"/>
    <col min="1058" max="1065" width="15" style="60" customWidth="1"/>
    <col min="1066" max="1280" width="11.42578125" style="60" customWidth="1"/>
    <col min="1281" max="1281" width="1.7109375" style="60" customWidth="1"/>
    <col min="1282" max="1282" width="9.140625" style="60" customWidth="1"/>
    <col min="1283" max="1283" width="9.42578125" style="60" customWidth="1"/>
    <col min="1284" max="1284" width="12.42578125" style="60" customWidth="1"/>
    <col min="1285" max="1285" width="13.140625" style="60" customWidth="1"/>
    <col min="1286" max="1286" width="9.42578125" style="60" customWidth="1"/>
    <col min="1287" max="1287" width="12.140625" style="60" customWidth="1"/>
    <col min="1288" max="1289" width="9.42578125" style="60" customWidth="1"/>
    <col min="1290" max="1290" width="13.140625" style="60" customWidth="1"/>
    <col min="1291" max="1291" width="13.140625" style="60" bestFit="1" customWidth="1"/>
    <col min="1292" max="1292" width="9.42578125" style="60" customWidth="1"/>
    <col min="1293" max="1293" width="11.42578125" style="60" bestFit="1" customWidth="1"/>
    <col min="1294" max="1296" width="9.42578125" style="60" customWidth="1"/>
    <col min="1297" max="1297" width="10.42578125" style="60" customWidth="1"/>
    <col min="1298" max="1299" width="9.42578125" style="60" customWidth="1"/>
    <col min="1300" max="1300" width="12.7109375" style="60" customWidth="1"/>
    <col min="1301" max="1301" width="11" style="60" customWidth="1"/>
    <col min="1302" max="1302" width="13.42578125" style="60" customWidth="1"/>
    <col min="1303" max="1304" width="13.7109375" style="60" customWidth="1"/>
    <col min="1305" max="1306" width="15" style="60" customWidth="1"/>
    <col min="1307" max="1313" width="13.7109375" style="60" customWidth="1"/>
    <col min="1314" max="1321" width="15" style="60" customWidth="1"/>
    <col min="1322" max="1536" width="11.42578125" style="60" customWidth="1"/>
    <col min="1537" max="1537" width="1.7109375" style="60" customWidth="1"/>
    <col min="1538" max="1538" width="9.140625" style="60" customWidth="1"/>
    <col min="1539" max="1539" width="9.42578125" style="60" customWidth="1"/>
    <col min="1540" max="1540" width="12.42578125" style="60" customWidth="1"/>
    <col min="1541" max="1541" width="13.140625" style="60" customWidth="1"/>
    <col min="1542" max="1542" width="9.42578125" style="60" customWidth="1"/>
    <col min="1543" max="1543" width="12.140625" style="60" customWidth="1"/>
    <col min="1544" max="1545" width="9.42578125" style="60" customWidth="1"/>
    <col min="1546" max="1546" width="13.140625" style="60" customWidth="1"/>
    <col min="1547" max="1547" width="13.140625" style="60" bestFit="1" customWidth="1"/>
    <col min="1548" max="1548" width="9.42578125" style="60" customWidth="1"/>
    <col min="1549" max="1549" width="11.42578125" style="60" bestFit="1" customWidth="1"/>
    <col min="1550" max="1552" width="9.42578125" style="60" customWidth="1"/>
    <col min="1553" max="1553" width="10.42578125" style="60" customWidth="1"/>
    <col min="1554" max="1555" width="9.42578125" style="60" customWidth="1"/>
    <col min="1556" max="1556" width="12.7109375" style="60" customWidth="1"/>
    <col min="1557" max="1557" width="11" style="60" customWidth="1"/>
    <col min="1558" max="1558" width="13.42578125" style="60" customWidth="1"/>
    <col min="1559" max="1560" width="13.7109375" style="60" customWidth="1"/>
    <col min="1561" max="1562" width="15" style="60" customWidth="1"/>
    <col min="1563" max="1569" width="13.7109375" style="60" customWidth="1"/>
    <col min="1570" max="1577" width="15" style="60" customWidth="1"/>
    <col min="1578" max="1792" width="11.42578125" style="60" customWidth="1"/>
    <col min="1793" max="1793" width="1.7109375" style="60" customWidth="1"/>
    <col min="1794" max="1794" width="9.140625" style="60" customWidth="1"/>
    <col min="1795" max="1795" width="9.42578125" style="60" customWidth="1"/>
    <col min="1796" max="1796" width="12.42578125" style="60" customWidth="1"/>
    <col min="1797" max="1797" width="13.140625" style="60" customWidth="1"/>
    <col min="1798" max="1798" width="9.42578125" style="60" customWidth="1"/>
    <col min="1799" max="1799" width="12.140625" style="60" customWidth="1"/>
    <col min="1800" max="1801" width="9.42578125" style="60" customWidth="1"/>
    <col min="1802" max="1802" width="13.140625" style="60" customWidth="1"/>
    <col min="1803" max="1803" width="13.140625" style="60" bestFit="1" customWidth="1"/>
    <col min="1804" max="1804" width="9.42578125" style="60" customWidth="1"/>
    <col min="1805" max="1805" width="11.42578125" style="60" bestFit="1" customWidth="1"/>
    <col min="1806" max="1808" width="9.42578125" style="60" customWidth="1"/>
    <col min="1809" max="1809" width="10.42578125" style="60" customWidth="1"/>
    <col min="1810" max="1811" width="9.42578125" style="60" customWidth="1"/>
    <col min="1812" max="1812" width="12.7109375" style="60" customWidth="1"/>
    <col min="1813" max="1813" width="11" style="60" customWidth="1"/>
    <col min="1814" max="1814" width="13.42578125" style="60" customWidth="1"/>
    <col min="1815" max="1816" width="13.7109375" style="60" customWidth="1"/>
    <col min="1817" max="1818" width="15" style="60" customWidth="1"/>
    <col min="1819" max="1825" width="13.7109375" style="60" customWidth="1"/>
    <col min="1826" max="1833" width="15" style="60" customWidth="1"/>
    <col min="1834" max="2048" width="11.42578125" style="60" customWidth="1"/>
    <col min="2049" max="2049" width="1.7109375" style="60" customWidth="1"/>
    <col min="2050" max="2050" width="9.140625" style="60" customWidth="1"/>
    <col min="2051" max="2051" width="9.42578125" style="60" customWidth="1"/>
    <col min="2052" max="2052" width="12.42578125" style="60" customWidth="1"/>
    <col min="2053" max="2053" width="13.140625" style="60" customWidth="1"/>
    <col min="2054" max="2054" width="9.42578125" style="60" customWidth="1"/>
    <col min="2055" max="2055" width="12.140625" style="60" customWidth="1"/>
    <col min="2056" max="2057" width="9.42578125" style="60" customWidth="1"/>
    <col min="2058" max="2058" width="13.140625" style="60" customWidth="1"/>
    <col min="2059" max="2059" width="13.140625" style="60" bestFit="1" customWidth="1"/>
    <col min="2060" max="2060" width="9.42578125" style="60" customWidth="1"/>
    <col min="2061" max="2061" width="11.42578125" style="60" bestFit="1" customWidth="1"/>
    <col min="2062" max="2064" width="9.42578125" style="60" customWidth="1"/>
    <col min="2065" max="2065" width="10.42578125" style="60" customWidth="1"/>
    <col min="2066" max="2067" width="9.42578125" style="60" customWidth="1"/>
    <col min="2068" max="2068" width="12.7109375" style="60" customWidth="1"/>
    <col min="2069" max="2069" width="11" style="60" customWidth="1"/>
    <col min="2070" max="2070" width="13.42578125" style="60" customWidth="1"/>
    <col min="2071" max="2072" width="13.7109375" style="60" customWidth="1"/>
    <col min="2073" max="2074" width="15" style="60" customWidth="1"/>
    <col min="2075" max="2081" width="13.7109375" style="60" customWidth="1"/>
    <col min="2082" max="2089" width="15" style="60" customWidth="1"/>
    <col min="2090" max="2304" width="11.42578125" style="60" customWidth="1"/>
    <col min="2305" max="2305" width="1.7109375" style="60" customWidth="1"/>
    <col min="2306" max="2306" width="9.140625" style="60" customWidth="1"/>
    <col min="2307" max="2307" width="9.42578125" style="60" customWidth="1"/>
    <col min="2308" max="2308" width="12.42578125" style="60" customWidth="1"/>
    <col min="2309" max="2309" width="13.140625" style="60" customWidth="1"/>
    <col min="2310" max="2310" width="9.42578125" style="60" customWidth="1"/>
    <col min="2311" max="2311" width="12.140625" style="60" customWidth="1"/>
    <col min="2312" max="2313" width="9.42578125" style="60" customWidth="1"/>
    <col min="2314" max="2314" width="13.140625" style="60" customWidth="1"/>
    <col min="2315" max="2315" width="13.140625" style="60" bestFit="1" customWidth="1"/>
    <col min="2316" max="2316" width="9.42578125" style="60" customWidth="1"/>
    <col min="2317" max="2317" width="11.42578125" style="60" bestFit="1" customWidth="1"/>
    <col min="2318" max="2320" width="9.42578125" style="60" customWidth="1"/>
    <col min="2321" max="2321" width="10.42578125" style="60" customWidth="1"/>
    <col min="2322" max="2323" width="9.42578125" style="60" customWidth="1"/>
    <col min="2324" max="2324" width="12.7109375" style="60" customWidth="1"/>
    <col min="2325" max="2325" width="11" style="60" customWidth="1"/>
    <col min="2326" max="2326" width="13.42578125" style="60" customWidth="1"/>
    <col min="2327" max="2328" width="13.7109375" style="60" customWidth="1"/>
    <col min="2329" max="2330" width="15" style="60" customWidth="1"/>
    <col min="2331" max="2337" width="13.7109375" style="60" customWidth="1"/>
    <col min="2338" max="2345" width="15" style="60" customWidth="1"/>
    <col min="2346" max="2560" width="11.42578125" style="60" customWidth="1"/>
    <col min="2561" max="2561" width="1.7109375" style="60" customWidth="1"/>
    <col min="2562" max="2562" width="9.140625" style="60" customWidth="1"/>
    <col min="2563" max="2563" width="9.42578125" style="60" customWidth="1"/>
    <col min="2564" max="2564" width="12.42578125" style="60" customWidth="1"/>
    <col min="2565" max="2565" width="13.140625" style="60" customWidth="1"/>
    <col min="2566" max="2566" width="9.42578125" style="60" customWidth="1"/>
    <col min="2567" max="2567" width="12.140625" style="60" customWidth="1"/>
    <col min="2568" max="2569" width="9.42578125" style="60" customWidth="1"/>
    <col min="2570" max="2570" width="13.140625" style="60" customWidth="1"/>
    <col min="2571" max="2571" width="13.140625" style="60" bestFit="1" customWidth="1"/>
    <col min="2572" max="2572" width="9.42578125" style="60" customWidth="1"/>
    <col min="2573" max="2573" width="11.42578125" style="60" bestFit="1" customWidth="1"/>
    <col min="2574" max="2576" width="9.42578125" style="60" customWidth="1"/>
    <col min="2577" max="2577" width="10.42578125" style="60" customWidth="1"/>
    <col min="2578" max="2579" width="9.42578125" style="60" customWidth="1"/>
    <col min="2580" max="2580" width="12.7109375" style="60" customWidth="1"/>
    <col min="2581" max="2581" width="11" style="60" customWidth="1"/>
    <col min="2582" max="2582" width="13.42578125" style="60" customWidth="1"/>
    <col min="2583" max="2584" width="13.7109375" style="60" customWidth="1"/>
    <col min="2585" max="2586" width="15" style="60" customWidth="1"/>
    <col min="2587" max="2593" width="13.7109375" style="60" customWidth="1"/>
    <col min="2594" max="2601" width="15" style="60" customWidth="1"/>
    <col min="2602" max="2816" width="11.42578125" style="60" customWidth="1"/>
    <col min="2817" max="2817" width="1.7109375" style="60" customWidth="1"/>
    <col min="2818" max="2818" width="9.140625" style="60" customWidth="1"/>
    <col min="2819" max="2819" width="9.42578125" style="60" customWidth="1"/>
    <col min="2820" max="2820" width="12.42578125" style="60" customWidth="1"/>
    <col min="2821" max="2821" width="13.140625" style="60" customWidth="1"/>
    <col min="2822" max="2822" width="9.42578125" style="60" customWidth="1"/>
    <col min="2823" max="2823" width="12.140625" style="60" customWidth="1"/>
    <col min="2824" max="2825" width="9.42578125" style="60" customWidth="1"/>
    <col min="2826" max="2826" width="13.140625" style="60" customWidth="1"/>
    <col min="2827" max="2827" width="13.140625" style="60" bestFit="1" customWidth="1"/>
    <col min="2828" max="2828" width="9.42578125" style="60" customWidth="1"/>
    <col min="2829" max="2829" width="11.42578125" style="60" bestFit="1" customWidth="1"/>
    <col min="2830" max="2832" width="9.42578125" style="60" customWidth="1"/>
    <col min="2833" max="2833" width="10.42578125" style="60" customWidth="1"/>
    <col min="2834" max="2835" width="9.42578125" style="60" customWidth="1"/>
    <col min="2836" max="2836" width="12.7109375" style="60" customWidth="1"/>
    <col min="2837" max="2837" width="11" style="60" customWidth="1"/>
    <col min="2838" max="2838" width="13.42578125" style="60" customWidth="1"/>
    <col min="2839" max="2840" width="13.7109375" style="60" customWidth="1"/>
    <col min="2841" max="2842" width="15" style="60" customWidth="1"/>
    <col min="2843" max="2849" width="13.7109375" style="60" customWidth="1"/>
    <col min="2850" max="2857" width="15" style="60" customWidth="1"/>
    <col min="2858" max="3072" width="11.42578125" style="60" customWidth="1"/>
    <col min="3073" max="3073" width="1.7109375" style="60" customWidth="1"/>
    <col min="3074" max="3074" width="9.140625" style="60" customWidth="1"/>
    <col min="3075" max="3075" width="9.42578125" style="60" customWidth="1"/>
    <col min="3076" max="3076" width="12.42578125" style="60" customWidth="1"/>
    <col min="3077" max="3077" width="13.140625" style="60" customWidth="1"/>
    <col min="3078" max="3078" width="9.42578125" style="60" customWidth="1"/>
    <col min="3079" max="3079" width="12.140625" style="60" customWidth="1"/>
    <col min="3080" max="3081" width="9.42578125" style="60" customWidth="1"/>
    <col min="3082" max="3082" width="13.140625" style="60" customWidth="1"/>
    <col min="3083" max="3083" width="13.140625" style="60" bestFit="1" customWidth="1"/>
    <col min="3084" max="3084" width="9.42578125" style="60" customWidth="1"/>
    <col min="3085" max="3085" width="11.42578125" style="60" bestFit="1" customWidth="1"/>
    <col min="3086" max="3088" width="9.42578125" style="60" customWidth="1"/>
    <col min="3089" max="3089" width="10.42578125" style="60" customWidth="1"/>
    <col min="3090" max="3091" width="9.42578125" style="60" customWidth="1"/>
    <col min="3092" max="3092" width="12.7109375" style="60" customWidth="1"/>
    <col min="3093" max="3093" width="11" style="60" customWidth="1"/>
    <col min="3094" max="3094" width="13.42578125" style="60" customWidth="1"/>
    <col min="3095" max="3096" width="13.7109375" style="60" customWidth="1"/>
    <col min="3097" max="3098" width="15" style="60" customWidth="1"/>
    <col min="3099" max="3105" width="13.7109375" style="60" customWidth="1"/>
    <col min="3106" max="3113" width="15" style="60" customWidth="1"/>
    <col min="3114" max="3328" width="11.42578125" style="60" customWidth="1"/>
    <col min="3329" max="3329" width="1.7109375" style="60" customWidth="1"/>
    <col min="3330" max="3330" width="9.140625" style="60" customWidth="1"/>
    <col min="3331" max="3331" width="9.42578125" style="60" customWidth="1"/>
    <col min="3332" max="3332" width="12.42578125" style="60" customWidth="1"/>
    <col min="3333" max="3333" width="13.140625" style="60" customWidth="1"/>
    <col min="3334" max="3334" width="9.42578125" style="60" customWidth="1"/>
    <col min="3335" max="3335" width="12.140625" style="60" customWidth="1"/>
    <col min="3336" max="3337" width="9.42578125" style="60" customWidth="1"/>
    <col min="3338" max="3338" width="13.140625" style="60" customWidth="1"/>
    <col min="3339" max="3339" width="13.140625" style="60" bestFit="1" customWidth="1"/>
    <col min="3340" max="3340" width="9.42578125" style="60" customWidth="1"/>
    <col min="3341" max="3341" width="11.42578125" style="60" bestFit="1" customWidth="1"/>
    <col min="3342" max="3344" width="9.42578125" style="60" customWidth="1"/>
    <col min="3345" max="3345" width="10.42578125" style="60" customWidth="1"/>
    <col min="3346" max="3347" width="9.42578125" style="60" customWidth="1"/>
    <col min="3348" max="3348" width="12.7109375" style="60" customWidth="1"/>
    <col min="3349" max="3349" width="11" style="60" customWidth="1"/>
    <col min="3350" max="3350" width="13.42578125" style="60" customWidth="1"/>
    <col min="3351" max="3352" width="13.7109375" style="60" customWidth="1"/>
    <col min="3353" max="3354" width="15" style="60" customWidth="1"/>
    <col min="3355" max="3361" width="13.7109375" style="60" customWidth="1"/>
    <col min="3362" max="3369" width="15" style="60" customWidth="1"/>
    <col min="3370" max="3584" width="11.42578125" style="60" customWidth="1"/>
    <col min="3585" max="3585" width="1.7109375" style="60" customWidth="1"/>
    <col min="3586" max="3586" width="9.140625" style="60" customWidth="1"/>
    <col min="3587" max="3587" width="9.42578125" style="60" customWidth="1"/>
    <col min="3588" max="3588" width="12.42578125" style="60" customWidth="1"/>
    <col min="3589" max="3589" width="13.140625" style="60" customWidth="1"/>
    <col min="3590" max="3590" width="9.42578125" style="60" customWidth="1"/>
    <col min="3591" max="3591" width="12.140625" style="60" customWidth="1"/>
    <col min="3592" max="3593" width="9.42578125" style="60" customWidth="1"/>
    <col min="3594" max="3594" width="13.140625" style="60" customWidth="1"/>
    <col min="3595" max="3595" width="13.140625" style="60" bestFit="1" customWidth="1"/>
    <col min="3596" max="3596" width="9.42578125" style="60" customWidth="1"/>
    <col min="3597" max="3597" width="11.42578125" style="60" bestFit="1" customWidth="1"/>
    <col min="3598" max="3600" width="9.42578125" style="60" customWidth="1"/>
    <col min="3601" max="3601" width="10.42578125" style="60" customWidth="1"/>
    <col min="3602" max="3603" width="9.42578125" style="60" customWidth="1"/>
    <col min="3604" max="3604" width="12.7109375" style="60" customWidth="1"/>
    <col min="3605" max="3605" width="11" style="60" customWidth="1"/>
    <col min="3606" max="3606" width="13.42578125" style="60" customWidth="1"/>
    <col min="3607" max="3608" width="13.7109375" style="60" customWidth="1"/>
    <col min="3609" max="3610" width="15" style="60" customWidth="1"/>
    <col min="3611" max="3617" width="13.7109375" style="60" customWidth="1"/>
    <col min="3618" max="3625" width="15" style="60" customWidth="1"/>
    <col min="3626" max="3840" width="11.42578125" style="60" customWidth="1"/>
    <col min="3841" max="3841" width="1.7109375" style="60" customWidth="1"/>
    <col min="3842" max="3842" width="9.140625" style="60" customWidth="1"/>
    <col min="3843" max="3843" width="9.42578125" style="60" customWidth="1"/>
    <col min="3844" max="3844" width="12.42578125" style="60" customWidth="1"/>
    <col min="3845" max="3845" width="13.140625" style="60" customWidth="1"/>
    <col min="3846" max="3846" width="9.42578125" style="60" customWidth="1"/>
    <col min="3847" max="3847" width="12.140625" style="60" customWidth="1"/>
    <col min="3848" max="3849" width="9.42578125" style="60" customWidth="1"/>
    <col min="3850" max="3850" width="13.140625" style="60" customWidth="1"/>
    <col min="3851" max="3851" width="13.140625" style="60" bestFit="1" customWidth="1"/>
    <col min="3852" max="3852" width="9.42578125" style="60" customWidth="1"/>
    <col min="3853" max="3853" width="11.42578125" style="60" bestFit="1" customWidth="1"/>
    <col min="3854" max="3856" width="9.42578125" style="60" customWidth="1"/>
    <col min="3857" max="3857" width="10.42578125" style="60" customWidth="1"/>
    <col min="3858" max="3859" width="9.42578125" style="60" customWidth="1"/>
    <col min="3860" max="3860" width="12.7109375" style="60" customWidth="1"/>
    <col min="3861" max="3861" width="11" style="60" customWidth="1"/>
    <col min="3862" max="3862" width="13.42578125" style="60" customWidth="1"/>
    <col min="3863" max="3864" width="13.7109375" style="60" customWidth="1"/>
    <col min="3865" max="3866" width="15" style="60" customWidth="1"/>
    <col min="3867" max="3873" width="13.7109375" style="60" customWidth="1"/>
    <col min="3874" max="3881" width="15" style="60" customWidth="1"/>
    <col min="3882" max="4096" width="11.42578125" style="60" customWidth="1"/>
    <col min="4097" max="4097" width="1.7109375" style="60" customWidth="1"/>
    <col min="4098" max="4098" width="9.140625" style="60" customWidth="1"/>
    <col min="4099" max="4099" width="9.42578125" style="60" customWidth="1"/>
    <col min="4100" max="4100" width="12.42578125" style="60" customWidth="1"/>
    <col min="4101" max="4101" width="13.140625" style="60" customWidth="1"/>
    <col min="4102" max="4102" width="9.42578125" style="60" customWidth="1"/>
    <col min="4103" max="4103" width="12.140625" style="60" customWidth="1"/>
    <col min="4104" max="4105" width="9.42578125" style="60" customWidth="1"/>
    <col min="4106" max="4106" width="13.140625" style="60" customWidth="1"/>
    <col min="4107" max="4107" width="13.140625" style="60" bestFit="1" customWidth="1"/>
    <col min="4108" max="4108" width="9.42578125" style="60" customWidth="1"/>
    <col min="4109" max="4109" width="11.42578125" style="60" bestFit="1" customWidth="1"/>
    <col min="4110" max="4112" width="9.42578125" style="60" customWidth="1"/>
    <col min="4113" max="4113" width="10.42578125" style="60" customWidth="1"/>
    <col min="4114" max="4115" width="9.42578125" style="60" customWidth="1"/>
    <col min="4116" max="4116" width="12.7109375" style="60" customWidth="1"/>
    <col min="4117" max="4117" width="11" style="60" customWidth="1"/>
    <col min="4118" max="4118" width="13.42578125" style="60" customWidth="1"/>
    <col min="4119" max="4120" width="13.7109375" style="60" customWidth="1"/>
    <col min="4121" max="4122" width="15" style="60" customWidth="1"/>
    <col min="4123" max="4129" width="13.7109375" style="60" customWidth="1"/>
    <col min="4130" max="4137" width="15" style="60" customWidth="1"/>
    <col min="4138" max="4352" width="11.42578125" style="60" customWidth="1"/>
    <col min="4353" max="4353" width="1.7109375" style="60" customWidth="1"/>
    <col min="4354" max="4354" width="9.140625" style="60" customWidth="1"/>
    <col min="4355" max="4355" width="9.42578125" style="60" customWidth="1"/>
    <col min="4356" max="4356" width="12.42578125" style="60" customWidth="1"/>
    <col min="4357" max="4357" width="13.140625" style="60" customWidth="1"/>
    <col min="4358" max="4358" width="9.42578125" style="60" customWidth="1"/>
    <col min="4359" max="4359" width="12.140625" style="60" customWidth="1"/>
    <col min="4360" max="4361" width="9.42578125" style="60" customWidth="1"/>
    <col min="4362" max="4362" width="13.140625" style="60" customWidth="1"/>
    <col min="4363" max="4363" width="13.140625" style="60" bestFit="1" customWidth="1"/>
    <col min="4364" max="4364" width="9.42578125" style="60" customWidth="1"/>
    <col min="4365" max="4365" width="11.42578125" style="60" bestFit="1" customWidth="1"/>
    <col min="4366" max="4368" width="9.42578125" style="60" customWidth="1"/>
    <col min="4369" max="4369" width="10.42578125" style="60" customWidth="1"/>
    <col min="4370" max="4371" width="9.42578125" style="60" customWidth="1"/>
    <col min="4372" max="4372" width="12.7109375" style="60" customWidth="1"/>
    <col min="4373" max="4373" width="11" style="60" customWidth="1"/>
    <col min="4374" max="4374" width="13.42578125" style="60" customWidth="1"/>
    <col min="4375" max="4376" width="13.7109375" style="60" customWidth="1"/>
    <col min="4377" max="4378" width="15" style="60" customWidth="1"/>
    <col min="4379" max="4385" width="13.7109375" style="60" customWidth="1"/>
    <col min="4386" max="4393" width="15" style="60" customWidth="1"/>
    <col min="4394" max="4608" width="11.42578125" style="60" customWidth="1"/>
    <col min="4609" max="4609" width="1.7109375" style="60" customWidth="1"/>
    <col min="4610" max="4610" width="9.140625" style="60" customWidth="1"/>
    <col min="4611" max="4611" width="9.42578125" style="60" customWidth="1"/>
    <col min="4612" max="4612" width="12.42578125" style="60" customWidth="1"/>
    <col min="4613" max="4613" width="13.140625" style="60" customWidth="1"/>
    <col min="4614" max="4614" width="9.42578125" style="60" customWidth="1"/>
    <col min="4615" max="4615" width="12.140625" style="60" customWidth="1"/>
    <col min="4616" max="4617" width="9.42578125" style="60" customWidth="1"/>
    <col min="4618" max="4618" width="13.140625" style="60" customWidth="1"/>
    <col min="4619" max="4619" width="13.140625" style="60" bestFit="1" customWidth="1"/>
    <col min="4620" max="4620" width="9.42578125" style="60" customWidth="1"/>
    <col min="4621" max="4621" width="11.42578125" style="60" bestFit="1" customWidth="1"/>
    <col min="4622" max="4624" width="9.42578125" style="60" customWidth="1"/>
    <col min="4625" max="4625" width="10.42578125" style="60" customWidth="1"/>
    <col min="4626" max="4627" width="9.42578125" style="60" customWidth="1"/>
    <col min="4628" max="4628" width="12.7109375" style="60" customWidth="1"/>
    <col min="4629" max="4629" width="11" style="60" customWidth="1"/>
    <col min="4630" max="4630" width="13.42578125" style="60" customWidth="1"/>
    <col min="4631" max="4632" width="13.7109375" style="60" customWidth="1"/>
    <col min="4633" max="4634" width="15" style="60" customWidth="1"/>
    <col min="4635" max="4641" width="13.7109375" style="60" customWidth="1"/>
    <col min="4642" max="4649" width="15" style="60" customWidth="1"/>
    <col min="4650" max="4864" width="11.42578125" style="60" customWidth="1"/>
    <col min="4865" max="4865" width="1.7109375" style="60" customWidth="1"/>
    <col min="4866" max="4866" width="9.140625" style="60" customWidth="1"/>
    <col min="4867" max="4867" width="9.42578125" style="60" customWidth="1"/>
    <col min="4868" max="4868" width="12.42578125" style="60" customWidth="1"/>
    <col min="4869" max="4869" width="13.140625" style="60" customWidth="1"/>
    <col min="4870" max="4870" width="9.42578125" style="60" customWidth="1"/>
    <col min="4871" max="4871" width="12.140625" style="60" customWidth="1"/>
    <col min="4872" max="4873" width="9.42578125" style="60" customWidth="1"/>
    <col min="4874" max="4874" width="13.140625" style="60" customWidth="1"/>
    <col min="4875" max="4875" width="13.140625" style="60" bestFit="1" customWidth="1"/>
    <col min="4876" max="4876" width="9.42578125" style="60" customWidth="1"/>
    <col min="4877" max="4877" width="11.42578125" style="60" bestFit="1" customWidth="1"/>
    <col min="4878" max="4880" width="9.42578125" style="60" customWidth="1"/>
    <col min="4881" max="4881" width="10.42578125" style="60" customWidth="1"/>
    <col min="4882" max="4883" width="9.42578125" style="60" customWidth="1"/>
    <col min="4884" max="4884" width="12.7109375" style="60" customWidth="1"/>
    <col min="4885" max="4885" width="11" style="60" customWidth="1"/>
    <col min="4886" max="4886" width="13.42578125" style="60" customWidth="1"/>
    <col min="4887" max="4888" width="13.7109375" style="60" customWidth="1"/>
    <col min="4889" max="4890" width="15" style="60" customWidth="1"/>
    <col min="4891" max="4897" width="13.7109375" style="60" customWidth="1"/>
    <col min="4898" max="4905" width="15" style="60" customWidth="1"/>
    <col min="4906" max="5120" width="11.42578125" style="60" customWidth="1"/>
    <col min="5121" max="5121" width="1.7109375" style="60" customWidth="1"/>
    <col min="5122" max="5122" width="9.140625" style="60" customWidth="1"/>
    <col min="5123" max="5123" width="9.42578125" style="60" customWidth="1"/>
    <col min="5124" max="5124" width="12.42578125" style="60" customWidth="1"/>
    <col min="5125" max="5125" width="13.140625" style="60" customWidth="1"/>
    <col min="5126" max="5126" width="9.42578125" style="60" customWidth="1"/>
    <col min="5127" max="5127" width="12.140625" style="60" customWidth="1"/>
    <col min="5128" max="5129" width="9.42578125" style="60" customWidth="1"/>
    <col min="5130" max="5130" width="13.140625" style="60" customWidth="1"/>
    <col min="5131" max="5131" width="13.140625" style="60" bestFit="1" customWidth="1"/>
    <col min="5132" max="5132" width="9.42578125" style="60" customWidth="1"/>
    <col min="5133" max="5133" width="11.42578125" style="60" bestFit="1" customWidth="1"/>
    <col min="5134" max="5136" width="9.42578125" style="60" customWidth="1"/>
    <col min="5137" max="5137" width="10.42578125" style="60" customWidth="1"/>
    <col min="5138" max="5139" width="9.42578125" style="60" customWidth="1"/>
    <col min="5140" max="5140" width="12.7109375" style="60" customWidth="1"/>
    <col min="5141" max="5141" width="11" style="60" customWidth="1"/>
    <col min="5142" max="5142" width="13.42578125" style="60" customWidth="1"/>
    <col min="5143" max="5144" width="13.7109375" style="60" customWidth="1"/>
    <col min="5145" max="5146" width="15" style="60" customWidth="1"/>
    <col min="5147" max="5153" width="13.7109375" style="60" customWidth="1"/>
    <col min="5154" max="5161" width="15" style="60" customWidth="1"/>
    <col min="5162" max="5376" width="11.42578125" style="60" customWidth="1"/>
    <col min="5377" max="5377" width="1.7109375" style="60" customWidth="1"/>
    <col min="5378" max="5378" width="9.140625" style="60" customWidth="1"/>
    <col min="5379" max="5379" width="9.42578125" style="60" customWidth="1"/>
    <col min="5380" max="5380" width="12.42578125" style="60" customWidth="1"/>
    <col min="5381" max="5381" width="13.140625" style="60" customWidth="1"/>
    <col min="5382" max="5382" width="9.42578125" style="60" customWidth="1"/>
    <col min="5383" max="5383" width="12.140625" style="60" customWidth="1"/>
    <col min="5384" max="5385" width="9.42578125" style="60" customWidth="1"/>
    <col min="5386" max="5386" width="13.140625" style="60" customWidth="1"/>
    <col min="5387" max="5387" width="13.140625" style="60" bestFit="1" customWidth="1"/>
    <col min="5388" max="5388" width="9.42578125" style="60" customWidth="1"/>
    <col min="5389" max="5389" width="11.42578125" style="60" bestFit="1" customWidth="1"/>
    <col min="5390" max="5392" width="9.42578125" style="60" customWidth="1"/>
    <col min="5393" max="5393" width="10.42578125" style="60" customWidth="1"/>
    <col min="5394" max="5395" width="9.42578125" style="60" customWidth="1"/>
    <col min="5396" max="5396" width="12.7109375" style="60" customWidth="1"/>
    <col min="5397" max="5397" width="11" style="60" customWidth="1"/>
    <col min="5398" max="5398" width="13.42578125" style="60" customWidth="1"/>
    <col min="5399" max="5400" width="13.7109375" style="60" customWidth="1"/>
    <col min="5401" max="5402" width="15" style="60" customWidth="1"/>
    <col min="5403" max="5409" width="13.7109375" style="60" customWidth="1"/>
    <col min="5410" max="5417" width="15" style="60" customWidth="1"/>
    <col min="5418" max="5632" width="11.42578125" style="60" customWidth="1"/>
    <col min="5633" max="5633" width="1.7109375" style="60" customWidth="1"/>
    <col min="5634" max="5634" width="9.140625" style="60" customWidth="1"/>
    <col min="5635" max="5635" width="9.42578125" style="60" customWidth="1"/>
    <col min="5636" max="5636" width="12.42578125" style="60" customWidth="1"/>
    <col min="5637" max="5637" width="13.140625" style="60" customWidth="1"/>
    <col min="5638" max="5638" width="9.42578125" style="60" customWidth="1"/>
    <col min="5639" max="5639" width="12.140625" style="60" customWidth="1"/>
    <col min="5640" max="5641" width="9.42578125" style="60" customWidth="1"/>
    <col min="5642" max="5642" width="13.140625" style="60" customWidth="1"/>
    <col min="5643" max="5643" width="13.140625" style="60" bestFit="1" customWidth="1"/>
    <col min="5644" max="5644" width="9.42578125" style="60" customWidth="1"/>
    <col min="5645" max="5645" width="11.42578125" style="60" bestFit="1" customWidth="1"/>
    <col min="5646" max="5648" width="9.42578125" style="60" customWidth="1"/>
    <col min="5649" max="5649" width="10.42578125" style="60" customWidth="1"/>
    <col min="5650" max="5651" width="9.42578125" style="60" customWidth="1"/>
    <col min="5652" max="5652" width="12.7109375" style="60" customWidth="1"/>
    <col min="5653" max="5653" width="11" style="60" customWidth="1"/>
    <col min="5654" max="5654" width="13.42578125" style="60" customWidth="1"/>
    <col min="5655" max="5656" width="13.7109375" style="60" customWidth="1"/>
    <col min="5657" max="5658" width="15" style="60" customWidth="1"/>
    <col min="5659" max="5665" width="13.7109375" style="60" customWidth="1"/>
    <col min="5666" max="5673" width="15" style="60" customWidth="1"/>
    <col min="5674" max="5888" width="11.42578125" style="60" customWidth="1"/>
    <col min="5889" max="5889" width="1.7109375" style="60" customWidth="1"/>
    <col min="5890" max="5890" width="9.140625" style="60" customWidth="1"/>
    <col min="5891" max="5891" width="9.42578125" style="60" customWidth="1"/>
    <col min="5892" max="5892" width="12.42578125" style="60" customWidth="1"/>
    <col min="5893" max="5893" width="13.140625" style="60" customWidth="1"/>
    <col min="5894" max="5894" width="9.42578125" style="60" customWidth="1"/>
    <col min="5895" max="5895" width="12.140625" style="60" customWidth="1"/>
    <col min="5896" max="5897" width="9.42578125" style="60" customWidth="1"/>
    <col min="5898" max="5898" width="13.140625" style="60" customWidth="1"/>
    <col min="5899" max="5899" width="13.140625" style="60" bestFit="1" customWidth="1"/>
    <col min="5900" max="5900" width="9.42578125" style="60" customWidth="1"/>
    <col min="5901" max="5901" width="11.42578125" style="60" bestFit="1" customWidth="1"/>
    <col min="5902" max="5904" width="9.42578125" style="60" customWidth="1"/>
    <col min="5905" max="5905" width="10.42578125" style="60" customWidth="1"/>
    <col min="5906" max="5907" width="9.42578125" style="60" customWidth="1"/>
    <col min="5908" max="5908" width="12.7109375" style="60" customWidth="1"/>
    <col min="5909" max="5909" width="11" style="60" customWidth="1"/>
    <col min="5910" max="5910" width="13.42578125" style="60" customWidth="1"/>
    <col min="5911" max="5912" width="13.7109375" style="60" customWidth="1"/>
    <col min="5913" max="5914" width="15" style="60" customWidth="1"/>
    <col min="5915" max="5921" width="13.7109375" style="60" customWidth="1"/>
    <col min="5922" max="5929" width="15" style="60" customWidth="1"/>
    <col min="5930" max="6144" width="11.42578125" style="60" customWidth="1"/>
    <col min="6145" max="6145" width="1.7109375" style="60" customWidth="1"/>
    <col min="6146" max="6146" width="9.140625" style="60" customWidth="1"/>
    <col min="6147" max="6147" width="9.42578125" style="60" customWidth="1"/>
    <col min="6148" max="6148" width="12.42578125" style="60" customWidth="1"/>
    <col min="6149" max="6149" width="13.140625" style="60" customWidth="1"/>
    <col min="6150" max="6150" width="9.42578125" style="60" customWidth="1"/>
    <col min="6151" max="6151" width="12.140625" style="60" customWidth="1"/>
    <col min="6152" max="6153" width="9.42578125" style="60" customWidth="1"/>
    <col min="6154" max="6154" width="13.140625" style="60" customWidth="1"/>
    <col min="6155" max="6155" width="13.140625" style="60" bestFit="1" customWidth="1"/>
    <col min="6156" max="6156" width="9.42578125" style="60" customWidth="1"/>
    <col min="6157" max="6157" width="11.42578125" style="60" bestFit="1" customWidth="1"/>
    <col min="6158" max="6160" width="9.42578125" style="60" customWidth="1"/>
    <col min="6161" max="6161" width="10.42578125" style="60" customWidth="1"/>
    <col min="6162" max="6163" width="9.42578125" style="60" customWidth="1"/>
    <col min="6164" max="6164" width="12.7109375" style="60" customWidth="1"/>
    <col min="6165" max="6165" width="11" style="60" customWidth="1"/>
    <col min="6166" max="6166" width="13.42578125" style="60" customWidth="1"/>
    <col min="6167" max="6168" width="13.7109375" style="60" customWidth="1"/>
    <col min="6169" max="6170" width="15" style="60" customWidth="1"/>
    <col min="6171" max="6177" width="13.7109375" style="60" customWidth="1"/>
    <col min="6178" max="6185" width="15" style="60" customWidth="1"/>
    <col min="6186" max="6400" width="11.42578125" style="60" customWidth="1"/>
    <col min="6401" max="6401" width="1.7109375" style="60" customWidth="1"/>
    <col min="6402" max="6402" width="9.140625" style="60" customWidth="1"/>
    <col min="6403" max="6403" width="9.42578125" style="60" customWidth="1"/>
    <col min="6404" max="6404" width="12.42578125" style="60" customWidth="1"/>
    <col min="6405" max="6405" width="13.140625" style="60" customWidth="1"/>
    <col min="6406" max="6406" width="9.42578125" style="60" customWidth="1"/>
    <col min="6407" max="6407" width="12.140625" style="60" customWidth="1"/>
    <col min="6408" max="6409" width="9.42578125" style="60" customWidth="1"/>
    <col min="6410" max="6410" width="13.140625" style="60" customWidth="1"/>
    <col min="6411" max="6411" width="13.140625" style="60" bestFit="1" customWidth="1"/>
    <col min="6412" max="6412" width="9.42578125" style="60" customWidth="1"/>
    <col min="6413" max="6413" width="11.42578125" style="60" bestFit="1" customWidth="1"/>
    <col min="6414" max="6416" width="9.42578125" style="60" customWidth="1"/>
    <col min="6417" max="6417" width="10.42578125" style="60" customWidth="1"/>
    <col min="6418" max="6419" width="9.42578125" style="60" customWidth="1"/>
    <col min="6420" max="6420" width="12.7109375" style="60" customWidth="1"/>
    <col min="6421" max="6421" width="11" style="60" customWidth="1"/>
    <col min="6422" max="6422" width="13.42578125" style="60" customWidth="1"/>
    <col min="6423" max="6424" width="13.7109375" style="60" customWidth="1"/>
    <col min="6425" max="6426" width="15" style="60" customWidth="1"/>
    <col min="6427" max="6433" width="13.7109375" style="60" customWidth="1"/>
    <col min="6434" max="6441" width="15" style="60" customWidth="1"/>
    <col min="6442" max="6656" width="11.42578125" style="60" customWidth="1"/>
    <col min="6657" max="6657" width="1.7109375" style="60" customWidth="1"/>
    <col min="6658" max="6658" width="9.140625" style="60" customWidth="1"/>
    <col min="6659" max="6659" width="9.42578125" style="60" customWidth="1"/>
    <col min="6660" max="6660" width="12.42578125" style="60" customWidth="1"/>
    <col min="6661" max="6661" width="13.140625" style="60" customWidth="1"/>
    <col min="6662" max="6662" width="9.42578125" style="60" customWidth="1"/>
    <col min="6663" max="6663" width="12.140625" style="60" customWidth="1"/>
    <col min="6664" max="6665" width="9.42578125" style="60" customWidth="1"/>
    <col min="6666" max="6666" width="13.140625" style="60" customWidth="1"/>
    <col min="6667" max="6667" width="13.140625" style="60" bestFit="1" customWidth="1"/>
    <col min="6668" max="6668" width="9.42578125" style="60" customWidth="1"/>
    <col min="6669" max="6669" width="11.42578125" style="60" bestFit="1" customWidth="1"/>
    <col min="6670" max="6672" width="9.42578125" style="60" customWidth="1"/>
    <col min="6673" max="6673" width="10.42578125" style="60" customWidth="1"/>
    <col min="6674" max="6675" width="9.42578125" style="60" customWidth="1"/>
    <col min="6676" max="6676" width="12.7109375" style="60" customWidth="1"/>
    <col min="6677" max="6677" width="11" style="60" customWidth="1"/>
    <col min="6678" max="6678" width="13.42578125" style="60" customWidth="1"/>
    <col min="6679" max="6680" width="13.7109375" style="60" customWidth="1"/>
    <col min="6681" max="6682" width="15" style="60" customWidth="1"/>
    <col min="6683" max="6689" width="13.7109375" style="60" customWidth="1"/>
    <col min="6690" max="6697" width="15" style="60" customWidth="1"/>
    <col min="6698" max="6912" width="11.42578125" style="60" customWidth="1"/>
    <col min="6913" max="6913" width="1.7109375" style="60" customWidth="1"/>
    <col min="6914" max="6914" width="9.140625" style="60" customWidth="1"/>
    <col min="6915" max="6915" width="9.42578125" style="60" customWidth="1"/>
    <col min="6916" max="6916" width="12.42578125" style="60" customWidth="1"/>
    <col min="6917" max="6917" width="13.140625" style="60" customWidth="1"/>
    <col min="6918" max="6918" width="9.42578125" style="60" customWidth="1"/>
    <col min="6919" max="6919" width="12.140625" style="60" customWidth="1"/>
    <col min="6920" max="6921" width="9.42578125" style="60" customWidth="1"/>
    <col min="6922" max="6922" width="13.140625" style="60" customWidth="1"/>
    <col min="6923" max="6923" width="13.140625" style="60" bestFit="1" customWidth="1"/>
    <col min="6924" max="6924" width="9.42578125" style="60" customWidth="1"/>
    <col min="6925" max="6925" width="11.42578125" style="60" bestFit="1" customWidth="1"/>
    <col min="6926" max="6928" width="9.42578125" style="60" customWidth="1"/>
    <col min="6929" max="6929" width="10.42578125" style="60" customWidth="1"/>
    <col min="6930" max="6931" width="9.42578125" style="60" customWidth="1"/>
    <col min="6932" max="6932" width="12.7109375" style="60" customWidth="1"/>
    <col min="6933" max="6933" width="11" style="60" customWidth="1"/>
    <col min="6934" max="6934" width="13.42578125" style="60" customWidth="1"/>
    <col min="6935" max="6936" width="13.7109375" style="60" customWidth="1"/>
    <col min="6937" max="6938" width="15" style="60" customWidth="1"/>
    <col min="6939" max="6945" width="13.7109375" style="60" customWidth="1"/>
    <col min="6946" max="6953" width="15" style="60" customWidth="1"/>
    <col min="6954" max="7168" width="11.42578125" style="60" customWidth="1"/>
    <col min="7169" max="7169" width="1.7109375" style="60" customWidth="1"/>
    <col min="7170" max="7170" width="9.140625" style="60" customWidth="1"/>
    <col min="7171" max="7171" width="9.42578125" style="60" customWidth="1"/>
    <col min="7172" max="7172" width="12.42578125" style="60" customWidth="1"/>
    <col min="7173" max="7173" width="13.140625" style="60" customWidth="1"/>
    <col min="7174" max="7174" width="9.42578125" style="60" customWidth="1"/>
    <col min="7175" max="7175" width="12.140625" style="60" customWidth="1"/>
    <col min="7176" max="7177" width="9.42578125" style="60" customWidth="1"/>
    <col min="7178" max="7178" width="13.140625" style="60" customWidth="1"/>
    <col min="7179" max="7179" width="13.140625" style="60" bestFit="1" customWidth="1"/>
    <col min="7180" max="7180" width="9.42578125" style="60" customWidth="1"/>
    <col min="7181" max="7181" width="11.42578125" style="60" bestFit="1" customWidth="1"/>
    <col min="7182" max="7184" width="9.42578125" style="60" customWidth="1"/>
    <col min="7185" max="7185" width="10.42578125" style="60" customWidth="1"/>
    <col min="7186" max="7187" width="9.42578125" style="60" customWidth="1"/>
    <col min="7188" max="7188" width="12.7109375" style="60" customWidth="1"/>
    <col min="7189" max="7189" width="11" style="60" customWidth="1"/>
    <col min="7190" max="7190" width="13.42578125" style="60" customWidth="1"/>
    <col min="7191" max="7192" width="13.7109375" style="60" customWidth="1"/>
    <col min="7193" max="7194" width="15" style="60" customWidth="1"/>
    <col min="7195" max="7201" width="13.7109375" style="60" customWidth="1"/>
    <col min="7202" max="7209" width="15" style="60" customWidth="1"/>
    <col min="7210" max="7424" width="11.42578125" style="60" customWidth="1"/>
    <col min="7425" max="7425" width="1.7109375" style="60" customWidth="1"/>
    <col min="7426" max="7426" width="9.140625" style="60" customWidth="1"/>
    <col min="7427" max="7427" width="9.42578125" style="60" customWidth="1"/>
    <col min="7428" max="7428" width="12.42578125" style="60" customWidth="1"/>
    <col min="7429" max="7429" width="13.140625" style="60" customWidth="1"/>
    <col min="7430" max="7430" width="9.42578125" style="60" customWidth="1"/>
    <col min="7431" max="7431" width="12.140625" style="60" customWidth="1"/>
    <col min="7432" max="7433" width="9.42578125" style="60" customWidth="1"/>
    <col min="7434" max="7434" width="13.140625" style="60" customWidth="1"/>
    <col min="7435" max="7435" width="13.140625" style="60" bestFit="1" customWidth="1"/>
    <col min="7436" max="7436" width="9.42578125" style="60" customWidth="1"/>
    <col min="7437" max="7437" width="11.42578125" style="60" bestFit="1" customWidth="1"/>
    <col min="7438" max="7440" width="9.42578125" style="60" customWidth="1"/>
    <col min="7441" max="7441" width="10.42578125" style="60" customWidth="1"/>
    <col min="7442" max="7443" width="9.42578125" style="60" customWidth="1"/>
    <col min="7444" max="7444" width="12.7109375" style="60" customWidth="1"/>
    <col min="7445" max="7445" width="11" style="60" customWidth="1"/>
    <col min="7446" max="7446" width="13.42578125" style="60" customWidth="1"/>
    <col min="7447" max="7448" width="13.7109375" style="60" customWidth="1"/>
    <col min="7449" max="7450" width="15" style="60" customWidth="1"/>
    <col min="7451" max="7457" width="13.7109375" style="60" customWidth="1"/>
    <col min="7458" max="7465" width="15" style="60" customWidth="1"/>
    <col min="7466" max="7680" width="11.42578125" style="60" customWidth="1"/>
    <col min="7681" max="7681" width="1.7109375" style="60" customWidth="1"/>
    <col min="7682" max="7682" width="9.140625" style="60" customWidth="1"/>
    <col min="7683" max="7683" width="9.42578125" style="60" customWidth="1"/>
    <col min="7684" max="7684" width="12.42578125" style="60" customWidth="1"/>
    <col min="7685" max="7685" width="13.140625" style="60" customWidth="1"/>
    <col min="7686" max="7686" width="9.42578125" style="60" customWidth="1"/>
    <col min="7687" max="7687" width="12.140625" style="60" customWidth="1"/>
    <col min="7688" max="7689" width="9.42578125" style="60" customWidth="1"/>
    <col min="7690" max="7690" width="13.140625" style="60" customWidth="1"/>
    <col min="7691" max="7691" width="13.140625" style="60" bestFit="1" customWidth="1"/>
    <col min="7692" max="7692" width="9.42578125" style="60" customWidth="1"/>
    <col min="7693" max="7693" width="11.42578125" style="60" bestFit="1" customWidth="1"/>
    <col min="7694" max="7696" width="9.42578125" style="60" customWidth="1"/>
    <col min="7697" max="7697" width="10.42578125" style="60" customWidth="1"/>
    <col min="7698" max="7699" width="9.42578125" style="60" customWidth="1"/>
    <col min="7700" max="7700" width="12.7109375" style="60" customWidth="1"/>
    <col min="7701" max="7701" width="11" style="60" customWidth="1"/>
    <col min="7702" max="7702" width="13.42578125" style="60" customWidth="1"/>
    <col min="7703" max="7704" width="13.7109375" style="60" customWidth="1"/>
    <col min="7705" max="7706" width="15" style="60" customWidth="1"/>
    <col min="7707" max="7713" width="13.7109375" style="60" customWidth="1"/>
    <col min="7714" max="7721" width="15" style="60" customWidth="1"/>
    <col min="7722" max="7936" width="11.42578125" style="60" customWidth="1"/>
    <col min="7937" max="7937" width="1.7109375" style="60" customWidth="1"/>
    <col min="7938" max="7938" width="9.140625" style="60" customWidth="1"/>
    <col min="7939" max="7939" width="9.42578125" style="60" customWidth="1"/>
    <col min="7940" max="7940" width="12.42578125" style="60" customWidth="1"/>
    <col min="7941" max="7941" width="13.140625" style="60" customWidth="1"/>
    <col min="7942" max="7942" width="9.42578125" style="60" customWidth="1"/>
    <col min="7943" max="7943" width="12.140625" style="60" customWidth="1"/>
    <col min="7944" max="7945" width="9.42578125" style="60" customWidth="1"/>
    <col min="7946" max="7946" width="13.140625" style="60" customWidth="1"/>
    <col min="7947" max="7947" width="13.140625" style="60" bestFit="1" customWidth="1"/>
    <col min="7948" max="7948" width="9.42578125" style="60" customWidth="1"/>
    <col min="7949" max="7949" width="11.42578125" style="60" bestFit="1" customWidth="1"/>
    <col min="7950" max="7952" width="9.42578125" style="60" customWidth="1"/>
    <col min="7953" max="7953" width="10.42578125" style="60" customWidth="1"/>
    <col min="7954" max="7955" width="9.42578125" style="60" customWidth="1"/>
    <col min="7956" max="7956" width="12.7109375" style="60" customWidth="1"/>
    <col min="7957" max="7957" width="11" style="60" customWidth="1"/>
    <col min="7958" max="7958" width="13.42578125" style="60" customWidth="1"/>
    <col min="7959" max="7960" width="13.7109375" style="60" customWidth="1"/>
    <col min="7961" max="7962" width="15" style="60" customWidth="1"/>
    <col min="7963" max="7969" width="13.7109375" style="60" customWidth="1"/>
    <col min="7970" max="7977" width="15" style="60" customWidth="1"/>
    <col min="7978" max="8192" width="11.42578125" style="60" customWidth="1"/>
    <col min="8193" max="8193" width="1.7109375" style="60" customWidth="1"/>
    <col min="8194" max="8194" width="9.140625" style="60" customWidth="1"/>
    <col min="8195" max="8195" width="9.42578125" style="60" customWidth="1"/>
    <col min="8196" max="8196" width="12.42578125" style="60" customWidth="1"/>
    <col min="8197" max="8197" width="13.140625" style="60" customWidth="1"/>
    <col min="8198" max="8198" width="9.42578125" style="60" customWidth="1"/>
    <col min="8199" max="8199" width="12.140625" style="60" customWidth="1"/>
    <col min="8200" max="8201" width="9.42578125" style="60" customWidth="1"/>
    <col min="8202" max="8202" width="13.140625" style="60" customWidth="1"/>
    <col min="8203" max="8203" width="13.140625" style="60" bestFit="1" customWidth="1"/>
    <col min="8204" max="8204" width="9.42578125" style="60" customWidth="1"/>
    <col min="8205" max="8205" width="11.42578125" style="60" bestFit="1" customWidth="1"/>
    <col min="8206" max="8208" width="9.42578125" style="60" customWidth="1"/>
    <col min="8209" max="8209" width="10.42578125" style="60" customWidth="1"/>
    <col min="8210" max="8211" width="9.42578125" style="60" customWidth="1"/>
    <col min="8212" max="8212" width="12.7109375" style="60" customWidth="1"/>
    <col min="8213" max="8213" width="11" style="60" customWidth="1"/>
    <col min="8214" max="8214" width="13.42578125" style="60" customWidth="1"/>
    <col min="8215" max="8216" width="13.7109375" style="60" customWidth="1"/>
    <col min="8217" max="8218" width="15" style="60" customWidth="1"/>
    <col min="8219" max="8225" width="13.7109375" style="60" customWidth="1"/>
    <col min="8226" max="8233" width="15" style="60" customWidth="1"/>
    <col min="8234" max="8448" width="11.42578125" style="60" customWidth="1"/>
    <col min="8449" max="8449" width="1.7109375" style="60" customWidth="1"/>
    <col min="8450" max="8450" width="9.140625" style="60" customWidth="1"/>
    <col min="8451" max="8451" width="9.42578125" style="60" customWidth="1"/>
    <col min="8452" max="8452" width="12.42578125" style="60" customWidth="1"/>
    <col min="8453" max="8453" width="13.140625" style="60" customWidth="1"/>
    <col min="8454" max="8454" width="9.42578125" style="60" customWidth="1"/>
    <col min="8455" max="8455" width="12.140625" style="60" customWidth="1"/>
    <col min="8456" max="8457" width="9.42578125" style="60" customWidth="1"/>
    <col min="8458" max="8458" width="13.140625" style="60" customWidth="1"/>
    <col min="8459" max="8459" width="13.140625" style="60" bestFit="1" customWidth="1"/>
    <col min="8460" max="8460" width="9.42578125" style="60" customWidth="1"/>
    <col min="8461" max="8461" width="11.42578125" style="60" bestFit="1" customWidth="1"/>
    <col min="8462" max="8464" width="9.42578125" style="60" customWidth="1"/>
    <col min="8465" max="8465" width="10.42578125" style="60" customWidth="1"/>
    <col min="8466" max="8467" width="9.42578125" style="60" customWidth="1"/>
    <col min="8468" max="8468" width="12.7109375" style="60" customWidth="1"/>
    <col min="8469" max="8469" width="11" style="60" customWidth="1"/>
    <col min="8470" max="8470" width="13.42578125" style="60" customWidth="1"/>
    <col min="8471" max="8472" width="13.7109375" style="60" customWidth="1"/>
    <col min="8473" max="8474" width="15" style="60" customWidth="1"/>
    <col min="8475" max="8481" width="13.7109375" style="60" customWidth="1"/>
    <col min="8482" max="8489" width="15" style="60" customWidth="1"/>
    <col min="8490" max="8704" width="11.42578125" style="60" customWidth="1"/>
    <col min="8705" max="8705" width="1.7109375" style="60" customWidth="1"/>
    <col min="8706" max="8706" width="9.140625" style="60" customWidth="1"/>
    <col min="8707" max="8707" width="9.42578125" style="60" customWidth="1"/>
    <col min="8708" max="8708" width="12.42578125" style="60" customWidth="1"/>
    <col min="8709" max="8709" width="13.140625" style="60" customWidth="1"/>
    <col min="8710" max="8710" width="9.42578125" style="60" customWidth="1"/>
    <col min="8711" max="8711" width="12.140625" style="60" customWidth="1"/>
    <col min="8712" max="8713" width="9.42578125" style="60" customWidth="1"/>
    <col min="8714" max="8714" width="13.140625" style="60" customWidth="1"/>
    <col min="8715" max="8715" width="13.140625" style="60" bestFit="1" customWidth="1"/>
    <col min="8716" max="8716" width="9.42578125" style="60" customWidth="1"/>
    <col min="8717" max="8717" width="11.42578125" style="60" bestFit="1" customWidth="1"/>
    <col min="8718" max="8720" width="9.42578125" style="60" customWidth="1"/>
    <col min="8721" max="8721" width="10.42578125" style="60" customWidth="1"/>
    <col min="8722" max="8723" width="9.42578125" style="60" customWidth="1"/>
    <col min="8724" max="8724" width="12.7109375" style="60" customWidth="1"/>
    <col min="8725" max="8725" width="11" style="60" customWidth="1"/>
    <col min="8726" max="8726" width="13.42578125" style="60" customWidth="1"/>
    <col min="8727" max="8728" width="13.7109375" style="60" customWidth="1"/>
    <col min="8729" max="8730" width="15" style="60" customWidth="1"/>
    <col min="8731" max="8737" width="13.7109375" style="60" customWidth="1"/>
    <col min="8738" max="8745" width="15" style="60" customWidth="1"/>
    <col min="8746" max="8960" width="11.42578125" style="60" customWidth="1"/>
    <col min="8961" max="8961" width="1.7109375" style="60" customWidth="1"/>
    <col min="8962" max="8962" width="9.140625" style="60" customWidth="1"/>
    <col min="8963" max="8963" width="9.42578125" style="60" customWidth="1"/>
    <col min="8964" max="8964" width="12.42578125" style="60" customWidth="1"/>
    <col min="8965" max="8965" width="13.140625" style="60" customWidth="1"/>
    <col min="8966" max="8966" width="9.42578125" style="60" customWidth="1"/>
    <col min="8967" max="8967" width="12.140625" style="60" customWidth="1"/>
    <col min="8968" max="8969" width="9.42578125" style="60" customWidth="1"/>
    <col min="8970" max="8970" width="13.140625" style="60" customWidth="1"/>
    <col min="8971" max="8971" width="13.140625" style="60" bestFit="1" customWidth="1"/>
    <col min="8972" max="8972" width="9.42578125" style="60" customWidth="1"/>
    <col min="8973" max="8973" width="11.42578125" style="60" bestFit="1" customWidth="1"/>
    <col min="8974" max="8976" width="9.42578125" style="60" customWidth="1"/>
    <col min="8977" max="8977" width="10.42578125" style="60" customWidth="1"/>
    <col min="8978" max="8979" width="9.42578125" style="60" customWidth="1"/>
    <col min="8980" max="8980" width="12.7109375" style="60" customWidth="1"/>
    <col min="8981" max="8981" width="11" style="60" customWidth="1"/>
    <col min="8982" max="8982" width="13.42578125" style="60" customWidth="1"/>
    <col min="8983" max="8984" width="13.7109375" style="60" customWidth="1"/>
    <col min="8985" max="8986" width="15" style="60" customWidth="1"/>
    <col min="8987" max="8993" width="13.7109375" style="60" customWidth="1"/>
    <col min="8994" max="9001" width="15" style="60" customWidth="1"/>
    <col min="9002" max="9216" width="11.42578125" style="60" customWidth="1"/>
    <col min="9217" max="9217" width="1.7109375" style="60" customWidth="1"/>
    <col min="9218" max="9218" width="9.140625" style="60" customWidth="1"/>
    <col min="9219" max="9219" width="9.42578125" style="60" customWidth="1"/>
    <col min="9220" max="9220" width="12.42578125" style="60" customWidth="1"/>
    <col min="9221" max="9221" width="13.140625" style="60" customWidth="1"/>
    <col min="9222" max="9222" width="9.42578125" style="60" customWidth="1"/>
    <col min="9223" max="9223" width="12.140625" style="60" customWidth="1"/>
    <col min="9224" max="9225" width="9.42578125" style="60" customWidth="1"/>
    <col min="9226" max="9226" width="13.140625" style="60" customWidth="1"/>
    <col min="9227" max="9227" width="13.140625" style="60" bestFit="1" customWidth="1"/>
    <col min="9228" max="9228" width="9.42578125" style="60" customWidth="1"/>
    <col min="9229" max="9229" width="11.42578125" style="60" bestFit="1" customWidth="1"/>
    <col min="9230" max="9232" width="9.42578125" style="60" customWidth="1"/>
    <col min="9233" max="9233" width="10.42578125" style="60" customWidth="1"/>
    <col min="9234" max="9235" width="9.42578125" style="60" customWidth="1"/>
    <col min="9236" max="9236" width="12.7109375" style="60" customWidth="1"/>
    <col min="9237" max="9237" width="11" style="60" customWidth="1"/>
    <col min="9238" max="9238" width="13.42578125" style="60" customWidth="1"/>
    <col min="9239" max="9240" width="13.7109375" style="60" customWidth="1"/>
    <col min="9241" max="9242" width="15" style="60" customWidth="1"/>
    <col min="9243" max="9249" width="13.7109375" style="60" customWidth="1"/>
    <col min="9250" max="9257" width="15" style="60" customWidth="1"/>
    <col min="9258" max="9472" width="11.42578125" style="60" customWidth="1"/>
    <col min="9473" max="9473" width="1.7109375" style="60" customWidth="1"/>
    <col min="9474" max="9474" width="9.140625" style="60" customWidth="1"/>
    <col min="9475" max="9475" width="9.42578125" style="60" customWidth="1"/>
    <col min="9476" max="9476" width="12.42578125" style="60" customWidth="1"/>
    <col min="9477" max="9477" width="13.140625" style="60" customWidth="1"/>
    <col min="9478" max="9478" width="9.42578125" style="60" customWidth="1"/>
    <col min="9479" max="9479" width="12.140625" style="60" customWidth="1"/>
    <col min="9480" max="9481" width="9.42578125" style="60" customWidth="1"/>
    <col min="9482" max="9482" width="13.140625" style="60" customWidth="1"/>
    <col min="9483" max="9483" width="13.140625" style="60" bestFit="1" customWidth="1"/>
    <col min="9484" max="9484" width="9.42578125" style="60" customWidth="1"/>
    <col min="9485" max="9485" width="11.42578125" style="60" bestFit="1" customWidth="1"/>
    <col min="9486" max="9488" width="9.42578125" style="60" customWidth="1"/>
    <col min="9489" max="9489" width="10.42578125" style="60" customWidth="1"/>
    <col min="9490" max="9491" width="9.42578125" style="60" customWidth="1"/>
    <col min="9492" max="9492" width="12.7109375" style="60" customWidth="1"/>
    <col min="9493" max="9493" width="11" style="60" customWidth="1"/>
    <col min="9494" max="9494" width="13.42578125" style="60" customWidth="1"/>
    <col min="9495" max="9496" width="13.7109375" style="60" customWidth="1"/>
    <col min="9497" max="9498" width="15" style="60" customWidth="1"/>
    <col min="9499" max="9505" width="13.7109375" style="60" customWidth="1"/>
    <col min="9506" max="9513" width="15" style="60" customWidth="1"/>
    <col min="9514" max="9728" width="11.42578125" style="60" customWidth="1"/>
    <col min="9729" max="9729" width="1.7109375" style="60" customWidth="1"/>
    <col min="9730" max="9730" width="9.140625" style="60" customWidth="1"/>
    <col min="9731" max="9731" width="9.42578125" style="60" customWidth="1"/>
    <col min="9732" max="9732" width="12.42578125" style="60" customWidth="1"/>
    <col min="9733" max="9733" width="13.140625" style="60" customWidth="1"/>
    <col min="9734" max="9734" width="9.42578125" style="60" customWidth="1"/>
    <col min="9735" max="9735" width="12.140625" style="60" customWidth="1"/>
    <col min="9736" max="9737" width="9.42578125" style="60" customWidth="1"/>
    <col min="9738" max="9738" width="13.140625" style="60" customWidth="1"/>
    <col min="9739" max="9739" width="13.140625" style="60" bestFit="1" customWidth="1"/>
    <col min="9740" max="9740" width="9.42578125" style="60" customWidth="1"/>
    <col min="9741" max="9741" width="11.42578125" style="60" bestFit="1" customWidth="1"/>
    <col min="9742" max="9744" width="9.42578125" style="60" customWidth="1"/>
    <col min="9745" max="9745" width="10.42578125" style="60" customWidth="1"/>
    <col min="9746" max="9747" width="9.42578125" style="60" customWidth="1"/>
    <col min="9748" max="9748" width="12.7109375" style="60" customWidth="1"/>
    <col min="9749" max="9749" width="11" style="60" customWidth="1"/>
    <col min="9750" max="9750" width="13.42578125" style="60" customWidth="1"/>
    <col min="9751" max="9752" width="13.7109375" style="60" customWidth="1"/>
    <col min="9753" max="9754" width="15" style="60" customWidth="1"/>
    <col min="9755" max="9761" width="13.7109375" style="60" customWidth="1"/>
    <col min="9762" max="9769" width="15" style="60" customWidth="1"/>
    <col min="9770" max="9984" width="11.42578125" style="60" customWidth="1"/>
    <col min="9985" max="9985" width="1.7109375" style="60" customWidth="1"/>
    <col min="9986" max="9986" width="9.140625" style="60" customWidth="1"/>
    <col min="9987" max="9987" width="9.42578125" style="60" customWidth="1"/>
    <col min="9988" max="9988" width="12.42578125" style="60" customWidth="1"/>
    <col min="9989" max="9989" width="13.140625" style="60" customWidth="1"/>
    <col min="9990" max="9990" width="9.42578125" style="60" customWidth="1"/>
    <col min="9991" max="9991" width="12.140625" style="60" customWidth="1"/>
    <col min="9992" max="9993" width="9.42578125" style="60" customWidth="1"/>
    <col min="9994" max="9994" width="13.140625" style="60" customWidth="1"/>
    <col min="9995" max="9995" width="13.140625" style="60" bestFit="1" customWidth="1"/>
    <col min="9996" max="9996" width="9.42578125" style="60" customWidth="1"/>
    <col min="9997" max="9997" width="11.42578125" style="60" bestFit="1" customWidth="1"/>
    <col min="9998" max="10000" width="9.42578125" style="60" customWidth="1"/>
    <col min="10001" max="10001" width="10.42578125" style="60" customWidth="1"/>
    <col min="10002" max="10003" width="9.42578125" style="60" customWidth="1"/>
    <col min="10004" max="10004" width="12.7109375" style="60" customWidth="1"/>
    <col min="10005" max="10005" width="11" style="60" customWidth="1"/>
    <col min="10006" max="10006" width="13.42578125" style="60" customWidth="1"/>
    <col min="10007" max="10008" width="13.7109375" style="60" customWidth="1"/>
    <col min="10009" max="10010" width="15" style="60" customWidth="1"/>
    <col min="10011" max="10017" width="13.7109375" style="60" customWidth="1"/>
    <col min="10018" max="10025" width="15" style="60" customWidth="1"/>
    <col min="10026" max="10240" width="11.42578125" style="60" customWidth="1"/>
    <col min="10241" max="10241" width="1.7109375" style="60" customWidth="1"/>
    <col min="10242" max="10242" width="9.140625" style="60" customWidth="1"/>
    <col min="10243" max="10243" width="9.42578125" style="60" customWidth="1"/>
    <col min="10244" max="10244" width="12.42578125" style="60" customWidth="1"/>
    <col min="10245" max="10245" width="13.140625" style="60" customWidth="1"/>
    <col min="10246" max="10246" width="9.42578125" style="60" customWidth="1"/>
    <col min="10247" max="10247" width="12.140625" style="60" customWidth="1"/>
    <col min="10248" max="10249" width="9.42578125" style="60" customWidth="1"/>
    <col min="10250" max="10250" width="13.140625" style="60" customWidth="1"/>
    <col min="10251" max="10251" width="13.140625" style="60" bestFit="1" customWidth="1"/>
    <col min="10252" max="10252" width="9.42578125" style="60" customWidth="1"/>
    <col min="10253" max="10253" width="11.42578125" style="60" bestFit="1" customWidth="1"/>
    <col min="10254" max="10256" width="9.42578125" style="60" customWidth="1"/>
    <col min="10257" max="10257" width="10.42578125" style="60" customWidth="1"/>
    <col min="10258" max="10259" width="9.42578125" style="60" customWidth="1"/>
    <col min="10260" max="10260" width="12.7109375" style="60" customWidth="1"/>
    <col min="10261" max="10261" width="11" style="60" customWidth="1"/>
    <col min="10262" max="10262" width="13.42578125" style="60" customWidth="1"/>
    <col min="10263" max="10264" width="13.7109375" style="60" customWidth="1"/>
    <col min="10265" max="10266" width="15" style="60" customWidth="1"/>
    <col min="10267" max="10273" width="13.7109375" style="60" customWidth="1"/>
    <col min="10274" max="10281" width="15" style="60" customWidth="1"/>
    <col min="10282" max="10496" width="11.42578125" style="60" customWidth="1"/>
    <col min="10497" max="10497" width="1.7109375" style="60" customWidth="1"/>
    <col min="10498" max="10498" width="9.140625" style="60" customWidth="1"/>
    <col min="10499" max="10499" width="9.42578125" style="60" customWidth="1"/>
    <col min="10500" max="10500" width="12.42578125" style="60" customWidth="1"/>
    <col min="10501" max="10501" width="13.140625" style="60" customWidth="1"/>
    <col min="10502" max="10502" width="9.42578125" style="60" customWidth="1"/>
    <col min="10503" max="10503" width="12.140625" style="60" customWidth="1"/>
    <col min="10504" max="10505" width="9.42578125" style="60" customWidth="1"/>
    <col min="10506" max="10506" width="13.140625" style="60" customWidth="1"/>
    <col min="10507" max="10507" width="13.140625" style="60" bestFit="1" customWidth="1"/>
    <col min="10508" max="10508" width="9.42578125" style="60" customWidth="1"/>
    <col min="10509" max="10509" width="11.42578125" style="60" bestFit="1" customWidth="1"/>
    <col min="10510" max="10512" width="9.42578125" style="60" customWidth="1"/>
    <col min="10513" max="10513" width="10.42578125" style="60" customWidth="1"/>
    <col min="10514" max="10515" width="9.42578125" style="60" customWidth="1"/>
    <col min="10516" max="10516" width="12.7109375" style="60" customWidth="1"/>
    <col min="10517" max="10517" width="11" style="60" customWidth="1"/>
    <col min="10518" max="10518" width="13.42578125" style="60" customWidth="1"/>
    <col min="10519" max="10520" width="13.7109375" style="60" customWidth="1"/>
    <col min="10521" max="10522" width="15" style="60" customWidth="1"/>
    <col min="10523" max="10529" width="13.7109375" style="60" customWidth="1"/>
    <col min="10530" max="10537" width="15" style="60" customWidth="1"/>
    <col min="10538" max="10752" width="11.42578125" style="60" customWidth="1"/>
    <col min="10753" max="10753" width="1.7109375" style="60" customWidth="1"/>
    <col min="10754" max="10754" width="9.140625" style="60" customWidth="1"/>
    <col min="10755" max="10755" width="9.42578125" style="60" customWidth="1"/>
    <col min="10756" max="10756" width="12.42578125" style="60" customWidth="1"/>
    <col min="10757" max="10757" width="13.140625" style="60" customWidth="1"/>
    <col min="10758" max="10758" width="9.42578125" style="60" customWidth="1"/>
    <col min="10759" max="10759" width="12.140625" style="60" customWidth="1"/>
    <col min="10760" max="10761" width="9.42578125" style="60" customWidth="1"/>
    <col min="10762" max="10762" width="13.140625" style="60" customWidth="1"/>
    <col min="10763" max="10763" width="13.140625" style="60" bestFit="1" customWidth="1"/>
    <col min="10764" max="10764" width="9.42578125" style="60" customWidth="1"/>
    <col min="10765" max="10765" width="11.42578125" style="60" bestFit="1" customWidth="1"/>
    <col min="10766" max="10768" width="9.42578125" style="60" customWidth="1"/>
    <col min="10769" max="10769" width="10.42578125" style="60" customWidth="1"/>
    <col min="10770" max="10771" width="9.42578125" style="60" customWidth="1"/>
    <col min="10772" max="10772" width="12.7109375" style="60" customWidth="1"/>
    <col min="10773" max="10773" width="11" style="60" customWidth="1"/>
    <col min="10774" max="10774" width="13.42578125" style="60" customWidth="1"/>
    <col min="10775" max="10776" width="13.7109375" style="60" customWidth="1"/>
    <col min="10777" max="10778" width="15" style="60" customWidth="1"/>
    <col min="10779" max="10785" width="13.7109375" style="60" customWidth="1"/>
    <col min="10786" max="10793" width="15" style="60" customWidth="1"/>
    <col min="10794" max="11008" width="11.42578125" style="60" customWidth="1"/>
    <col min="11009" max="11009" width="1.7109375" style="60" customWidth="1"/>
    <col min="11010" max="11010" width="9.140625" style="60" customWidth="1"/>
    <col min="11011" max="11011" width="9.42578125" style="60" customWidth="1"/>
    <col min="11012" max="11012" width="12.42578125" style="60" customWidth="1"/>
    <col min="11013" max="11013" width="13.140625" style="60" customWidth="1"/>
    <col min="11014" max="11014" width="9.42578125" style="60" customWidth="1"/>
    <col min="11015" max="11015" width="12.140625" style="60" customWidth="1"/>
    <col min="11016" max="11017" width="9.42578125" style="60" customWidth="1"/>
    <col min="11018" max="11018" width="13.140625" style="60" customWidth="1"/>
    <col min="11019" max="11019" width="13.140625" style="60" bestFit="1" customWidth="1"/>
    <col min="11020" max="11020" width="9.42578125" style="60" customWidth="1"/>
    <col min="11021" max="11021" width="11.42578125" style="60" bestFit="1" customWidth="1"/>
    <col min="11022" max="11024" width="9.42578125" style="60" customWidth="1"/>
    <col min="11025" max="11025" width="10.42578125" style="60" customWidth="1"/>
    <col min="11026" max="11027" width="9.42578125" style="60" customWidth="1"/>
    <col min="11028" max="11028" width="12.7109375" style="60" customWidth="1"/>
    <col min="11029" max="11029" width="11" style="60" customWidth="1"/>
    <col min="11030" max="11030" width="13.42578125" style="60" customWidth="1"/>
    <col min="11031" max="11032" width="13.7109375" style="60" customWidth="1"/>
    <col min="11033" max="11034" width="15" style="60" customWidth="1"/>
    <col min="11035" max="11041" width="13.7109375" style="60" customWidth="1"/>
    <col min="11042" max="11049" width="15" style="60" customWidth="1"/>
    <col min="11050" max="11264" width="11.42578125" style="60" customWidth="1"/>
    <col min="11265" max="11265" width="1.7109375" style="60" customWidth="1"/>
    <col min="11266" max="11266" width="9.140625" style="60" customWidth="1"/>
    <col min="11267" max="11267" width="9.42578125" style="60" customWidth="1"/>
    <col min="11268" max="11268" width="12.42578125" style="60" customWidth="1"/>
    <col min="11269" max="11269" width="13.140625" style="60" customWidth="1"/>
    <col min="11270" max="11270" width="9.42578125" style="60" customWidth="1"/>
    <col min="11271" max="11271" width="12.140625" style="60" customWidth="1"/>
    <col min="11272" max="11273" width="9.42578125" style="60" customWidth="1"/>
    <col min="11274" max="11274" width="13.140625" style="60" customWidth="1"/>
    <col min="11275" max="11275" width="13.140625" style="60" bestFit="1" customWidth="1"/>
    <col min="11276" max="11276" width="9.42578125" style="60" customWidth="1"/>
    <col min="11277" max="11277" width="11.42578125" style="60" bestFit="1" customWidth="1"/>
    <col min="11278" max="11280" width="9.42578125" style="60" customWidth="1"/>
    <col min="11281" max="11281" width="10.42578125" style="60" customWidth="1"/>
    <col min="11282" max="11283" width="9.42578125" style="60" customWidth="1"/>
    <col min="11284" max="11284" width="12.7109375" style="60" customWidth="1"/>
    <col min="11285" max="11285" width="11" style="60" customWidth="1"/>
    <col min="11286" max="11286" width="13.42578125" style="60" customWidth="1"/>
    <col min="11287" max="11288" width="13.7109375" style="60" customWidth="1"/>
    <col min="11289" max="11290" width="15" style="60" customWidth="1"/>
    <col min="11291" max="11297" width="13.7109375" style="60" customWidth="1"/>
    <col min="11298" max="11305" width="15" style="60" customWidth="1"/>
    <col min="11306" max="11520" width="11.42578125" style="60" customWidth="1"/>
    <col min="11521" max="11521" width="1.7109375" style="60" customWidth="1"/>
    <col min="11522" max="11522" width="9.140625" style="60" customWidth="1"/>
    <col min="11523" max="11523" width="9.42578125" style="60" customWidth="1"/>
    <col min="11524" max="11524" width="12.42578125" style="60" customWidth="1"/>
    <col min="11525" max="11525" width="13.140625" style="60" customWidth="1"/>
    <col min="11526" max="11526" width="9.42578125" style="60" customWidth="1"/>
    <col min="11527" max="11527" width="12.140625" style="60" customWidth="1"/>
    <col min="11528" max="11529" width="9.42578125" style="60" customWidth="1"/>
    <col min="11530" max="11530" width="13.140625" style="60" customWidth="1"/>
    <col min="11531" max="11531" width="13.140625" style="60" bestFit="1" customWidth="1"/>
    <col min="11532" max="11532" width="9.42578125" style="60" customWidth="1"/>
    <col min="11533" max="11533" width="11.42578125" style="60" bestFit="1" customWidth="1"/>
    <col min="11534" max="11536" width="9.42578125" style="60" customWidth="1"/>
    <col min="11537" max="11537" width="10.42578125" style="60" customWidth="1"/>
    <col min="11538" max="11539" width="9.42578125" style="60" customWidth="1"/>
    <col min="11540" max="11540" width="12.7109375" style="60" customWidth="1"/>
    <col min="11541" max="11541" width="11" style="60" customWidth="1"/>
    <col min="11542" max="11542" width="13.42578125" style="60" customWidth="1"/>
    <col min="11543" max="11544" width="13.7109375" style="60" customWidth="1"/>
    <col min="11545" max="11546" width="15" style="60" customWidth="1"/>
    <col min="11547" max="11553" width="13.7109375" style="60" customWidth="1"/>
    <col min="11554" max="11561" width="15" style="60" customWidth="1"/>
    <col min="11562" max="11776" width="11.42578125" style="60" customWidth="1"/>
    <col min="11777" max="11777" width="1.7109375" style="60" customWidth="1"/>
    <col min="11778" max="11778" width="9.140625" style="60" customWidth="1"/>
    <col min="11779" max="11779" width="9.42578125" style="60" customWidth="1"/>
    <col min="11780" max="11780" width="12.42578125" style="60" customWidth="1"/>
    <col min="11781" max="11781" width="13.140625" style="60" customWidth="1"/>
    <col min="11782" max="11782" width="9.42578125" style="60" customWidth="1"/>
    <col min="11783" max="11783" width="12.140625" style="60" customWidth="1"/>
    <col min="11784" max="11785" width="9.42578125" style="60" customWidth="1"/>
    <col min="11786" max="11786" width="13.140625" style="60" customWidth="1"/>
    <col min="11787" max="11787" width="13.140625" style="60" bestFit="1" customWidth="1"/>
    <col min="11788" max="11788" width="9.42578125" style="60" customWidth="1"/>
    <col min="11789" max="11789" width="11.42578125" style="60" bestFit="1" customWidth="1"/>
    <col min="11790" max="11792" width="9.42578125" style="60" customWidth="1"/>
    <col min="11793" max="11793" width="10.42578125" style="60" customWidth="1"/>
    <col min="11794" max="11795" width="9.42578125" style="60" customWidth="1"/>
    <col min="11796" max="11796" width="12.7109375" style="60" customWidth="1"/>
    <col min="11797" max="11797" width="11" style="60" customWidth="1"/>
    <col min="11798" max="11798" width="13.42578125" style="60" customWidth="1"/>
    <col min="11799" max="11800" width="13.7109375" style="60" customWidth="1"/>
    <col min="11801" max="11802" width="15" style="60" customWidth="1"/>
    <col min="11803" max="11809" width="13.7109375" style="60" customWidth="1"/>
    <col min="11810" max="11817" width="15" style="60" customWidth="1"/>
    <col min="11818" max="12032" width="11.42578125" style="60" customWidth="1"/>
    <col min="12033" max="12033" width="1.7109375" style="60" customWidth="1"/>
    <col min="12034" max="12034" width="9.140625" style="60" customWidth="1"/>
    <col min="12035" max="12035" width="9.42578125" style="60" customWidth="1"/>
    <col min="12036" max="12036" width="12.42578125" style="60" customWidth="1"/>
    <col min="12037" max="12037" width="13.140625" style="60" customWidth="1"/>
    <col min="12038" max="12038" width="9.42578125" style="60" customWidth="1"/>
    <col min="12039" max="12039" width="12.140625" style="60" customWidth="1"/>
    <col min="12040" max="12041" width="9.42578125" style="60" customWidth="1"/>
    <col min="12042" max="12042" width="13.140625" style="60" customWidth="1"/>
    <col min="12043" max="12043" width="13.140625" style="60" bestFit="1" customWidth="1"/>
    <col min="12044" max="12044" width="9.42578125" style="60" customWidth="1"/>
    <col min="12045" max="12045" width="11.42578125" style="60" bestFit="1" customWidth="1"/>
    <col min="12046" max="12048" width="9.42578125" style="60" customWidth="1"/>
    <col min="12049" max="12049" width="10.42578125" style="60" customWidth="1"/>
    <col min="12050" max="12051" width="9.42578125" style="60" customWidth="1"/>
    <col min="12052" max="12052" width="12.7109375" style="60" customWidth="1"/>
    <col min="12053" max="12053" width="11" style="60" customWidth="1"/>
    <col min="12054" max="12054" width="13.42578125" style="60" customWidth="1"/>
    <col min="12055" max="12056" width="13.7109375" style="60" customWidth="1"/>
    <col min="12057" max="12058" width="15" style="60" customWidth="1"/>
    <col min="12059" max="12065" width="13.7109375" style="60" customWidth="1"/>
    <col min="12066" max="12073" width="15" style="60" customWidth="1"/>
    <col min="12074" max="12288" width="11.42578125" style="60" customWidth="1"/>
    <col min="12289" max="12289" width="1.7109375" style="60" customWidth="1"/>
    <col min="12290" max="12290" width="9.140625" style="60" customWidth="1"/>
    <col min="12291" max="12291" width="9.42578125" style="60" customWidth="1"/>
    <col min="12292" max="12292" width="12.42578125" style="60" customWidth="1"/>
    <col min="12293" max="12293" width="13.140625" style="60" customWidth="1"/>
    <col min="12294" max="12294" width="9.42578125" style="60" customWidth="1"/>
    <col min="12295" max="12295" width="12.140625" style="60" customWidth="1"/>
    <col min="12296" max="12297" width="9.42578125" style="60" customWidth="1"/>
    <col min="12298" max="12298" width="13.140625" style="60" customWidth="1"/>
    <col min="12299" max="12299" width="13.140625" style="60" bestFit="1" customWidth="1"/>
    <col min="12300" max="12300" width="9.42578125" style="60" customWidth="1"/>
    <col min="12301" max="12301" width="11.42578125" style="60" bestFit="1" customWidth="1"/>
    <col min="12302" max="12304" width="9.42578125" style="60" customWidth="1"/>
    <col min="12305" max="12305" width="10.42578125" style="60" customWidth="1"/>
    <col min="12306" max="12307" width="9.42578125" style="60" customWidth="1"/>
    <col min="12308" max="12308" width="12.7109375" style="60" customWidth="1"/>
    <col min="12309" max="12309" width="11" style="60" customWidth="1"/>
    <col min="12310" max="12310" width="13.42578125" style="60" customWidth="1"/>
    <col min="12311" max="12312" width="13.7109375" style="60" customWidth="1"/>
    <col min="12313" max="12314" width="15" style="60" customWidth="1"/>
    <col min="12315" max="12321" width="13.7109375" style="60" customWidth="1"/>
    <col min="12322" max="12329" width="15" style="60" customWidth="1"/>
    <col min="12330" max="12544" width="11.42578125" style="60" customWidth="1"/>
    <col min="12545" max="12545" width="1.7109375" style="60" customWidth="1"/>
    <col min="12546" max="12546" width="9.140625" style="60" customWidth="1"/>
    <col min="12547" max="12547" width="9.42578125" style="60" customWidth="1"/>
    <col min="12548" max="12548" width="12.42578125" style="60" customWidth="1"/>
    <col min="12549" max="12549" width="13.140625" style="60" customWidth="1"/>
    <col min="12550" max="12550" width="9.42578125" style="60" customWidth="1"/>
    <col min="12551" max="12551" width="12.140625" style="60" customWidth="1"/>
    <col min="12552" max="12553" width="9.42578125" style="60" customWidth="1"/>
    <col min="12554" max="12554" width="13.140625" style="60" customWidth="1"/>
    <col min="12555" max="12555" width="13.140625" style="60" bestFit="1" customWidth="1"/>
    <col min="12556" max="12556" width="9.42578125" style="60" customWidth="1"/>
    <col min="12557" max="12557" width="11.42578125" style="60" bestFit="1" customWidth="1"/>
    <col min="12558" max="12560" width="9.42578125" style="60" customWidth="1"/>
    <col min="12561" max="12561" width="10.42578125" style="60" customWidth="1"/>
    <col min="12562" max="12563" width="9.42578125" style="60" customWidth="1"/>
    <col min="12564" max="12564" width="12.7109375" style="60" customWidth="1"/>
    <col min="12565" max="12565" width="11" style="60" customWidth="1"/>
    <col min="12566" max="12566" width="13.42578125" style="60" customWidth="1"/>
    <col min="12567" max="12568" width="13.7109375" style="60" customWidth="1"/>
    <col min="12569" max="12570" width="15" style="60" customWidth="1"/>
    <col min="12571" max="12577" width="13.7109375" style="60" customWidth="1"/>
    <col min="12578" max="12585" width="15" style="60" customWidth="1"/>
    <col min="12586" max="12800" width="11.42578125" style="60" customWidth="1"/>
    <col min="12801" max="12801" width="1.7109375" style="60" customWidth="1"/>
    <col min="12802" max="12802" width="9.140625" style="60" customWidth="1"/>
    <col min="12803" max="12803" width="9.42578125" style="60" customWidth="1"/>
    <col min="12804" max="12804" width="12.42578125" style="60" customWidth="1"/>
    <col min="12805" max="12805" width="13.140625" style="60" customWidth="1"/>
    <col min="12806" max="12806" width="9.42578125" style="60" customWidth="1"/>
    <col min="12807" max="12807" width="12.140625" style="60" customWidth="1"/>
    <col min="12808" max="12809" width="9.42578125" style="60" customWidth="1"/>
    <col min="12810" max="12810" width="13.140625" style="60" customWidth="1"/>
    <col min="12811" max="12811" width="13.140625" style="60" bestFit="1" customWidth="1"/>
    <col min="12812" max="12812" width="9.42578125" style="60" customWidth="1"/>
    <col min="12813" max="12813" width="11.42578125" style="60" bestFit="1" customWidth="1"/>
    <col min="12814" max="12816" width="9.42578125" style="60" customWidth="1"/>
    <col min="12817" max="12817" width="10.42578125" style="60" customWidth="1"/>
    <col min="12818" max="12819" width="9.42578125" style="60" customWidth="1"/>
    <col min="12820" max="12820" width="12.7109375" style="60" customWidth="1"/>
    <col min="12821" max="12821" width="11" style="60" customWidth="1"/>
    <col min="12822" max="12822" width="13.42578125" style="60" customWidth="1"/>
    <col min="12823" max="12824" width="13.7109375" style="60" customWidth="1"/>
    <col min="12825" max="12826" width="15" style="60" customWidth="1"/>
    <col min="12827" max="12833" width="13.7109375" style="60" customWidth="1"/>
    <col min="12834" max="12841" width="15" style="60" customWidth="1"/>
    <col min="12842" max="13056" width="11.42578125" style="60" customWidth="1"/>
    <col min="13057" max="13057" width="1.7109375" style="60" customWidth="1"/>
    <col min="13058" max="13058" width="9.140625" style="60" customWidth="1"/>
    <col min="13059" max="13059" width="9.42578125" style="60" customWidth="1"/>
    <col min="13060" max="13060" width="12.42578125" style="60" customWidth="1"/>
    <col min="13061" max="13061" width="13.140625" style="60" customWidth="1"/>
    <col min="13062" max="13062" width="9.42578125" style="60" customWidth="1"/>
    <col min="13063" max="13063" width="12.140625" style="60" customWidth="1"/>
    <col min="13064" max="13065" width="9.42578125" style="60" customWidth="1"/>
    <col min="13066" max="13066" width="13.140625" style="60" customWidth="1"/>
    <col min="13067" max="13067" width="13.140625" style="60" bestFit="1" customWidth="1"/>
    <col min="13068" max="13068" width="9.42578125" style="60" customWidth="1"/>
    <col min="13069" max="13069" width="11.42578125" style="60" bestFit="1" customWidth="1"/>
    <col min="13070" max="13072" width="9.42578125" style="60" customWidth="1"/>
    <col min="13073" max="13073" width="10.42578125" style="60" customWidth="1"/>
    <col min="13074" max="13075" width="9.42578125" style="60" customWidth="1"/>
    <col min="13076" max="13076" width="12.7109375" style="60" customWidth="1"/>
    <col min="13077" max="13077" width="11" style="60" customWidth="1"/>
    <col min="13078" max="13078" width="13.42578125" style="60" customWidth="1"/>
    <col min="13079" max="13080" width="13.7109375" style="60" customWidth="1"/>
    <col min="13081" max="13082" width="15" style="60" customWidth="1"/>
    <col min="13083" max="13089" width="13.7109375" style="60" customWidth="1"/>
    <col min="13090" max="13097" width="15" style="60" customWidth="1"/>
    <col min="13098" max="13312" width="11.42578125" style="60" customWidth="1"/>
    <col min="13313" max="13313" width="1.7109375" style="60" customWidth="1"/>
    <col min="13314" max="13314" width="9.140625" style="60" customWidth="1"/>
    <col min="13315" max="13315" width="9.42578125" style="60" customWidth="1"/>
    <col min="13316" max="13316" width="12.42578125" style="60" customWidth="1"/>
    <col min="13317" max="13317" width="13.140625" style="60" customWidth="1"/>
    <col min="13318" max="13318" width="9.42578125" style="60" customWidth="1"/>
    <col min="13319" max="13319" width="12.140625" style="60" customWidth="1"/>
    <col min="13320" max="13321" width="9.42578125" style="60" customWidth="1"/>
    <col min="13322" max="13322" width="13.140625" style="60" customWidth="1"/>
    <col min="13323" max="13323" width="13.140625" style="60" bestFit="1" customWidth="1"/>
    <col min="13324" max="13324" width="9.42578125" style="60" customWidth="1"/>
    <col min="13325" max="13325" width="11.42578125" style="60" bestFit="1" customWidth="1"/>
    <col min="13326" max="13328" width="9.42578125" style="60" customWidth="1"/>
    <col min="13329" max="13329" width="10.42578125" style="60" customWidth="1"/>
    <col min="13330" max="13331" width="9.42578125" style="60" customWidth="1"/>
    <col min="13332" max="13332" width="12.7109375" style="60" customWidth="1"/>
    <col min="13333" max="13333" width="11" style="60" customWidth="1"/>
    <col min="13334" max="13334" width="13.42578125" style="60" customWidth="1"/>
    <col min="13335" max="13336" width="13.7109375" style="60" customWidth="1"/>
    <col min="13337" max="13338" width="15" style="60" customWidth="1"/>
    <col min="13339" max="13345" width="13.7109375" style="60" customWidth="1"/>
    <col min="13346" max="13353" width="15" style="60" customWidth="1"/>
    <col min="13354" max="13568" width="11.42578125" style="60" customWidth="1"/>
    <col min="13569" max="13569" width="1.7109375" style="60" customWidth="1"/>
    <col min="13570" max="13570" width="9.140625" style="60" customWidth="1"/>
    <col min="13571" max="13571" width="9.42578125" style="60" customWidth="1"/>
    <col min="13572" max="13572" width="12.42578125" style="60" customWidth="1"/>
    <col min="13573" max="13573" width="13.140625" style="60" customWidth="1"/>
    <col min="13574" max="13574" width="9.42578125" style="60" customWidth="1"/>
    <col min="13575" max="13575" width="12.140625" style="60" customWidth="1"/>
    <col min="13576" max="13577" width="9.42578125" style="60" customWidth="1"/>
    <col min="13578" max="13578" width="13.140625" style="60" customWidth="1"/>
    <col min="13579" max="13579" width="13.140625" style="60" bestFit="1" customWidth="1"/>
    <col min="13580" max="13580" width="9.42578125" style="60" customWidth="1"/>
    <col min="13581" max="13581" width="11.42578125" style="60" bestFit="1" customWidth="1"/>
    <col min="13582" max="13584" width="9.42578125" style="60" customWidth="1"/>
    <col min="13585" max="13585" width="10.42578125" style="60" customWidth="1"/>
    <col min="13586" max="13587" width="9.42578125" style="60" customWidth="1"/>
    <col min="13588" max="13588" width="12.7109375" style="60" customWidth="1"/>
    <col min="13589" max="13589" width="11" style="60" customWidth="1"/>
    <col min="13590" max="13590" width="13.42578125" style="60" customWidth="1"/>
    <col min="13591" max="13592" width="13.7109375" style="60" customWidth="1"/>
    <col min="13593" max="13594" width="15" style="60" customWidth="1"/>
    <col min="13595" max="13601" width="13.7109375" style="60" customWidth="1"/>
    <col min="13602" max="13609" width="15" style="60" customWidth="1"/>
    <col min="13610" max="13824" width="11.42578125" style="60" customWidth="1"/>
    <col min="13825" max="13825" width="1.7109375" style="60" customWidth="1"/>
    <col min="13826" max="13826" width="9.140625" style="60" customWidth="1"/>
    <col min="13827" max="13827" width="9.42578125" style="60" customWidth="1"/>
    <col min="13828" max="13828" width="12.42578125" style="60" customWidth="1"/>
    <col min="13829" max="13829" width="13.140625" style="60" customWidth="1"/>
    <col min="13830" max="13830" width="9.42578125" style="60" customWidth="1"/>
    <col min="13831" max="13831" width="12.140625" style="60" customWidth="1"/>
    <col min="13832" max="13833" width="9.42578125" style="60" customWidth="1"/>
    <col min="13834" max="13834" width="13.140625" style="60" customWidth="1"/>
    <col min="13835" max="13835" width="13.140625" style="60" bestFit="1" customWidth="1"/>
    <col min="13836" max="13836" width="9.42578125" style="60" customWidth="1"/>
    <col min="13837" max="13837" width="11.42578125" style="60" bestFit="1" customWidth="1"/>
    <col min="13838" max="13840" width="9.42578125" style="60" customWidth="1"/>
    <col min="13841" max="13841" width="10.42578125" style="60" customWidth="1"/>
    <col min="13842" max="13843" width="9.42578125" style="60" customWidth="1"/>
    <col min="13844" max="13844" width="12.7109375" style="60" customWidth="1"/>
    <col min="13845" max="13845" width="11" style="60" customWidth="1"/>
    <col min="13846" max="13846" width="13.42578125" style="60" customWidth="1"/>
    <col min="13847" max="13848" width="13.7109375" style="60" customWidth="1"/>
    <col min="13849" max="13850" width="15" style="60" customWidth="1"/>
    <col min="13851" max="13857" width="13.7109375" style="60" customWidth="1"/>
    <col min="13858" max="13865" width="15" style="60" customWidth="1"/>
    <col min="13866" max="14080" width="11.42578125" style="60" customWidth="1"/>
    <col min="14081" max="14081" width="1.7109375" style="60" customWidth="1"/>
    <col min="14082" max="14082" width="9.140625" style="60" customWidth="1"/>
    <col min="14083" max="14083" width="9.42578125" style="60" customWidth="1"/>
    <col min="14084" max="14084" width="12.42578125" style="60" customWidth="1"/>
    <col min="14085" max="14085" width="13.140625" style="60" customWidth="1"/>
    <col min="14086" max="14086" width="9.42578125" style="60" customWidth="1"/>
    <col min="14087" max="14087" width="12.140625" style="60" customWidth="1"/>
    <col min="14088" max="14089" width="9.42578125" style="60" customWidth="1"/>
    <col min="14090" max="14090" width="13.140625" style="60" customWidth="1"/>
    <col min="14091" max="14091" width="13.140625" style="60" bestFit="1" customWidth="1"/>
    <col min="14092" max="14092" width="9.42578125" style="60" customWidth="1"/>
    <col min="14093" max="14093" width="11.42578125" style="60" bestFit="1" customWidth="1"/>
    <col min="14094" max="14096" width="9.42578125" style="60" customWidth="1"/>
    <col min="14097" max="14097" width="10.42578125" style="60" customWidth="1"/>
    <col min="14098" max="14099" width="9.42578125" style="60" customWidth="1"/>
    <col min="14100" max="14100" width="12.7109375" style="60" customWidth="1"/>
    <col min="14101" max="14101" width="11" style="60" customWidth="1"/>
    <col min="14102" max="14102" width="13.42578125" style="60" customWidth="1"/>
    <col min="14103" max="14104" width="13.7109375" style="60" customWidth="1"/>
    <col min="14105" max="14106" width="15" style="60" customWidth="1"/>
    <col min="14107" max="14113" width="13.7109375" style="60" customWidth="1"/>
    <col min="14114" max="14121" width="15" style="60" customWidth="1"/>
    <col min="14122" max="14336" width="11.42578125" style="60" customWidth="1"/>
    <col min="14337" max="14337" width="1.7109375" style="60" customWidth="1"/>
    <col min="14338" max="14338" width="9.140625" style="60" customWidth="1"/>
    <col min="14339" max="14339" width="9.42578125" style="60" customWidth="1"/>
    <col min="14340" max="14340" width="12.42578125" style="60" customWidth="1"/>
    <col min="14341" max="14341" width="13.140625" style="60" customWidth="1"/>
    <col min="14342" max="14342" width="9.42578125" style="60" customWidth="1"/>
    <col min="14343" max="14343" width="12.140625" style="60" customWidth="1"/>
    <col min="14344" max="14345" width="9.42578125" style="60" customWidth="1"/>
    <col min="14346" max="14346" width="13.140625" style="60" customWidth="1"/>
    <col min="14347" max="14347" width="13.140625" style="60" bestFit="1" customWidth="1"/>
    <col min="14348" max="14348" width="9.42578125" style="60" customWidth="1"/>
    <col min="14349" max="14349" width="11.42578125" style="60" bestFit="1" customWidth="1"/>
    <col min="14350" max="14352" width="9.42578125" style="60" customWidth="1"/>
    <col min="14353" max="14353" width="10.42578125" style="60" customWidth="1"/>
    <col min="14354" max="14355" width="9.42578125" style="60" customWidth="1"/>
    <col min="14356" max="14356" width="12.7109375" style="60" customWidth="1"/>
    <col min="14357" max="14357" width="11" style="60" customWidth="1"/>
    <col min="14358" max="14358" width="13.42578125" style="60" customWidth="1"/>
    <col min="14359" max="14360" width="13.7109375" style="60" customWidth="1"/>
    <col min="14361" max="14362" width="15" style="60" customWidth="1"/>
    <col min="14363" max="14369" width="13.7109375" style="60" customWidth="1"/>
    <col min="14370" max="14377" width="15" style="60" customWidth="1"/>
    <col min="14378" max="14592" width="11.42578125" style="60" customWidth="1"/>
    <col min="14593" max="14593" width="1.7109375" style="60" customWidth="1"/>
    <col min="14594" max="14594" width="9.140625" style="60" customWidth="1"/>
    <col min="14595" max="14595" width="9.42578125" style="60" customWidth="1"/>
    <col min="14596" max="14596" width="12.42578125" style="60" customWidth="1"/>
    <col min="14597" max="14597" width="13.140625" style="60" customWidth="1"/>
    <col min="14598" max="14598" width="9.42578125" style="60" customWidth="1"/>
    <col min="14599" max="14599" width="12.140625" style="60" customWidth="1"/>
    <col min="14600" max="14601" width="9.42578125" style="60" customWidth="1"/>
    <col min="14602" max="14602" width="13.140625" style="60" customWidth="1"/>
    <col min="14603" max="14603" width="13.140625" style="60" bestFit="1" customWidth="1"/>
    <col min="14604" max="14604" width="9.42578125" style="60" customWidth="1"/>
    <col min="14605" max="14605" width="11.42578125" style="60" bestFit="1" customWidth="1"/>
    <col min="14606" max="14608" width="9.42578125" style="60" customWidth="1"/>
    <col min="14609" max="14609" width="10.42578125" style="60" customWidth="1"/>
    <col min="14610" max="14611" width="9.42578125" style="60" customWidth="1"/>
    <col min="14612" max="14612" width="12.7109375" style="60" customWidth="1"/>
    <col min="14613" max="14613" width="11" style="60" customWidth="1"/>
    <col min="14614" max="14614" width="13.42578125" style="60" customWidth="1"/>
    <col min="14615" max="14616" width="13.7109375" style="60" customWidth="1"/>
    <col min="14617" max="14618" width="15" style="60" customWidth="1"/>
    <col min="14619" max="14625" width="13.7109375" style="60" customWidth="1"/>
    <col min="14626" max="14633" width="15" style="60" customWidth="1"/>
    <col min="14634" max="14848" width="11.42578125" style="60" customWidth="1"/>
    <col min="14849" max="14849" width="1.7109375" style="60" customWidth="1"/>
    <col min="14850" max="14850" width="9.140625" style="60" customWidth="1"/>
    <col min="14851" max="14851" width="9.42578125" style="60" customWidth="1"/>
    <col min="14852" max="14852" width="12.42578125" style="60" customWidth="1"/>
    <col min="14853" max="14853" width="13.140625" style="60" customWidth="1"/>
    <col min="14854" max="14854" width="9.42578125" style="60" customWidth="1"/>
    <col min="14855" max="14855" width="12.140625" style="60" customWidth="1"/>
    <col min="14856" max="14857" width="9.42578125" style="60" customWidth="1"/>
    <col min="14858" max="14858" width="13.140625" style="60" customWidth="1"/>
    <col min="14859" max="14859" width="13.140625" style="60" bestFit="1" customWidth="1"/>
    <col min="14860" max="14860" width="9.42578125" style="60" customWidth="1"/>
    <col min="14861" max="14861" width="11.42578125" style="60" bestFit="1" customWidth="1"/>
    <col min="14862" max="14864" width="9.42578125" style="60" customWidth="1"/>
    <col min="14865" max="14865" width="10.42578125" style="60" customWidth="1"/>
    <col min="14866" max="14867" width="9.42578125" style="60" customWidth="1"/>
    <col min="14868" max="14868" width="12.7109375" style="60" customWidth="1"/>
    <col min="14869" max="14869" width="11" style="60" customWidth="1"/>
    <col min="14870" max="14870" width="13.42578125" style="60" customWidth="1"/>
    <col min="14871" max="14872" width="13.7109375" style="60" customWidth="1"/>
    <col min="14873" max="14874" width="15" style="60" customWidth="1"/>
    <col min="14875" max="14881" width="13.7109375" style="60" customWidth="1"/>
    <col min="14882" max="14889" width="15" style="60" customWidth="1"/>
    <col min="14890" max="15104" width="11.42578125" style="60" customWidth="1"/>
    <col min="15105" max="15105" width="1.7109375" style="60" customWidth="1"/>
    <col min="15106" max="15106" width="9.140625" style="60" customWidth="1"/>
    <col min="15107" max="15107" width="9.42578125" style="60" customWidth="1"/>
    <col min="15108" max="15108" width="12.42578125" style="60" customWidth="1"/>
    <col min="15109" max="15109" width="13.140625" style="60" customWidth="1"/>
    <col min="15110" max="15110" width="9.42578125" style="60" customWidth="1"/>
    <col min="15111" max="15111" width="12.140625" style="60" customWidth="1"/>
    <col min="15112" max="15113" width="9.42578125" style="60" customWidth="1"/>
    <col min="15114" max="15114" width="13.140625" style="60" customWidth="1"/>
    <col min="15115" max="15115" width="13.140625" style="60" bestFit="1" customWidth="1"/>
    <col min="15116" max="15116" width="9.42578125" style="60" customWidth="1"/>
    <col min="15117" max="15117" width="11.42578125" style="60" bestFit="1" customWidth="1"/>
    <col min="15118" max="15120" width="9.42578125" style="60" customWidth="1"/>
    <col min="15121" max="15121" width="10.42578125" style="60" customWidth="1"/>
    <col min="15122" max="15123" width="9.42578125" style="60" customWidth="1"/>
    <col min="15124" max="15124" width="12.7109375" style="60" customWidth="1"/>
    <col min="15125" max="15125" width="11" style="60" customWidth="1"/>
    <col min="15126" max="15126" width="13.42578125" style="60" customWidth="1"/>
    <col min="15127" max="15128" width="13.7109375" style="60" customWidth="1"/>
    <col min="15129" max="15130" width="15" style="60" customWidth="1"/>
    <col min="15131" max="15137" width="13.7109375" style="60" customWidth="1"/>
    <col min="15138" max="15145" width="15" style="60" customWidth="1"/>
    <col min="15146" max="15360" width="11.42578125" style="60" customWidth="1"/>
    <col min="15361" max="15361" width="1.7109375" style="60" customWidth="1"/>
    <col min="15362" max="15362" width="9.140625" style="60" customWidth="1"/>
    <col min="15363" max="15363" width="9.42578125" style="60" customWidth="1"/>
    <col min="15364" max="15364" width="12.42578125" style="60" customWidth="1"/>
    <col min="15365" max="15365" width="13.140625" style="60" customWidth="1"/>
    <col min="15366" max="15366" width="9.42578125" style="60" customWidth="1"/>
    <col min="15367" max="15367" width="12.140625" style="60" customWidth="1"/>
    <col min="15368" max="15369" width="9.42578125" style="60" customWidth="1"/>
    <col min="15370" max="15370" width="13.140625" style="60" customWidth="1"/>
    <col min="15371" max="15371" width="13.140625" style="60" bestFit="1" customWidth="1"/>
    <col min="15372" max="15372" width="9.42578125" style="60" customWidth="1"/>
    <col min="15373" max="15373" width="11.42578125" style="60" bestFit="1" customWidth="1"/>
    <col min="15374" max="15376" width="9.42578125" style="60" customWidth="1"/>
    <col min="15377" max="15377" width="10.42578125" style="60" customWidth="1"/>
    <col min="15378" max="15379" width="9.42578125" style="60" customWidth="1"/>
    <col min="15380" max="15380" width="12.7109375" style="60" customWidth="1"/>
    <col min="15381" max="15381" width="11" style="60" customWidth="1"/>
    <col min="15382" max="15382" width="13.42578125" style="60" customWidth="1"/>
    <col min="15383" max="15384" width="13.7109375" style="60" customWidth="1"/>
    <col min="15385" max="15386" width="15" style="60" customWidth="1"/>
    <col min="15387" max="15393" width="13.7109375" style="60" customWidth="1"/>
    <col min="15394" max="15401" width="15" style="60" customWidth="1"/>
    <col min="15402" max="15616" width="11.42578125" style="60" customWidth="1"/>
    <col min="15617" max="15617" width="1.7109375" style="60" customWidth="1"/>
    <col min="15618" max="15618" width="9.140625" style="60" customWidth="1"/>
    <col min="15619" max="15619" width="9.42578125" style="60" customWidth="1"/>
    <col min="15620" max="15620" width="12.42578125" style="60" customWidth="1"/>
    <col min="15621" max="15621" width="13.140625" style="60" customWidth="1"/>
    <col min="15622" max="15622" width="9.42578125" style="60" customWidth="1"/>
    <col min="15623" max="15623" width="12.140625" style="60" customWidth="1"/>
    <col min="15624" max="15625" width="9.42578125" style="60" customWidth="1"/>
    <col min="15626" max="15626" width="13.140625" style="60" customWidth="1"/>
    <col min="15627" max="15627" width="13.140625" style="60" bestFit="1" customWidth="1"/>
    <col min="15628" max="15628" width="9.42578125" style="60" customWidth="1"/>
    <col min="15629" max="15629" width="11.42578125" style="60" bestFit="1" customWidth="1"/>
    <col min="15630" max="15632" width="9.42578125" style="60" customWidth="1"/>
    <col min="15633" max="15633" width="10.42578125" style="60" customWidth="1"/>
    <col min="15634" max="15635" width="9.42578125" style="60" customWidth="1"/>
    <col min="15636" max="15636" width="12.7109375" style="60" customWidth="1"/>
    <col min="15637" max="15637" width="11" style="60" customWidth="1"/>
    <col min="15638" max="15638" width="13.42578125" style="60" customWidth="1"/>
    <col min="15639" max="15640" width="13.7109375" style="60" customWidth="1"/>
    <col min="15641" max="15642" width="15" style="60" customWidth="1"/>
    <col min="15643" max="15649" width="13.7109375" style="60" customWidth="1"/>
    <col min="15650" max="15657" width="15" style="60" customWidth="1"/>
    <col min="15658" max="15872" width="11.42578125" style="60" customWidth="1"/>
    <col min="15873" max="15873" width="1.7109375" style="60" customWidth="1"/>
    <col min="15874" max="15874" width="9.140625" style="60" customWidth="1"/>
    <col min="15875" max="15875" width="9.42578125" style="60" customWidth="1"/>
    <col min="15876" max="15876" width="12.42578125" style="60" customWidth="1"/>
    <col min="15877" max="15877" width="13.140625" style="60" customWidth="1"/>
    <col min="15878" max="15878" width="9.42578125" style="60" customWidth="1"/>
    <col min="15879" max="15879" width="12.140625" style="60" customWidth="1"/>
    <col min="15880" max="15881" width="9.42578125" style="60" customWidth="1"/>
    <col min="15882" max="15882" width="13.140625" style="60" customWidth="1"/>
    <col min="15883" max="15883" width="13.140625" style="60" bestFit="1" customWidth="1"/>
    <col min="15884" max="15884" width="9.42578125" style="60" customWidth="1"/>
    <col min="15885" max="15885" width="11.42578125" style="60" bestFit="1" customWidth="1"/>
    <col min="15886" max="15888" width="9.42578125" style="60" customWidth="1"/>
    <col min="15889" max="15889" width="10.42578125" style="60" customWidth="1"/>
    <col min="15890" max="15891" width="9.42578125" style="60" customWidth="1"/>
    <col min="15892" max="15892" width="12.7109375" style="60" customWidth="1"/>
    <col min="15893" max="15893" width="11" style="60" customWidth="1"/>
    <col min="15894" max="15894" width="13.42578125" style="60" customWidth="1"/>
    <col min="15895" max="15896" width="13.7109375" style="60" customWidth="1"/>
    <col min="15897" max="15898" width="15" style="60" customWidth="1"/>
    <col min="15899" max="15905" width="13.7109375" style="60" customWidth="1"/>
    <col min="15906" max="15913" width="15" style="60" customWidth="1"/>
    <col min="15914" max="16128" width="11.42578125" style="60" customWidth="1"/>
    <col min="16129" max="16129" width="1.7109375" style="60" customWidth="1"/>
    <col min="16130" max="16130" width="9.140625" style="60" customWidth="1"/>
    <col min="16131" max="16131" width="9.42578125" style="60" customWidth="1"/>
    <col min="16132" max="16132" width="12.42578125" style="60" customWidth="1"/>
    <col min="16133" max="16133" width="13.140625" style="60" customWidth="1"/>
    <col min="16134" max="16134" width="9.42578125" style="60" customWidth="1"/>
    <col min="16135" max="16135" width="12.140625" style="60" customWidth="1"/>
    <col min="16136" max="16137" width="9.42578125" style="60" customWidth="1"/>
    <col min="16138" max="16138" width="13.140625" style="60" customWidth="1"/>
    <col min="16139" max="16139" width="13.140625" style="60" bestFit="1" customWidth="1"/>
    <col min="16140" max="16140" width="9.42578125" style="60" customWidth="1"/>
    <col min="16141" max="16141" width="11.42578125" style="60" bestFit="1" customWidth="1"/>
    <col min="16142" max="16144" width="9.42578125" style="60" customWidth="1"/>
    <col min="16145" max="16145" width="10.42578125" style="60" customWidth="1"/>
    <col min="16146" max="16147" width="9.42578125" style="60" customWidth="1"/>
    <col min="16148" max="16148" width="12.7109375" style="60" customWidth="1"/>
    <col min="16149" max="16149" width="11" style="60" customWidth="1"/>
    <col min="16150" max="16150" width="13.42578125" style="60" customWidth="1"/>
    <col min="16151" max="16152" width="13.7109375" style="60" customWidth="1"/>
    <col min="16153" max="16154" width="15" style="60" customWidth="1"/>
    <col min="16155" max="16161" width="13.7109375" style="60" customWidth="1"/>
    <col min="16162" max="16169" width="15" style="60" customWidth="1"/>
    <col min="16170" max="16384" width="11.42578125" style="60" customWidth="1"/>
  </cols>
  <sheetData>
    <row r="1" spans="2:42" s="79" customFormat="1" ht="20.25" x14ac:dyDescent="0.3">
      <c r="B1" s="90" t="s">
        <v>169</v>
      </c>
      <c r="C1" s="91" t="s">
        <v>224</v>
      </c>
      <c r="D1" s="101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132"/>
      <c r="U1" s="133"/>
      <c r="V1" s="133"/>
      <c r="W1" s="134"/>
      <c r="X1" s="89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</row>
    <row r="2" spans="2:42" s="87" customFormat="1" ht="20.25" x14ac:dyDescent="0.3">
      <c r="B2" s="90" t="s">
        <v>225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135"/>
      <c r="U2" s="136"/>
      <c r="V2" s="136"/>
      <c r="W2" s="137"/>
      <c r="X2" s="89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</row>
    <row r="3" spans="2:42" s="87" customFormat="1" ht="38.25" customHeight="1" x14ac:dyDescent="0.3">
      <c r="B3" s="88"/>
      <c r="C3" s="141" t="s">
        <v>170</v>
      </c>
      <c r="D3" s="142"/>
      <c r="E3" s="142"/>
      <c r="F3" s="142"/>
      <c r="G3" s="142"/>
      <c r="H3" s="143"/>
      <c r="I3" s="143"/>
      <c r="J3" s="143"/>
      <c r="K3" s="142"/>
      <c r="L3" s="142"/>
      <c r="M3" s="142"/>
      <c r="N3" s="142"/>
      <c r="O3" s="142"/>
      <c r="P3" s="142"/>
      <c r="Q3" s="142"/>
      <c r="R3" s="142"/>
      <c r="S3" s="142"/>
      <c r="T3" s="138"/>
      <c r="U3" s="139"/>
      <c r="V3" s="139"/>
      <c r="W3" s="140"/>
      <c r="X3" s="89"/>
      <c r="Y3" s="88"/>
      <c r="Z3" s="88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</row>
    <row r="4" spans="2:42" ht="42.75" customHeight="1" x14ac:dyDescent="0.2">
      <c r="B4" s="128" t="s">
        <v>16</v>
      </c>
      <c r="C4" s="128" t="s">
        <v>171</v>
      </c>
      <c r="D4" s="128"/>
      <c r="E4" s="128"/>
      <c r="F4" s="128"/>
      <c r="G4" s="129"/>
      <c r="H4" s="145" t="s">
        <v>172</v>
      </c>
      <c r="I4" s="145"/>
      <c r="J4" s="145"/>
      <c r="K4" s="146" t="s">
        <v>173</v>
      </c>
      <c r="L4" s="147"/>
      <c r="M4" s="147"/>
      <c r="N4" s="147"/>
      <c r="O4" s="147"/>
      <c r="P4" s="147"/>
      <c r="Q4" s="147"/>
      <c r="R4" s="147"/>
      <c r="S4" s="148" t="s">
        <v>174</v>
      </c>
      <c r="T4" s="127" t="s">
        <v>175</v>
      </c>
      <c r="U4" s="127" t="s">
        <v>176</v>
      </c>
      <c r="V4" s="127" t="s">
        <v>177</v>
      </c>
      <c r="W4" s="127" t="s">
        <v>178</v>
      </c>
      <c r="X4" s="127" t="s">
        <v>179</v>
      </c>
      <c r="Y4" s="86"/>
      <c r="Z4" s="129" t="s">
        <v>180</v>
      </c>
      <c r="AA4" s="130" t="s">
        <v>181</v>
      </c>
      <c r="AB4" s="125" t="s">
        <v>182</v>
      </c>
      <c r="AC4" s="125"/>
      <c r="AD4" s="125"/>
      <c r="AE4" s="125"/>
      <c r="AF4" s="125"/>
      <c r="AG4" s="125" t="s">
        <v>183</v>
      </c>
      <c r="AH4" s="125" t="s">
        <v>73</v>
      </c>
      <c r="AI4" s="125" t="s">
        <v>184</v>
      </c>
      <c r="AJ4" s="125" t="s">
        <v>74</v>
      </c>
      <c r="AK4" s="122" t="s">
        <v>185</v>
      </c>
      <c r="AL4" s="122" t="s">
        <v>186</v>
      </c>
      <c r="AM4" s="122" t="s">
        <v>75</v>
      </c>
      <c r="AN4" s="122" t="s">
        <v>76</v>
      </c>
      <c r="AO4" s="149" t="s">
        <v>187</v>
      </c>
    </row>
    <row r="5" spans="2:42" s="80" customFormat="1" ht="43.5" customHeight="1" x14ac:dyDescent="0.2">
      <c r="B5" s="128"/>
      <c r="C5" s="85" t="s">
        <v>77</v>
      </c>
      <c r="D5" s="85" t="s">
        <v>188</v>
      </c>
      <c r="E5" s="85" t="s">
        <v>189</v>
      </c>
      <c r="F5" s="85" t="s">
        <v>78</v>
      </c>
      <c r="G5" s="84" t="s">
        <v>79</v>
      </c>
      <c r="H5" s="92" t="s">
        <v>80</v>
      </c>
      <c r="I5" s="92" t="s">
        <v>81</v>
      </c>
      <c r="J5" s="92" t="s">
        <v>190</v>
      </c>
      <c r="K5" s="93" t="s">
        <v>82</v>
      </c>
      <c r="L5" s="94" t="s">
        <v>191</v>
      </c>
      <c r="M5" s="94" t="s">
        <v>4</v>
      </c>
      <c r="N5" s="95" t="s">
        <v>192</v>
      </c>
      <c r="O5" s="95" t="s">
        <v>193</v>
      </c>
      <c r="P5" s="95" t="s">
        <v>75</v>
      </c>
      <c r="Q5" s="95" t="s">
        <v>76</v>
      </c>
      <c r="R5" s="94" t="s">
        <v>194</v>
      </c>
      <c r="S5" s="148"/>
      <c r="T5" s="128"/>
      <c r="U5" s="128"/>
      <c r="V5" s="128"/>
      <c r="W5" s="128"/>
      <c r="X5" s="128"/>
      <c r="Y5" s="83" t="s">
        <v>195</v>
      </c>
      <c r="Z5" s="129"/>
      <c r="AA5" s="131"/>
      <c r="AB5" s="81" t="s">
        <v>196</v>
      </c>
      <c r="AC5" s="82" t="s">
        <v>197</v>
      </c>
      <c r="AD5" s="82" t="s">
        <v>189</v>
      </c>
      <c r="AE5" s="81" t="s">
        <v>198</v>
      </c>
      <c r="AF5" s="81" t="s">
        <v>199</v>
      </c>
      <c r="AG5" s="126"/>
      <c r="AH5" s="126"/>
      <c r="AI5" s="126"/>
      <c r="AJ5" s="126"/>
      <c r="AK5" s="123"/>
      <c r="AL5" s="123"/>
      <c r="AM5" s="123"/>
      <c r="AN5" s="123"/>
      <c r="AO5" s="150"/>
    </row>
    <row r="6" spans="2:42" s="79" customFormat="1" ht="16.5" customHeight="1" x14ac:dyDescent="0.25">
      <c r="B6" s="77" t="s">
        <v>83</v>
      </c>
      <c r="C6" s="96"/>
      <c r="D6" s="97"/>
      <c r="E6" s="97"/>
      <c r="F6" s="97"/>
      <c r="G6" s="97"/>
      <c r="H6" s="98"/>
      <c r="I6" s="98"/>
      <c r="J6" s="98"/>
      <c r="K6" s="97"/>
      <c r="L6" s="97"/>
      <c r="M6" s="97"/>
      <c r="N6" s="97"/>
      <c r="O6" s="97"/>
      <c r="P6" s="97"/>
      <c r="Q6" s="97"/>
      <c r="R6" s="97"/>
      <c r="S6" s="97"/>
      <c r="T6" s="76">
        <f t="shared" ref="T6:T52" si="0">SUM(C6:S6)</f>
        <v>0</v>
      </c>
      <c r="U6" s="76">
        <f t="shared" ref="U6:U52" si="1">T6-S6</f>
        <v>0</v>
      </c>
      <c r="V6" s="76">
        <f>SUM(C6:J6)</f>
        <v>0</v>
      </c>
      <c r="W6" s="76">
        <f t="shared" ref="W6:W52" si="2">SUM(C6:G6)</f>
        <v>0</v>
      </c>
      <c r="X6" s="76">
        <f>SUM(H6:J6)</f>
        <v>0</v>
      </c>
      <c r="Y6" s="75" t="str">
        <f t="shared" ref="Y6:Y57" si="3">IF(T6=0,"",U6/T6)</f>
        <v/>
      </c>
      <c r="Z6" s="75" t="str">
        <f>IF(T6=0,"",V6/T6)</f>
        <v/>
      </c>
      <c r="AA6" s="78" t="str">
        <f>IF(T6=0,"",W6/T6)</f>
        <v/>
      </c>
      <c r="AB6" s="78" t="str">
        <f>IF($W6=0,"",C6/$W6)</f>
        <v/>
      </c>
      <c r="AC6" s="78" t="str">
        <f>IF($W6=0,"",D6/$W6)</f>
        <v/>
      </c>
      <c r="AD6" s="78" t="str">
        <f>IF($W6=0,"",E6/$W6)</f>
        <v/>
      </c>
      <c r="AE6" s="78" t="str">
        <f>IF($W6=0,"",F6/$W6)</f>
        <v/>
      </c>
      <c r="AF6" s="78" t="str">
        <f>IF($W6=0,"",G6/$W6)</f>
        <v/>
      </c>
      <c r="AG6" s="78" t="str">
        <f>IF($T6=0,"",X6/$T6)</f>
        <v/>
      </c>
      <c r="AH6" s="78" t="str">
        <f>IF($T6=0,"",K6/$T6)</f>
        <v/>
      </c>
      <c r="AI6" s="78" t="str">
        <f>IF($T6=0,"",L6/$T6)</f>
        <v/>
      </c>
      <c r="AJ6" s="78" t="str">
        <f>IF($T6=0,"",M6/$T6)</f>
        <v/>
      </c>
      <c r="AK6" s="75" t="str">
        <f t="shared" ref="AK6:AO21" si="4">IF($T6=0,"",N6/$T6)</f>
        <v/>
      </c>
      <c r="AL6" s="75" t="str">
        <f t="shared" si="4"/>
        <v/>
      </c>
      <c r="AM6" s="75" t="str">
        <f t="shared" si="4"/>
        <v/>
      </c>
      <c r="AN6" s="75" t="str">
        <f t="shared" si="4"/>
        <v/>
      </c>
      <c r="AO6" s="78" t="str">
        <f>IF($T6=0,"",R6/$T6)</f>
        <v/>
      </c>
      <c r="AP6" s="74"/>
    </row>
    <row r="7" spans="2:42" s="79" customFormat="1" ht="16.5" customHeight="1" x14ac:dyDescent="0.25">
      <c r="B7" s="77" t="s">
        <v>84</v>
      </c>
      <c r="C7" s="96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76">
        <f t="shared" si="0"/>
        <v>0</v>
      </c>
      <c r="U7" s="76">
        <f t="shared" si="1"/>
        <v>0</v>
      </c>
      <c r="V7" s="76">
        <f t="shared" ref="V7:V56" si="5">SUM(C7:J7)</f>
        <v>0</v>
      </c>
      <c r="W7" s="76">
        <f t="shared" si="2"/>
        <v>0</v>
      </c>
      <c r="X7" s="76">
        <f t="shared" ref="X7:X57" si="6">SUM(H7:J7)</f>
        <v>0</v>
      </c>
      <c r="Y7" s="75" t="str">
        <f t="shared" si="3"/>
        <v/>
      </c>
      <c r="Z7" s="75" t="str">
        <f t="shared" ref="Z7:Z57" si="7">IF(T7=0,"",V7/T7)</f>
        <v/>
      </c>
      <c r="AA7" s="75" t="str">
        <f t="shared" ref="AA7:AA57" si="8">IF(T7=0,"",W7/T7)</f>
        <v/>
      </c>
      <c r="AB7" s="75" t="str">
        <f t="shared" ref="AB7:AF57" si="9">IF($W7=0,"",C7/$W7)</f>
        <v/>
      </c>
      <c r="AC7" s="75" t="str">
        <f t="shared" si="9"/>
        <v/>
      </c>
      <c r="AD7" s="75" t="str">
        <f t="shared" si="9"/>
        <v/>
      </c>
      <c r="AE7" s="75" t="str">
        <f t="shared" si="9"/>
        <v/>
      </c>
      <c r="AF7" s="75" t="str">
        <f t="shared" si="9"/>
        <v/>
      </c>
      <c r="AG7" s="78" t="str">
        <f t="shared" ref="AG7:AG58" si="10">IF($T7=0,"",X7/$T7)</f>
        <v/>
      </c>
      <c r="AH7" s="75" t="str">
        <f t="shared" ref="AH7:AO48" si="11">IF($T7=0,"",K7/$T7)</f>
        <v/>
      </c>
      <c r="AI7" s="75" t="str">
        <f t="shared" si="11"/>
        <v/>
      </c>
      <c r="AJ7" s="75" t="str">
        <f t="shared" si="11"/>
        <v/>
      </c>
      <c r="AK7" s="75" t="str">
        <f t="shared" si="4"/>
        <v/>
      </c>
      <c r="AL7" s="75" t="str">
        <f t="shared" si="4"/>
        <v/>
      </c>
      <c r="AM7" s="75" t="str">
        <f t="shared" si="4"/>
        <v/>
      </c>
      <c r="AN7" s="75" t="str">
        <f t="shared" si="4"/>
        <v/>
      </c>
      <c r="AO7" s="75" t="str">
        <f t="shared" si="4"/>
        <v/>
      </c>
      <c r="AP7" s="74"/>
    </row>
    <row r="8" spans="2:42" s="79" customFormat="1" ht="16.5" customHeight="1" x14ac:dyDescent="0.25">
      <c r="B8" s="77" t="s">
        <v>85</v>
      </c>
      <c r="C8" s="96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76">
        <f t="shared" si="0"/>
        <v>0</v>
      </c>
      <c r="U8" s="76">
        <f t="shared" si="1"/>
        <v>0</v>
      </c>
      <c r="V8" s="76">
        <f t="shared" si="5"/>
        <v>0</v>
      </c>
      <c r="W8" s="76">
        <f t="shared" si="2"/>
        <v>0</v>
      </c>
      <c r="X8" s="76">
        <f t="shared" si="6"/>
        <v>0</v>
      </c>
      <c r="Y8" s="75" t="str">
        <f t="shared" si="3"/>
        <v/>
      </c>
      <c r="Z8" s="75" t="str">
        <f t="shared" si="7"/>
        <v/>
      </c>
      <c r="AA8" s="75" t="str">
        <f t="shared" si="8"/>
        <v/>
      </c>
      <c r="AB8" s="75" t="str">
        <f t="shared" si="9"/>
        <v/>
      </c>
      <c r="AC8" s="75" t="str">
        <f t="shared" si="9"/>
        <v/>
      </c>
      <c r="AD8" s="75" t="str">
        <f t="shared" si="9"/>
        <v/>
      </c>
      <c r="AE8" s="75" t="str">
        <f t="shared" si="9"/>
        <v/>
      </c>
      <c r="AF8" s="75" t="str">
        <f t="shared" si="9"/>
        <v/>
      </c>
      <c r="AG8" s="78" t="str">
        <f t="shared" si="10"/>
        <v/>
      </c>
      <c r="AH8" s="75" t="str">
        <f t="shared" si="11"/>
        <v/>
      </c>
      <c r="AI8" s="75" t="str">
        <f t="shared" si="11"/>
        <v/>
      </c>
      <c r="AJ8" s="75" t="str">
        <f t="shared" si="11"/>
        <v/>
      </c>
      <c r="AK8" s="75" t="str">
        <f t="shared" si="4"/>
        <v/>
      </c>
      <c r="AL8" s="75" t="str">
        <f t="shared" si="4"/>
        <v/>
      </c>
      <c r="AM8" s="75" t="str">
        <f t="shared" si="4"/>
        <v/>
      </c>
      <c r="AN8" s="75" t="str">
        <f t="shared" si="4"/>
        <v/>
      </c>
      <c r="AO8" s="75" t="str">
        <f t="shared" si="4"/>
        <v/>
      </c>
      <c r="AP8" s="74"/>
    </row>
    <row r="9" spans="2:42" s="79" customFormat="1" ht="16.5" customHeight="1" x14ac:dyDescent="0.25">
      <c r="B9" s="77" t="s">
        <v>86</v>
      </c>
      <c r="C9" s="96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76">
        <f t="shared" si="0"/>
        <v>0</v>
      </c>
      <c r="U9" s="76">
        <f t="shared" si="1"/>
        <v>0</v>
      </c>
      <c r="V9" s="76">
        <f t="shared" si="5"/>
        <v>0</v>
      </c>
      <c r="W9" s="76">
        <f t="shared" si="2"/>
        <v>0</v>
      </c>
      <c r="X9" s="76">
        <f t="shared" si="6"/>
        <v>0</v>
      </c>
      <c r="Y9" s="75" t="str">
        <f t="shared" si="3"/>
        <v/>
      </c>
      <c r="Z9" s="75" t="str">
        <f t="shared" si="7"/>
        <v/>
      </c>
      <c r="AA9" s="75" t="str">
        <f t="shared" si="8"/>
        <v/>
      </c>
      <c r="AB9" s="75" t="str">
        <f t="shared" si="9"/>
        <v/>
      </c>
      <c r="AC9" s="75" t="str">
        <f t="shared" si="9"/>
        <v/>
      </c>
      <c r="AD9" s="75" t="str">
        <f t="shared" si="9"/>
        <v/>
      </c>
      <c r="AE9" s="75" t="str">
        <f t="shared" si="9"/>
        <v/>
      </c>
      <c r="AF9" s="75" t="str">
        <f t="shared" si="9"/>
        <v/>
      </c>
      <c r="AG9" s="78" t="str">
        <f t="shared" si="10"/>
        <v/>
      </c>
      <c r="AH9" s="75" t="str">
        <f t="shared" si="11"/>
        <v/>
      </c>
      <c r="AI9" s="75" t="str">
        <f t="shared" si="11"/>
        <v/>
      </c>
      <c r="AJ9" s="75" t="str">
        <f t="shared" si="11"/>
        <v/>
      </c>
      <c r="AK9" s="75" t="str">
        <f t="shared" si="4"/>
        <v/>
      </c>
      <c r="AL9" s="75" t="str">
        <f t="shared" si="4"/>
        <v/>
      </c>
      <c r="AM9" s="75" t="str">
        <f t="shared" si="4"/>
        <v/>
      </c>
      <c r="AN9" s="75" t="str">
        <f t="shared" si="4"/>
        <v/>
      </c>
      <c r="AO9" s="75" t="str">
        <f t="shared" si="4"/>
        <v/>
      </c>
      <c r="AP9" s="74"/>
    </row>
    <row r="10" spans="2:42" s="79" customFormat="1" ht="16.5" customHeight="1" x14ac:dyDescent="0.25">
      <c r="B10" s="77" t="s">
        <v>87</v>
      </c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76">
        <f t="shared" si="0"/>
        <v>0</v>
      </c>
      <c r="U10" s="76">
        <f t="shared" si="1"/>
        <v>0</v>
      </c>
      <c r="V10" s="76">
        <f t="shared" si="5"/>
        <v>0</v>
      </c>
      <c r="W10" s="76">
        <f t="shared" si="2"/>
        <v>0</v>
      </c>
      <c r="X10" s="76">
        <f t="shared" si="6"/>
        <v>0</v>
      </c>
      <c r="Y10" s="75" t="str">
        <f t="shared" si="3"/>
        <v/>
      </c>
      <c r="Z10" s="75" t="str">
        <f t="shared" si="7"/>
        <v/>
      </c>
      <c r="AA10" s="75" t="str">
        <f t="shared" si="8"/>
        <v/>
      </c>
      <c r="AB10" s="75" t="str">
        <f t="shared" si="9"/>
        <v/>
      </c>
      <c r="AC10" s="75" t="str">
        <f t="shared" si="9"/>
        <v/>
      </c>
      <c r="AD10" s="75" t="str">
        <f t="shared" si="9"/>
        <v/>
      </c>
      <c r="AE10" s="75" t="str">
        <f t="shared" si="9"/>
        <v/>
      </c>
      <c r="AF10" s="75" t="str">
        <f t="shared" si="9"/>
        <v/>
      </c>
      <c r="AG10" s="78" t="str">
        <f t="shared" si="10"/>
        <v/>
      </c>
      <c r="AH10" s="75" t="str">
        <f t="shared" si="11"/>
        <v/>
      </c>
      <c r="AI10" s="75" t="str">
        <f t="shared" si="11"/>
        <v/>
      </c>
      <c r="AJ10" s="75" t="str">
        <f t="shared" si="11"/>
        <v/>
      </c>
      <c r="AK10" s="75" t="str">
        <f t="shared" si="4"/>
        <v/>
      </c>
      <c r="AL10" s="75" t="str">
        <f t="shared" si="4"/>
        <v/>
      </c>
      <c r="AM10" s="75" t="str">
        <f t="shared" si="4"/>
        <v/>
      </c>
      <c r="AN10" s="75" t="str">
        <f t="shared" si="4"/>
        <v/>
      </c>
      <c r="AO10" s="75" t="str">
        <f t="shared" si="4"/>
        <v/>
      </c>
      <c r="AP10" s="74"/>
    </row>
    <row r="11" spans="2:42" s="79" customFormat="1" ht="16.5" customHeight="1" x14ac:dyDescent="0.25">
      <c r="B11" s="77" t="s">
        <v>88</v>
      </c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76">
        <f t="shared" si="0"/>
        <v>0</v>
      </c>
      <c r="U11" s="76">
        <f t="shared" si="1"/>
        <v>0</v>
      </c>
      <c r="V11" s="76">
        <f t="shared" si="5"/>
        <v>0</v>
      </c>
      <c r="W11" s="76">
        <f t="shared" si="2"/>
        <v>0</v>
      </c>
      <c r="X11" s="76">
        <f t="shared" si="6"/>
        <v>0</v>
      </c>
      <c r="Y11" s="75" t="str">
        <f t="shared" si="3"/>
        <v/>
      </c>
      <c r="Z11" s="75" t="str">
        <f t="shared" si="7"/>
        <v/>
      </c>
      <c r="AA11" s="75" t="str">
        <f t="shared" si="8"/>
        <v/>
      </c>
      <c r="AB11" s="75" t="str">
        <f t="shared" si="9"/>
        <v/>
      </c>
      <c r="AC11" s="75" t="str">
        <f t="shared" si="9"/>
        <v/>
      </c>
      <c r="AD11" s="75" t="str">
        <f t="shared" si="9"/>
        <v/>
      </c>
      <c r="AE11" s="75" t="str">
        <f t="shared" si="9"/>
        <v/>
      </c>
      <c r="AF11" s="75" t="str">
        <f t="shared" si="9"/>
        <v/>
      </c>
      <c r="AG11" s="78" t="str">
        <f t="shared" si="10"/>
        <v/>
      </c>
      <c r="AH11" s="75" t="str">
        <f t="shared" si="11"/>
        <v/>
      </c>
      <c r="AI11" s="75" t="str">
        <f t="shared" si="11"/>
        <v/>
      </c>
      <c r="AJ11" s="75" t="str">
        <f t="shared" si="11"/>
        <v/>
      </c>
      <c r="AK11" s="75" t="str">
        <f t="shared" si="4"/>
        <v/>
      </c>
      <c r="AL11" s="75" t="str">
        <f t="shared" si="4"/>
        <v/>
      </c>
      <c r="AM11" s="75" t="str">
        <f t="shared" si="4"/>
        <v/>
      </c>
      <c r="AN11" s="75" t="str">
        <f t="shared" si="4"/>
        <v/>
      </c>
      <c r="AO11" s="75" t="str">
        <f t="shared" si="4"/>
        <v/>
      </c>
      <c r="AP11" s="74"/>
    </row>
    <row r="12" spans="2:42" s="79" customFormat="1" ht="16.5" customHeight="1" x14ac:dyDescent="0.25">
      <c r="B12" s="77" t="s">
        <v>89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76">
        <f t="shared" si="0"/>
        <v>0</v>
      </c>
      <c r="U12" s="76">
        <f t="shared" si="1"/>
        <v>0</v>
      </c>
      <c r="V12" s="76">
        <f t="shared" si="5"/>
        <v>0</v>
      </c>
      <c r="W12" s="76">
        <f t="shared" si="2"/>
        <v>0</v>
      </c>
      <c r="X12" s="76">
        <f t="shared" si="6"/>
        <v>0</v>
      </c>
      <c r="Y12" s="75" t="str">
        <f t="shared" si="3"/>
        <v/>
      </c>
      <c r="Z12" s="75" t="str">
        <f t="shared" si="7"/>
        <v/>
      </c>
      <c r="AA12" s="75" t="str">
        <f t="shared" si="8"/>
        <v/>
      </c>
      <c r="AB12" s="75" t="str">
        <f t="shared" si="9"/>
        <v/>
      </c>
      <c r="AC12" s="75" t="str">
        <f t="shared" si="9"/>
        <v/>
      </c>
      <c r="AD12" s="75" t="str">
        <f t="shared" si="9"/>
        <v/>
      </c>
      <c r="AE12" s="75" t="str">
        <f t="shared" si="9"/>
        <v/>
      </c>
      <c r="AF12" s="75" t="str">
        <f t="shared" si="9"/>
        <v/>
      </c>
      <c r="AG12" s="78" t="str">
        <f t="shared" si="10"/>
        <v/>
      </c>
      <c r="AH12" s="75" t="str">
        <f t="shared" si="11"/>
        <v/>
      </c>
      <c r="AI12" s="75" t="str">
        <f t="shared" si="11"/>
        <v/>
      </c>
      <c r="AJ12" s="75" t="str">
        <f t="shared" si="11"/>
        <v/>
      </c>
      <c r="AK12" s="75" t="str">
        <f t="shared" si="4"/>
        <v/>
      </c>
      <c r="AL12" s="75" t="str">
        <f t="shared" si="4"/>
        <v/>
      </c>
      <c r="AM12" s="75" t="str">
        <f t="shared" si="4"/>
        <v/>
      </c>
      <c r="AN12" s="75" t="str">
        <f t="shared" si="4"/>
        <v/>
      </c>
      <c r="AO12" s="75" t="str">
        <f t="shared" si="4"/>
        <v/>
      </c>
      <c r="AP12" s="74"/>
    </row>
    <row r="13" spans="2:42" s="79" customFormat="1" ht="16.5" customHeight="1" x14ac:dyDescent="0.25">
      <c r="B13" s="77" t="s">
        <v>90</v>
      </c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76">
        <f t="shared" si="0"/>
        <v>0</v>
      </c>
      <c r="U13" s="76">
        <f t="shared" si="1"/>
        <v>0</v>
      </c>
      <c r="V13" s="76">
        <f t="shared" si="5"/>
        <v>0</v>
      </c>
      <c r="W13" s="76">
        <f t="shared" si="2"/>
        <v>0</v>
      </c>
      <c r="X13" s="76">
        <f t="shared" si="6"/>
        <v>0</v>
      </c>
      <c r="Y13" s="75" t="str">
        <f t="shared" si="3"/>
        <v/>
      </c>
      <c r="Z13" s="75" t="str">
        <f t="shared" si="7"/>
        <v/>
      </c>
      <c r="AA13" s="75" t="str">
        <f t="shared" si="8"/>
        <v/>
      </c>
      <c r="AB13" s="75" t="str">
        <f t="shared" si="9"/>
        <v/>
      </c>
      <c r="AC13" s="75" t="str">
        <f t="shared" si="9"/>
        <v/>
      </c>
      <c r="AD13" s="75" t="str">
        <f t="shared" si="9"/>
        <v/>
      </c>
      <c r="AE13" s="75" t="str">
        <f t="shared" si="9"/>
        <v/>
      </c>
      <c r="AF13" s="75" t="str">
        <f t="shared" si="9"/>
        <v/>
      </c>
      <c r="AG13" s="78" t="str">
        <f t="shared" si="10"/>
        <v/>
      </c>
      <c r="AH13" s="75" t="str">
        <f t="shared" si="11"/>
        <v/>
      </c>
      <c r="AI13" s="75" t="str">
        <f t="shared" si="11"/>
        <v/>
      </c>
      <c r="AJ13" s="75" t="str">
        <f t="shared" si="11"/>
        <v/>
      </c>
      <c r="AK13" s="75" t="str">
        <f t="shared" si="4"/>
        <v/>
      </c>
      <c r="AL13" s="75" t="str">
        <f t="shared" si="4"/>
        <v/>
      </c>
      <c r="AM13" s="75" t="str">
        <f t="shared" si="4"/>
        <v/>
      </c>
      <c r="AN13" s="75" t="str">
        <f t="shared" si="4"/>
        <v/>
      </c>
      <c r="AO13" s="75" t="str">
        <f t="shared" si="4"/>
        <v/>
      </c>
      <c r="AP13" s="74"/>
    </row>
    <row r="14" spans="2:42" s="79" customFormat="1" ht="16.5" customHeight="1" x14ac:dyDescent="0.25">
      <c r="B14" s="77" t="s">
        <v>91</v>
      </c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76">
        <f t="shared" si="0"/>
        <v>0</v>
      </c>
      <c r="U14" s="76">
        <f t="shared" si="1"/>
        <v>0</v>
      </c>
      <c r="V14" s="76">
        <f t="shared" si="5"/>
        <v>0</v>
      </c>
      <c r="W14" s="76">
        <f t="shared" si="2"/>
        <v>0</v>
      </c>
      <c r="X14" s="76">
        <f t="shared" si="6"/>
        <v>0</v>
      </c>
      <c r="Y14" s="75" t="str">
        <f t="shared" si="3"/>
        <v/>
      </c>
      <c r="Z14" s="75" t="str">
        <f t="shared" si="7"/>
        <v/>
      </c>
      <c r="AA14" s="75" t="str">
        <f t="shared" si="8"/>
        <v/>
      </c>
      <c r="AB14" s="75" t="str">
        <f t="shared" si="9"/>
        <v/>
      </c>
      <c r="AC14" s="75" t="str">
        <f t="shared" si="9"/>
        <v/>
      </c>
      <c r="AD14" s="75" t="str">
        <f t="shared" si="9"/>
        <v/>
      </c>
      <c r="AE14" s="75" t="str">
        <f t="shared" si="9"/>
        <v/>
      </c>
      <c r="AF14" s="75" t="str">
        <f t="shared" si="9"/>
        <v/>
      </c>
      <c r="AG14" s="78" t="str">
        <f t="shared" si="10"/>
        <v/>
      </c>
      <c r="AH14" s="75" t="str">
        <f t="shared" si="11"/>
        <v/>
      </c>
      <c r="AI14" s="75" t="str">
        <f t="shared" si="11"/>
        <v/>
      </c>
      <c r="AJ14" s="75" t="str">
        <f t="shared" si="11"/>
        <v/>
      </c>
      <c r="AK14" s="75" t="str">
        <f t="shared" si="4"/>
        <v/>
      </c>
      <c r="AL14" s="75" t="str">
        <f t="shared" si="4"/>
        <v/>
      </c>
      <c r="AM14" s="75" t="str">
        <f t="shared" si="4"/>
        <v/>
      </c>
      <c r="AN14" s="75" t="str">
        <f t="shared" si="4"/>
        <v/>
      </c>
      <c r="AO14" s="75" t="str">
        <f t="shared" si="4"/>
        <v/>
      </c>
      <c r="AP14" s="74"/>
    </row>
    <row r="15" spans="2:42" s="79" customFormat="1" ht="16.5" customHeight="1" x14ac:dyDescent="0.25">
      <c r="B15" s="77" t="s">
        <v>92</v>
      </c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76">
        <f t="shared" si="0"/>
        <v>0</v>
      </c>
      <c r="U15" s="76">
        <f t="shared" si="1"/>
        <v>0</v>
      </c>
      <c r="V15" s="76">
        <f t="shared" si="5"/>
        <v>0</v>
      </c>
      <c r="W15" s="76">
        <f t="shared" si="2"/>
        <v>0</v>
      </c>
      <c r="X15" s="76">
        <f t="shared" si="6"/>
        <v>0</v>
      </c>
      <c r="Y15" s="75" t="str">
        <f t="shared" si="3"/>
        <v/>
      </c>
      <c r="Z15" s="75" t="str">
        <f t="shared" si="7"/>
        <v/>
      </c>
      <c r="AA15" s="75" t="str">
        <f t="shared" si="8"/>
        <v/>
      </c>
      <c r="AB15" s="75" t="str">
        <f t="shared" si="9"/>
        <v/>
      </c>
      <c r="AC15" s="75" t="str">
        <f t="shared" si="9"/>
        <v/>
      </c>
      <c r="AD15" s="75" t="str">
        <f t="shared" si="9"/>
        <v/>
      </c>
      <c r="AE15" s="75" t="str">
        <f t="shared" si="9"/>
        <v/>
      </c>
      <c r="AF15" s="75" t="str">
        <f t="shared" si="9"/>
        <v/>
      </c>
      <c r="AG15" s="78" t="str">
        <f t="shared" si="10"/>
        <v/>
      </c>
      <c r="AH15" s="75" t="str">
        <f t="shared" si="11"/>
        <v/>
      </c>
      <c r="AI15" s="75" t="str">
        <f t="shared" si="11"/>
        <v/>
      </c>
      <c r="AJ15" s="75" t="str">
        <f t="shared" si="11"/>
        <v/>
      </c>
      <c r="AK15" s="75" t="str">
        <f t="shared" si="4"/>
        <v/>
      </c>
      <c r="AL15" s="75" t="str">
        <f t="shared" si="4"/>
        <v/>
      </c>
      <c r="AM15" s="75" t="str">
        <f t="shared" si="4"/>
        <v/>
      </c>
      <c r="AN15" s="75" t="str">
        <f t="shared" si="4"/>
        <v/>
      </c>
      <c r="AO15" s="75" t="str">
        <f t="shared" si="4"/>
        <v/>
      </c>
      <c r="AP15" s="74"/>
    </row>
    <row r="16" spans="2:42" s="79" customFormat="1" ht="16.5" customHeight="1" x14ac:dyDescent="0.25">
      <c r="B16" s="77" t="s">
        <v>93</v>
      </c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76">
        <f t="shared" si="0"/>
        <v>0</v>
      </c>
      <c r="U16" s="76">
        <f t="shared" si="1"/>
        <v>0</v>
      </c>
      <c r="V16" s="76">
        <f t="shared" si="5"/>
        <v>0</v>
      </c>
      <c r="W16" s="76">
        <f t="shared" si="2"/>
        <v>0</v>
      </c>
      <c r="X16" s="76">
        <f t="shared" si="6"/>
        <v>0</v>
      </c>
      <c r="Y16" s="75" t="str">
        <f t="shared" si="3"/>
        <v/>
      </c>
      <c r="Z16" s="75" t="str">
        <f t="shared" si="7"/>
        <v/>
      </c>
      <c r="AA16" s="75" t="str">
        <f t="shared" si="8"/>
        <v/>
      </c>
      <c r="AB16" s="75" t="str">
        <f t="shared" si="9"/>
        <v/>
      </c>
      <c r="AC16" s="75" t="str">
        <f t="shared" si="9"/>
        <v/>
      </c>
      <c r="AD16" s="75" t="str">
        <f t="shared" si="9"/>
        <v/>
      </c>
      <c r="AE16" s="75" t="str">
        <f t="shared" si="9"/>
        <v/>
      </c>
      <c r="AF16" s="75" t="str">
        <f t="shared" si="9"/>
        <v/>
      </c>
      <c r="AG16" s="78" t="str">
        <f t="shared" si="10"/>
        <v/>
      </c>
      <c r="AH16" s="75" t="str">
        <f t="shared" si="11"/>
        <v/>
      </c>
      <c r="AI16" s="75" t="str">
        <f t="shared" si="11"/>
        <v/>
      </c>
      <c r="AJ16" s="75" t="str">
        <f t="shared" si="11"/>
        <v/>
      </c>
      <c r="AK16" s="75" t="str">
        <f t="shared" si="4"/>
        <v/>
      </c>
      <c r="AL16" s="75" t="str">
        <f t="shared" si="4"/>
        <v/>
      </c>
      <c r="AM16" s="75" t="str">
        <f t="shared" si="4"/>
        <v/>
      </c>
      <c r="AN16" s="75" t="str">
        <f t="shared" si="4"/>
        <v/>
      </c>
      <c r="AO16" s="75" t="str">
        <f t="shared" si="4"/>
        <v/>
      </c>
      <c r="AP16" s="74"/>
    </row>
    <row r="17" spans="2:42" s="79" customFormat="1" ht="16.5" customHeight="1" x14ac:dyDescent="0.25">
      <c r="B17" s="77" t="s">
        <v>94</v>
      </c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76">
        <f t="shared" si="0"/>
        <v>0</v>
      </c>
      <c r="U17" s="76">
        <f t="shared" si="1"/>
        <v>0</v>
      </c>
      <c r="V17" s="76">
        <f t="shared" si="5"/>
        <v>0</v>
      </c>
      <c r="W17" s="76">
        <f t="shared" si="2"/>
        <v>0</v>
      </c>
      <c r="X17" s="76">
        <f t="shared" si="6"/>
        <v>0</v>
      </c>
      <c r="Y17" s="75" t="str">
        <f t="shared" si="3"/>
        <v/>
      </c>
      <c r="Z17" s="75" t="str">
        <f t="shared" si="7"/>
        <v/>
      </c>
      <c r="AA17" s="75" t="str">
        <f t="shared" si="8"/>
        <v/>
      </c>
      <c r="AB17" s="75" t="str">
        <f t="shared" si="9"/>
        <v/>
      </c>
      <c r="AC17" s="75" t="str">
        <f t="shared" si="9"/>
        <v/>
      </c>
      <c r="AD17" s="75" t="str">
        <f t="shared" si="9"/>
        <v/>
      </c>
      <c r="AE17" s="75" t="str">
        <f t="shared" si="9"/>
        <v/>
      </c>
      <c r="AF17" s="75" t="str">
        <f t="shared" si="9"/>
        <v/>
      </c>
      <c r="AG17" s="78" t="str">
        <f t="shared" si="10"/>
        <v/>
      </c>
      <c r="AH17" s="75" t="str">
        <f t="shared" si="11"/>
        <v/>
      </c>
      <c r="AI17" s="75" t="str">
        <f t="shared" si="11"/>
        <v/>
      </c>
      <c r="AJ17" s="75" t="str">
        <f t="shared" si="11"/>
        <v/>
      </c>
      <c r="AK17" s="75" t="str">
        <f t="shared" si="4"/>
        <v/>
      </c>
      <c r="AL17" s="75" t="str">
        <f t="shared" si="4"/>
        <v/>
      </c>
      <c r="AM17" s="75" t="str">
        <f t="shared" si="4"/>
        <v/>
      </c>
      <c r="AN17" s="75" t="str">
        <f t="shared" si="4"/>
        <v/>
      </c>
      <c r="AO17" s="75" t="str">
        <f t="shared" si="4"/>
        <v/>
      </c>
      <c r="AP17" s="74"/>
    </row>
    <row r="18" spans="2:42" s="79" customFormat="1" ht="16.5" customHeight="1" x14ac:dyDescent="0.25">
      <c r="B18" s="77" t="s">
        <v>95</v>
      </c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76">
        <f t="shared" si="0"/>
        <v>0</v>
      </c>
      <c r="U18" s="76">
        <f t="shared" si="1"/>
        <v>0</v>
      </c>
      <c r="V18" s="76">
        <f t="shared" si="5"/>
        <v>0</v>
      </c>
      <c r="W18" s="76">
        <f t="shared" si="2"/>
        <v>0</v>
      </c>
      <c r="X18" s="76">
        <f t="shared" si="6"/>
        <v>0</v>
      </c>
      <c r="Y18" s="75" t="str">
        <f t="shared" si="3"/>
        <v/>
      </c>
      <c r="Z18" s="75" t="str">
        <f t="shared" si="7"/>
        <v/>
      </c>
      <c r="AA18" s="75" t="str">
        <f t="shared" si="8"/>
        <v/>
      </c>
      <c r="AB18" s="75" t="str">
        <f t="shared" si="9"/>
        <v/>
      </c>
      <c r="AC18" s="75" t="str">
        <f t="shared" si="9"/>
        <v/>
      </c>
      <c r="AD18" s="75" t="str">
        <f t="shared" si="9"/>
        <v/>
      </c>
      <c r="AE18" s="75" t="str">
        <f t="shared" si="9"/>
        <v/>
      </c>
      <c r="AF18" s="75" t="str">
        <f t="shared" si="9"/>
        <v/>
      </c>
      <c r="AG18" s="78" t="str">
        <f t="shared" si="10"/>
        <v/>
      </c>
      <c r="AH18" s="75" t="str">
        <f t="shared" si="11"/>
        <v/>
      </c>
      <c r="AI18" s="75" t="str">
        <f t="shared" si="11"/>
        <v/>
      </c>
      <c r="AJ18" s="75" t="str">
        <f t="shared" si="11"/>
        <v/>
      </c>
      <c r="AK18" s="75" t="str">
        <f t="shared" si="4"/>
        <v/>
      </c>
      <c r="AL18" s="75" t="str">
        <f t="shared" si="4"/>
        <v/>
      </c>
      <c r="AM18" s="75" t="str">
        <f t="shared" si="4"/>
        <v/>
      </c>
      <c r="AN18" s="75" t="str">
        <f t="shared" si="4"/>
        <v/>
      </c>
      <c r="AO18" s="75" t="str">
        <f t="shared" si="4"/>
        <v/>
      </c>
      <c r="AP18" s="74"/>
    </row>
    <row r="19" spans="2:42" s="79" customFormat="1" ht="16.5" customHeight="1" x14ac:dyDescent="0.25">
      <c r="B19" s="77" t="s">
        <v>96</v>
      </c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76">
        <f t="shared" si="0"/>
        <v>0</v>
      </c>
      <c r="U19" s="76">
        <f t="shared" si="1"/>
        <v>0</v>
      </c>
      <c r="V19" s="76">
        <f t="shared" si="5"/>
        <v>0</v>
      </c>
      <c r="W19" s="76">
        <f t="shared" si="2"/>
        <v>0</v>
      </c>
      <c r="X19" s="76">
        <f t="shared" si="6"/>
        <v>0</v>
      </c>
      <c r="Y19" s="75" t="str">
        <f t="shared" si="3"/>
        <v/>
      </c>
      <c r="Z19" s="75" t="str">
        <f t="shared" si="7"/>
        <v/>
      </c>
      <c r="AA19" s="75" t="str">
        <f t="shared" si="8"/>
        <v/>
      </c>
      <c r="AB19" s="75" t="str">
        <f t="shared" si="9"/>
        <v/>
      </c>
      <c r="AC19" s="75" t="str">
        <f t="shared" si="9"/>
        <v/>
      </c>
      <c r="AD19" s="75" t="str">
        <f t="shared" si="9"/>
        <v/>
      </c>
      <c r="AE19" s="75" t="str">
        <f t="shared" si="9"/>
        <v/>
      </c>
      <c r="AF19" s="75" t="str">
        <f t="shared" si="9"/>
        <v/>
      </c>
      <c r="AG19" s="78" t="str">
        <f t="shared" si="10"/>
        <v/>
      </c>
      <c r="AH19" s="75" t="str">
        <f t="shared" si="11"/>
        <v/>
      </c>
      <c r="AI19" s="75" t="str">
        <f t="shared" si="11"/>
        <v/>
      </c>
      <c r="AJ19" s="75" t="str">
        <f t="shared" si="11"/>
        <v/>
      </c>
      <c r="AK19" s="75" t="str">
        <f t="shared" si="4"/>
        <v/>
      </c>
      <c r="AL19" s="75" t="str">
        <f t="shared" si="4"/>
        <v/>
      </c>
      <c r="AM19" s="75" t="str">
        <f t="shared" si="4"/>
        <v/>
      </c>
      <c r="AN19" s="75" t="str">
        <f t="shared" si="4"/>
        <v/>
      </c>
      <c r="AO19" s="75" t="str">
        <f t="shared" si="4"/>
        <v/>
      </c>
      <c r="AP19" s="74"/>
    </row>
    <row r="20" spans="2:42" s="79" customFormat="1" ht="16.5" customHeight="1" x14ac:dyDescent="0.25">
      <c r="B20" s="77" t="s">
        <v>97</v>
      </c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76">
        <f t="shared" si="0"/>
        <v>0</v>
      </c>
      <c r="U20" s="76">
        <f t="shared" si="1"/>
        <v>0</v>
      </c>
      <c r="V20" s="76">
        <f t="shared" si="5"/>
        <v>0</v>
      </c>
      <c r="W20" s="76">
        <f t="shared" si="2"/>
        <v>0</v>
      </c>
      <c r="X20" s="76">
        <f t="shared" si="6"/>
        <v>0</v>
      </c>
      <c r="Y20" s="75" t="str">
        <f t="shared" si="3"/>
        <v/>
      </c>
      <c r="Z20" s="75" t="str">
        <f t="shared" si="7"/>
        <v/>
      </c>
      <c r="AA20" s="75" t="str">
        <f t="shared" si="8"/>
        <v/>
      </c>
      <c r="AB20" s="75" t="str">
        <f t="shared" si="9"/>
        <v/>
      </c>
      <c r="AC20" s="75" t="str">
        <f t="shared" si="9"/>
        <v/>
      </c>
      <c r="AD20" s="75" t="str">
        <f t="shared" si="9"/>
        <v/>
      </c>
      <c r="AE20" s="75" t="str">
        <f t="shared" si="9"/>
        <v/>
      </c>
      <c r="AF20" s="75" t="str">
        <f t="shared" si="9"/>
        <v/>
      </c>
      <c r="AG20" s="78" t="str">
        <f t="shared" si="10"/>
        <v/>
      </c>
      <c r="AH20" s="75" t="str">
        <f t="shared" si="11"/>
        <v/>
      </c>
      <c r="AI20" s="75" t="str">
        <f t="shared" si="11"/>
        <v/>
      </c>
      <c r="AJ20" s="75" t="str">
        <f t="shared" si="11"/>
        <v/>
      </c>
      <c r="AK20" s="75" t="str">
        <f t="shared" si="4"/>
        <v/>
      </c>
      <c r="AL20" s="75" t="str">
        <f t="shared" si="4"/>
        <v/>
      </c>
      <c r="AM20" s="75" t="str">
        <f t="shared" si="4"/>
        <v/>
      </c>
      <c r="AN20" s="75" t="str">
        <f t="shared" si="4"/>
        <v/>
      </c>
      <c r="AO20" s="75" t="str">
        <f t="shared" si="4"/>
        <v/>
      </c>
      <c r="AP20" s="74"/>
    </row>
    <row r="21" spans="2:42" s="79" customFormat="1" ht="16.5" customHeight="1" x14ac:dyDescent="0.25">
      <c r="B21" s="77" t="s">
        <v>98</v>
      </c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76">
        <f t="shared" si="0"/>
        <v>0</v>
      </c>
      <c r="U21" s="76">
        <f t="shared" si="1"/>
        <v>0</v>
      </c>
      <c r="V21" s="76">
        <f t="shared" si="5"/>
        <v>0</v>
      </c>
      <c r="W21" s="76">
        <f t="shared" si="2"/>
        <v>0</v>
      </c>
      <c r="X21" s="76">
        <f t="shared" si="6"/>
        <v>0</v>
      </c>
      <c r="Y21" s="75" t="str">
        <f t="shared" si="3"/>
        <v/>
      </c>
      <c r="Z21" s="75" t="str">
        <f t="shared" si="7"/>
        <v/>
      </c>
      <c r="AA21" s="75" t="str">
        <f t="shared" si="8"/>
        <v/>
      </c>
      <c r="AB21" s="75" t="str">
        <f t="shared" si="9"/>
        <v/>
      </c>
      <c r="AC21" s="75" t="str">
        <f t="shared" si="9"/>
        <v/>
      </c>
      <c r="AD21" s="75" t="str">
        <f t="shared" si="9"/>
        <v/>
      </c>
      <c r="AE21" s="75" t="str">
        <f t="shared" si="9"/>
        <v/>
      </c>
      <c r="AF21" s="75" t="str">
        <f t="shared" si="9"/>
        <v/>
      </c>
      <c r="AG21" s="78" t="str">
        <f t="shared" si="10"/>
        <v/>
      </c>
      <c r="AH21" s="75" t="str">
        <f t="shared" si="11"/>
        <v/>
      </c>
      <c r="AI21" s="75" t="str">
        <f t="shared" si="11"/>
        <v/>
      </c>
      <c r="AJ21" s="75" t="str">
        <f t="shared" si="11"/>
        <v/>
      </c>
      <c r="AK21" s="75" t="str">
        <f t="shared" si="4"/>
        <v/>
      </c>
      <c r="AL21" s="75" t="str">
        <f t="shared" si="4"/>
        <v/>
      </c>
      <c r="AM21" s="75" t="str">
        <f t="shared" si="4"/>
        <v/>
      </c>
      <c r="AN21" s="75" t="str">
        <f t="shared" si="4"/>
        <v/>
      </c>
      <c r="AO21" s="75" t="str">
        <f t="shared" si="4"/>
        <v/>
      </c>
      <c r="AP21" s="74"/>
    </row>
    <row r="22" spans="2:42" s="79" customFormat="1" ht="16.5" customHeight="1" x14ac:dyDescent="0.25">
      <c r="B22" s="77" t="s">
        <v>99</v>
      </c>
      <c r="C22" s="96"/>
      <c r="D22" s="97"/>
      <c r="E22" s="97"/>
      <c r="F22" s="97"/>
      <c r="G22" s="96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76">
        <f t="shared" si="0"/>
        <v>0</v>
      </c>
      <c r="U22" s="76">
        <f t="shared" si="1"/>
        <v>0</v>
      </c>
      <c r="V22" s="76">
        <f t="shared" si="5"/>
        <v>0</v>
      </c>
      <c r="W22" s="76">
        <f t="shared" si="2"/>
        <v>0</v>
      </c>
      <c r="X22" s="76">
        <f t="shared" si="6"/>
        <v>0</v>
      </c>
      <c r="Y22" s="75" t="str">
        <f t="shared" si="3"/>
        <v/>
      </c>
      <c r="Z22" s="75" t="str">
        <f t="shared" si="7"/>
        <v/>
      </c>
      <c r="AA22" s="75" t="str">
        <f t="shared" si="8"/>
        <v/>
      </c>
      <c r="AB22" s="75" t="str">
        <f t="shared" si="9"/>
        <v/>
      </c>
      <c r="AC22" s="75" t="str">
        <f t="shared" si="9"/>
        <v/>
      </c>
      <c r="AD22" s="75" t="str">
        <f t="shared" si="9"/>
        <v/>
      </c>
      <c r="AE22" s="75" t="str">
        <f t="shared" si="9"/>
        <v/>
      </c>
      <c r="AF22" s="75" t="str">
        <f t="shared" si="9"/>
        <v/>
      </c>
      <c r="AG22" s="78" t="str">
        <f t="shared" si="10"/>
        <v/>
      </c>
      <c r="AH22" s="75" t="str">
        <f t="shared" si="11"/>
        <v/>
      </c>
      <c r="AI22" s="75" t="str">
        <f t="shared" si="11"/>
        <v/>
      </c>
      <c r="AJ22" s="75" t="str">
        <f t="shared" si="11"/>
        <v/>
      </c>
      <c r="AK22" s="75" t="str">
        <f t="shared" si="11"/>
        <v/>
      </c>
      <c r="AL22" s="75" t="str">
        <f t="shared" si="11"/>
        <v/>
      </c>
      <c r="AM22" s="75" t="str">
        <f t="shared" si="11"/>
        <v/>
      </c>
      <c r="AN22" s="75" t="str">
        <f t="shared" si="11"/>
        <v/>
      </c>
      <c r="AO22" s="75" t="str">
        <f t="shared" si="11"/>
        <v/>
      </c>
      <c r="AP22" s="74"/>
    </row>
    <row r="23" spans="2:42" s="79" customFormat="1" ht="16.5" customHeight="1" x14ac:dyDescent="0.25">
      <c r="B23" s="77" t="s">
        <v>100</v>
      </c>
      <c r="C23" s="96"/>
      <c r="D23" s="97"/>
      <c r="E23" s="97"/>
      <c r="F23" s="97"/>
      <c r="G23" s="96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76">
        <f t="shared" ref="T23" si="12">SUM(C23:S23)</f>
        <v>0</v>
      </c>
      <c r="U23" s="76">
        <f t="shared" ref="U23" si="13">T23-S23</f>
        <v>0</v>
      </c>
      <c r="V23" s="76">
        <f t="shared" si="5"/>
        <v>0</v>
      </c>
      <c r="W23" s="76">
        <f t="shared" si="2"/>
        <v>0</v>
      </c>
      <c r="X23" s="76">
        <f t="shared" si="6"/>
        <v>0</v>
      </c>
      <c r="Y23" s="75" t="str">
        <f t="shared" si="3"/>
        <v/>
      </c>
      <c r="Z23" s="75" t="str">
        <f t="shared" si="7"/>
        <v/>
      </c>
      <c r="AA23" s="75" t="str">
        <f t="shared" si="8"/>
        <v/>
      </c>
      <c r="AB23" s="75" t="str">
        <f t="shared" si="9"/>
        <v/>
      </c>
      <c r="AC23" s="75" t="str">
        <f t="shared" si="9"/>
        <v/>
      </c>
      <c r="AD23" s="75" t="str">
        <f t="shared" si="9"/>
        <v/>
      </c>
      <c r="AE23" s="75" t="str">
        <f t="shared" si="9"/>
        <v/>
      </c>
      <c r="AF23" s="75" t="str">
        <f t="shared" si="9"/>
        <v/>
      </c>
      <c r="AG23" s="78" t="str">
        <f t="shared" si="10"/>
        <v/>
      </c>
      <c r="AH23" s="75" t="str">
        <f t="shared" si="11"/>
        <v/>
      </c>
      <c r="AI23" s="75" t="str">
        <f t="shared" si="11"/>
        <v/>
      </c>
      <c r="AJ23" s="75" t="str">
        <f t="shared" si="11"/>
        <v/>
      </c>
      <c r="AK23" s="75" t="str">
        <f t="shared" si="11"/>
        <v/>
      </c>
      <c r="AL23" s="75" t="str">
        <f t="shared" si="11"/>
        <v/>
      </c>
      <c r="AM23" s="75" t="str">
        <f t="shared" si="11"/>
        <v/>
      </c>
      <c r="AN23" s="75" t="str">
        <f t="shared" si="11"/>
        <v/>
      </c>
      <c r="AO23" s="75" t="str">
        <f t="shared" si="11"/>
        <v/>
      </c>
      <c r="AP23" s="74"/>
    </row>
    <row r="24" spans="2:42" s="79" customFormat="1" ht="16.5" customHeight="1" x14ac:dyDescent="0.25">
      <c r="B24" s="77" t="s">
        <v>101</v>
      </c>
      <c r="C24" s="96"/>
      <c r="D24" s="97"/>
      <c r="E24" s="97"/>
      <c r="F24" s="97"/>
      <c r="G24" s="96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76">
        <f t="shared" si="0"/>
        <v>0</v>
      </c>
      <c r="U24" s="76">
        <f t="shared" si="1"/>
        <v>0</v>
      </c>
      <c r="V24" s="76">
        <f t="shared" si="5"/>
        <v>0</v>
      </c>
      <c r="W24" s="76">
        <f t="shared" si="2"/>
        <v>0</v>
      </c>
      <c r="X24" s="76">
        <f t="shared" si="6"/>
        <v>0</v>
      </c>
      <c r="Y24" s="75" t="str">
        <f t="shared" si="3"/>
        <v/>
      </c>
      <c r="Z24" s="75" t="str">
        <f t="shared" si="7"/>
        <v/>
      </c>
      <c r="AA24" s="75" t="str">
        <f t="shared" si="8"/>
        <v/>
      </c>
      <c r="AB24" s="75" t="str">
        <f t="shared" si="9"/>
        <v/>
      </c>
      <c r="AC24" s="75" t="str">
        <f t="shared" si="9"/>
        <v/>
      </c>
      <c r="AD24" s="75" t="str">
        <f t="shared" si="9"/>
        <v/>
      </c>
      <c r="AE24" s="75" t="str">
        <f t="shared" si="9"/>
        <v/>
      </c>
      <c r="AF24" s="75" t="str">
        <f t="shared" si="9"/>
        <v/>
      </c>
      <c r="AG24" s="78" t="str">
        <f t="shared" si="10"/>
        <v/>
      </c>
      <c r="AH24" s="75" t="str">
        <f t="shared" si="11"/>
        <v/>
      </c>
      <c r="AI24" s="75" t="str">
        <f t="shared" si="11"/>
        <v/>
      </c>
      <c r="AJ24" s="75" t="str">
        <f t="shared" si="11"/>
        <v/>
      </c>
      <c r="AK24" s="75" t="str">
        <f>IF($T24=0,"",N24/$T24)</f>
        <v/>
      </c>
      <c r="AL24" s="75" t="str">
        <f>IF($T24=0,"",O24/$T24)</f>
        <v/>
      </c>
      <c r="AM24" s="75" t="str">
        <f t="shared" si="11"/>
        <v/>
      </c>
      <c r="AN24" s="75" t="str">
        <f t="shared" si="11"/>
        <v/>
      </c>
      <c r="AO24" s="75" t="str">
        <f t="shared" si="11"/>
        <v/>
      </c>
      <c r="AP24" s="74"/>
    </row>
    <row r="25" spans="2:42" s="79" customFormat="1" ht="16.5" customHeight="1" x14ac:dyDescent="0.25">
      <c r="B25" s="77" t="s">
        <v>102</v>
      </c>
      <c r="C25" s="96"/>
      <c r="D25" s="97"/>
      <c r="E25" s="97"/>
      <c r="F25" s="97"/>
      <c r="G25" s="96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76">
        <f t="shared" si="0"/>
        <v>0</v>
      </c>
      <c r="U25" s="76">
        <f t="shared" si="1"/>
        <v>0</v>
      </c>
      <c r="V25" s="76">
        <f t="shared" si="5"/>
        <v>0</v>
      </c>
      <c r="W25" s="76">
        <f t="shared" si="2"/>
        <v>0</v>
      </c>
      <c r="X25" s="76">
        <f t="shared" si="6"/>
        <v>0</v>
      </c>
      <c r="Y25" s="75" t="str">
        <f t="shared" si="3"/>
        <v/>
      </c>
      <c r="Z25" s="75" t="str">
        <f t="shared" si="7"/>
        <v/>
      </c>
      <c r="AA25" s="75" t="str">
        <f t="shared" si="8"/>
        <v/>
      </c>
      <c r="AB25" s="75" t="str">
        <f t="shared" si="9"/>
        <v/>
      </c>
      <c r="AC25" s="75" t="str">
        <f t="shared" si="9"/>
        <v/>
      </c>
      <c r="AD25" s="75" t="str">
        <f t="shared" si="9"/>
        <v/>
      </c>
      <c r="AE25" s="75" t="str">
        <f t="shared" si="9"/>
        <v/>
      </c>
      <c r="AF25" s="75" t="str">
        <f t="shared" si="9"/>
        <v/>
      </c>
      <c r="AG25" s="78" t="str">
        <f t="shared" si="10"/>
        <v/>
      </c>
      <c r="AH25" s="75" t="str">
        <f t="shared" si="11"/>
        <v/>
      </c>
      <c r="AI25" s="75" t="str">
        <f t="shared" si="11"/>
        <v/>
      </c>
      <c r="AJ25" s="75" t="str">
        <f t="shared" si="11"/>
        <v/>
      </c>
      <c r="AK25" s="75" t="str">
        <f t="shared" si="11"/>
        <v/>
      </c>
      <c r="AL25" s="75" t="str">
        <f t="shared" si="11"/>
        <v/>
      </c>
      <c r="AM25" s="75" t="str">
        <f t="shared" si="11"/>
        <v/>
      </c>
      <c r="AN25" s="75" t="str">
        <f t="shared" si="11"/>
        <v/>
      </c>
      <c r="AO25" s="75" t="str">
        <f t="shared" si="11"/>
        <v/>
      </c>
      <c r="AP25" s="74"/>
    </row>
    <row r="26" spans="2:42" s="79" customFormat="1" ht="15.75" x14ac:dyDescent="0.25">
      <c r="B26" s="77" t="s">
        <v>103</v>
      </c>
      <c r="C26" s="96"/>
      <c r="D26" s="97"/>
      <c r="E26" s="97"/>
      <c r="F26" s="97"/>
      <c r="G26" s="96"/>
      <c r="H26" s="96"/>
      <c r="I26" s="96"/>
      <c r="J26" s="96"/>
      <c r="K26" s="97"/>
      <c r="L26" s="97"/>
      <c r="M26" s="97"/>
      <c r="N26" s="97"/>
      <c r="O26" s="97"/>
      <c r="P26" s="97"/>
      <c r="Q26" s="97"/>
      <c r="R26" s="97"/>
      <c r="S26" s="97"/>
      <c r="T26" s="76">
        <f t="shared" si="0"/>
        <v>0</v>
      </c>
      <c r="U26" s="76">
        <f t="shared" si="1"/>
        <v>0</v>
      </c>
      <c r="V26" s="76">
        <f t="shared" si="5"/>
        <v>0</v>
      </c>
      <c r="W26" s="76">
        <f t="shared" si="2"/>
        <v>0</v>
      </c>
      <c r="X26" s="76">
        <f t="shared" si="6"/>
        <v>0</v>
      </c>
      <c r="Y26" s="75" t="str">
        <f t="shared" si="3"/>
        <v/>
      </c>
      <c r="Z26" s="75" t="str">
        <f t="shared" si="7"/>
        <v/>
      </c>
      <c r="AA26" s="75" t="str">
        <f t="shared" si="8"/>
        <v/>
      </c>
      <c r="AB26" s="75" t="str">
        <f t="shared" si="9"/>
        <v/>
      </c>
      <c r="AC26" s="75" t="str">
        <f t="shared" si="9"/>
        <v/>
      </c>
      <c r="AD26" s="75" t="str">
        <f t="shared" si="9"/>
        <v/>
      </c>
      <c r="AE26" s="75" t="str">
        <f t="shared" si="9"/>
        <v/>
      </c>
      <c r="AF26" s="75" t="str">
        <f t="shared" si="9"/>
        <v/>
      </c>
      <c r="AG26" s="78" t="str">
        <f t="shared" si="10"/>
        <v/>
      </c>
      <c r="AH26" s="75" t="str">
        <f t="shared" si="11"/>
        <v/>
      </c>
      <c r="AI26" s="75" t="str">
        <f t="shared" si="11"/>
        <v/>
      </c>
      <c r="AJ26" s="75" t="str">
        <f t="shared" si="11"/>
        <v/>
      </c>
      <c r="AK26" s="75" t="str">
        <f t="shared" si="11"/>
        <v/>
      </c>
      <c r="AL26" s="75" t="str">
        <f t="shared" si="11"/>
        <v/>
      </c>
      <c r="AM26" s="75" t="str">
        <f t="shared" si="11"/>
        <v/>
      </c>
      <c r="AN26" s="75" t="str">
        <f t="shared" si="11"/>
        <v/>
      </c>
      <c r="AO26" s="75" t="str">
        <f t="shared" si="11"/>
        <v/>
      </c>
      <c r="AP26" s="74"/>
    </row>
    <row r="27" spans="2:42" s="79" customFormat="1" ht="15.75" x14ac:dyDescent="0.25">
      <c r="B27" s="77" t="s">
        <v>104</v>
      </c>
      <c r="C27" s="96"/>
      <c r="D27" s="97"/>
      <c r="E27" s="97"/>
      <c r="F27" s="97"/>
      <c r="G27" s="96"/>
      <c r="H27" s="96"/>
      <c r="I27" s="96"/>
      <c r="J27" s="96"/>
      <c r="K27" s="97"/>
      <c r="L27" s="97"/>
      <c r="M27" s="97"/>
      <c r="N27" s="97"/>
      <c r="O27" s="97"/>
      <c r="P27" s="97"/>
      <c r="Q27" s="97"/>
      <c r="R27" s="97"/>
      <c r="S27" s="97"/>
      <c r="T27" s="76">
        <f t="shared" si="0"/>
        <v>0</v>
      </c>
      <c r="U27" s="76">
        <f t="shared" si="1"/>
        <v>0</v>
      </c>
      <c r="V27" s="76">
        <f t="shared" si="5"/>
        <v>0</v>
      </c>
      <c r="W27" s="76">
        <f t="shared" si="2"/>
        <v>0</v>
      </c>
      <c r="X27" s="76">
        <f t="shared" si="6"/>
        <v>0</v>
      </c>
      <c r="Y27" s="75" t="str">
        <f t="shared" si="3"/>
        <v/>
      </c>
      <c r="Z27" s="75" t="str">
        <f t="shared" si="7"/>
        <v/>
      </c>
      <c r="AA27" s="75" t="str">
        <f t="shared" si="8"/>
        <v/>
      </c>
      <c r="AB27" s="75" t="str">
        <f t="shared" si="9"/>
        <v/>
      </c>
      <c r="AC27" s="75" t="str">
        <f t="shared" si="9"/>
        <v/>
      </c>
      <c r="AD27" s="75" t="str">
        <f t="shared" si="9"/>
        <v/>
      </c>
      <c r="AE27" s="75" t="str">
        <f t="shared" si="9"/>
        <v/>
      </c>
      <c r="AF27" s="75" t="str">
        <f t="shared" si="9"/>
        <v/>
      </c>
      <c r="AG27" s="78" t="str">
        <f t="shared" si="10"/>
        <v/>
      </c>
      <c r="AH27" s="75" t="str">
        <f t="shared" si="11"/>
        <v/>
      </c>
      <c r="AI27" s="75" t="str">
        <f t="shared" si="11"/>
        <v/>
      </c>
      <c r="AJ27" s="75" t="str">
        <f t="shared" si="11"/>
        <v/>
      </c>
      <c r="AK27" s="75" t="str">
        <f t="shared" si="11"/>
        <v/>
      </c>
      <c r="AL27" s="75" t="str">
        <f t="shared" si="11"/>
        <v/>
      </c>
      <c r="AM27" s="75" t="str">
        <f t="shared" si="11"/>
        <v/>
      </c>
      <c r="AN27" s="75" t="str">
        <f t="shared" si="11"/>
        <v/>
      </c>
      <c r="AO27" s="75" t="str">
        <f t="shared" si="11"/>
        <v/>
      </c>
      <c r="AP27" s="74"/>
    </row>
    <row r="28" spans="2:42" s="79" customFormat="1" ht="15.75" x14ac:dyDescent="0.25">
      <c r="B28" s="77" t="s">
        <v>105</v>
      </c>
      <c r="C28" s="96"/>
      <c r="D28" s="97"/>
      <c r="E28" s="97"/>
      <c r="F28" s="97"/>
      <c r="G28" s="96"/>
      <c r="H28" s="96"/>
      <c r="I28" s="96"/>
      <c r="J28" s="96"/>
      <c r="K28" s="97"/>
      <c r="L28" s="97"/>
      <c r="M28" s="97"/>
      <c r="N28" s="97"/>
      <c r="O28" s="97"/>
      <c r="P28" s="97"/>
      <c r="Q28" s="97"/>
      <c r="R28" s="97"/>
      <c r="S28" s="97"/>
      <c r="T28" s="76">
        <f t="shared" si="0"/>
        <v>0</v>
      </c>
      <c r="U28" s="76">
        <f t="shared" si="1"/>
        <v>0</v>
      </c>
      <c r="V28" s="76">
        <f t="shared" si="5"/>
        <v>0</v>
      </c>
      <c r="W28" s="76">
        <f t="shared" si="2"/>
        <v>0</v>
      </c>
      <c r="X28" s="76">
        <f t="shared" si="6"/>
        <v>0</v>
      </c>
      <c r="Y28" s="75" t="str">
        <f t="shared" si="3"/>
        <v/>
      </c>
      <c r="Z28" s="75" t="str">
        <f t="shared" si="7"/>
        <v/>
      </c>
      <c r="AA28" s="75" t="str">
        <f t="shared" si="8"/>
        <v/>
      </c>
      <c r="AB28" s="75" t="str">
        <f t="shared" si="9"/>
        <v/>
      </c>
      <c r="AC28" s="75" t="str">
        <f t="shared" si="9"/>
        <v/>
      </c>
      <c r="AD28" s="75" t="str">
        <f t="shared" si="9"/>
        <v/>
      </c>
      <c r="AE28" s="75" t="str">
        <f t="shared" si="9"/>
        <v/>
      </c>
      <c r="AF28" s="75" t="str">
        <f t="shared" si="9"/>
        <v/>
      </c>
      <c r="AG28" s="78" t="str">
        <f t="shared" si="10"/>
        <v/>
      </c>
      <c r="AH28" s="75" t="str">
        <f t="shared" si="11"/>
        <v/>
      </c>
      <c r="AI28" s="75" t="str">
        <f t="shared" si="11"/>
        <v/>
      </c>
      <c r="AJ28" s="75" t="str">
        <f t="shared" si="11"/>
        <v/>
      </c>
      <c r="AK28" s="75" t="str">
        <f t="shared" si="11"/>
        <v/>
      </c>
      <c r="AL28" s="75" t="str">
        <f t="shared" si="11"/>
        <v/>
      </c>
      <c r="AM28" s="75" t="str">
        <f t="shared" si="11"/>
        <v/>
      </c>
      <c r="AN28" s="75" t="str">
        <f t="shared" si="11"/>
        <v/>
      </c>
      <c r="AO28" s="75" t="str">
        <f t="shared" si="11"/>
        <v/>
      </c>
      <c r="AP28" s="74"/>
    </row>
    <row r="29" spans="2:42" s="79" customFormat="1" ht="15.75" x14ac:dyDescent="0.25">
      <c r="B29" s="77" t="s">
        <v>106</v>
      </c>
      <c r="C29" s="96"/>
      <c r="D29" s="97"/>
      <c r="E29" s="97"/>
      <c r="F29" s="97"/>
      <c r="G29" s="96"/>
      <c r="H29" s="96"/>
      <c r="I29" s="96"/>
      <c r="J29" s="96"/>
      <c r="K29" s="97"/>
      <c r="L29" s="97"/>
      <c r="M29" s="97"/>
      <c r="N29" s="97"/>
      <c r="O29" s="97"/>
      <c r="P29" s="97"/>
      <c r="Q29" s="97"/>
      <c r="R29" s="97"/>
      <c r="S29" s="97"/>
      <c r="T29" s="76">
        <f t="shared" si="0"/>
        <v>0</v>
      </c>
      <c r="U29" s="76">
        <f t="shared" si="1"/>
        <v>0</v>
      </c>
      <c r="V29" s="76">
        <f t="shared" si="5"/>
        <v>0</v>
      </c>
      <c r="W29" s="76">
        <f t="shared" si="2"/>
        <v>0</v>
      </c>
      <c r="X29" s="76">
        <f t="shared" si="6"/>
        <v>0</v>
      </c>
      <c r="Y29" s="75" t="str">
        <f t="shared" si="3"/>
        <v/>
      </c>
      <c r="Z29" s="75" t="str">
        <f t="shared" si="7"/>
        <v/>
      </c>
      <c r="AA29" s="75" t="str">
        <f t="shared" si="8"/>
        <v/>
      </c>
      <c r="AB29" s="75" t="str">
        <f t="shared" si="9"/>
        <v/>
      </c>
      <c r="AC29" s="75" t="str">
        <f t="shared" si="9"/>
        <v/>
      </c>
      <c r="AD29" s="75" t="str">
        <f t="shared" si="9"/>
        <v/>
      </c>
      <c r="AE29" s="75" t="str">
        <f t="shared" si="9"/>
        <v/>
      </c>
      <c r="AF29" s="75" t="str">
        <f t="shared" si="9"/>
        <v/>
      </c>
      <c r="AG29" s="78" t="str">
        <f t="shared" si="10"/>
        <v/>
      </c>
      <c r="AH29" s="75" t="str">
        <f t="shared" si="11"/>
        <v/>
      </c>
      <c r="AI29" s="75" t="str">
        <f t="shared" si="11"/>
        <v/>
      </c>
      <c r="AJ29" s="75" t="str">
        <f t="shared" si="11"/>
        <v/>
      </c>
      <c r="AK29" s="75" t="str">
        <f t="shared" si="11"/>
        <v/>
      </c>
      <c r="AL29" s="75" t="str">
        <f t="shared" si="11"/>
        <v/>
      </c>
      <c r="AM29" s="75" t="str">
        <f t="shared" si="11"/>
        <v/>
      </c>
      <c r="AN29" s="75" t="str">
        <f t="shared" si="11"/>
        <v/>
      </c>
      <c r="AO29" s="75" t="str">
        <f t="shared" si="11"/>
        <v/>
      </c>
      <c r="AP29" s="74"/>
    </row>
    <row r="30" spans="2:42" s="79" customFormat="1" ht="15.75" x14ac:dyDescent="0.25">
      <c r="B30" s="77" t="s">
        <v>107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76">
        <f t="shared" si="0"/>
        <v>0</v>
      </c>
      <c r="U30" s="76">
        <f t="shared" si="1"/>
        <v>0</v>
      </c>
      <c r="V30" s="76">
        <f t="shared" si="5"/>
        <v>0</v>
      </c>
      <c r="W30" s="76">
        <f t="shared" si="2"/>
        <v>0</v>
      </c>
      <c r="X30" s="76">
        <f t="shared" si="6"/>
        <v>0</v>
      </c>
      <c r="Y30" s="75" t="str">
        <f t="shared" si="3"/>
        <v/>
      </c>
      <c r="Z30" s="75" t="str">
        <f t="shared" si="7"/>
        <v/>
      </c>
      <c r="AA30" s="75" t="str">
        <f t="shared" si="8"/>
        <v/>
      </c>
      <c r="AB30" s="75" t="str">
        <f t="shared" si="9"/>
        <v/>
      </c>
      <c r="AC30" s="75" t="str">
        <f t="shared" si="9"/>
        <v/>
      </c>
      <c r="AD30" s="75" t="str">
        <f t="shared" si="9"/>
        <v/>
      </c>
      <c r="AE30" s="75" t="str">
        <f t="shared" si="9"/>
        <v/>
      </c>
      <c r="AF30" s="75" t="str">
        <f t="shared" si="9"/>
        <v/>
      </c>
      <c r="AG30" s="78" t="str">
        <f t="shared" si="10"/>
        <v/>
      </c>
      <c r="AH30" s="75" t="str">
        <f t="shared" si="11"/>
        <v/>
      </c>
      <c r="AI30" s="75" t="str">
        <f t="shared" si="11"/>
        <v/>
      </c>
      <c r="AJ30" s="75" t="str">
        <f t="shared" si="11"/>
        <v/>
      </c>
      <c r="AK30" s="75" t="str">
        <f t="shared" si="11"/>
        <v/>
      </c>
      <c r="AL30" s="75" t="str">
        <f t="shared" si="11"/>
        <v/>
      </c>
      <c r="AM30" s="75" t="str">
        <f t="shared" si="11"/>
        <v/>
      </c>
      <c r="AN30" s="75" t="str">
        <f t="shared" si="11"/>
        <v/>
      </c>
      <c r="AO30" s="75" t="str">
        <f t="shared" si="11"/>
        <v/>
      </c>
      <c r="AP30" s="74"/>
    </row>
    <row r="31" spans="2:42" s="79" customFormat="1" ht="15.75" x14ac:dyDescent="0.25">
      <c r="B31" s="77" t="s">
        <v>108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76">
        <f t="shared" si="0"/>
        <v>0</v>
      </c>
      <c r="U31" s="76">
        <f t="shared" si="1"/>
        <v>0</v>
      </c>
      <c r="V31" s="76">
        <f t="shared" si="5"/>
        <v>0</v>
      </c>
      <c r="W31" s="76">
        <f t="shared" si="2"/>
        <v>0</v>
      </c>
      <c r="X31" s="76">
        <f t="shared" si="6"/>
        <v>0</v>
      </c>
      <c r="Y31" s="75" t="str">
        <f t="shared" si="3"/>
        <v/>
      </c>
      <c r="Z31" s="75" t="str">
        <f t="shared" si="7"/>
        <v/>
      </c>
      <c r="AA31" s="75" t="str">
        <f t="shared" si="8"/>
        <v/>
      </c>
      <c r="AB31" s="75" t="str">
        <f t="shared" si="9"/>
        <v/>
      </c>
      <c r="AC31" s="75" t="str">
        <f t="shared" si="9"/>
        <v/>
      </c>
      <c r="AD31" s="75" t="str">
        <f t="shared" si="9"/>
        <v/>
      </c>
      <c r="AE31" s="75" t="str">
        <f t="shared" si="9"/>
        <v/>
      </c>
      <c r="AF31" s="75" t="str">
        <f t="shared" si="9"/>
        <v/>
      </c>
      <c r="AG31" s="78" t="str">
        <f t="shared" si="10"/>
        <v/>
      </c>
      <c r="AH31" s="75" t="str">
        <f t="shared" si="11"/>
        <v/>
      </c>
      <c r="AI31" s="75" t="str">
        <f t="shared" si="11"/>
        <v/>
      </c>
      <c r="AJ31" s="75" t="str">
        <f t="shared" si="11"/>
        <v/>
      </c>
      <c r="AK31" s="75" t="str">
        <f t="shared" si="11"/>
        <v/>
      </c>
      <c r="AL31" s="75" t="str">
        <f t="shared" si="11"/>
        <v/>
      </c>
      <c r="AM31" s="75" t="str">
        <f t="shared" si="11"/>
        <v/>
      </c>
      <c r="AN31" s="75" t="str">
        <f t="shared" si="11"/>
        <v/>
      </c>
      <c r="AO31" s="75" t="str">
        <f t="shared" si="11"/>
        <v/>
      </c>
      <c r="AP31" s="74"/>
    </row>
    <row r="32" spans="2:42" s="79" customFormat="1" ht="15.75" x14ac:dyDescent="0.25">
      <c r="B32" s="77" t="s">
        <v>109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76">
        <f t="shared" si="0"/>
        <v>0</v>
      </c>
      <c r="U32" s="76">
        <f t="shared" si="1"/>
        <v>0</v>
      </c>
      <c r="V32" s="76">
        <f t="shared" si="5"/>
        <v>0</v>
      </c>
      <c r="W32" s="76">
        <f t="shared" si="2"/>
        <v>0</v>
      </c>
      <c r="X32" s="76">
        <f t="shared" si="6"/>
        <v>0</v>
      </c>
      <c r="Y32" s="75" t="str">
        <f t="shared" si="3"/>
        <v/>
      </c>
      <c r="Z32" s="75" t="str">
        <f t="shared" si="7"/>
        <v/>
      </c>
      <c r="AA32" s="75" t="str">
        <f t="shared" si="8"/>
        <v/>
      </c>
      <c r="AB32" s="75" t="str">
        <f t="shared" si="9"/>
        <v/>
      </c>
      <c r="AC32" s="75" t="str">
        <f t="shared" si="9"/>
        <v/>
      </c>
      <c r="AD32" s="75" t="str">
        <f t="shared" si="9"/>
        <v/>
      </c>
      <c r="AE32" s="75" t="str">
        <f t="shared" si="9"/>
        <v/>
      </c>
      <c r="AF32" s="75" t="str">
        <f t="shared" si="9"/>
        <v/>
      </c>
      <c r="AG32" s="78" t="str">
        <f t="shared" si="10"/>
        <v/>
      </c>
      <c r="AH32" s="75" t="str">
        <f t="shared" si="11"/>
        <v/>
      </c>
      <c r="AI32" s="75" t="str">
        <f t="shared" si="11"/>
        <v/>
      </c>
      <c r="AJ32" s="75" t="str">
        <f t="shared" si="11"/>
        <v/>
      </c>
      <c r="AK32" s="75" t="str">
        <f t="shared" si="11"/>
        <v/>
      </c>
      <c r="AL32" s="75" t="str">
        <f t="shared" si="11"/>
        <v/>
      </c>
      <c r="AM32" s="75" t="str">
        <f t="shared" si="11"/>
        <v/>
      </c>
      <c r="AN32" s="75" t="str">
        <f t="shared" si="11"/>
        <v/>
      </c>
      <c r="AO32" s="75" t="str">
        <f t="shared" si="11"/>
        <v/>
      </c>
      <c r="AP32" s="74"/>
    </row>
    <row r="33" spans="2:42" ht="15.75" x14ac:dyDescent="0.25">
      <c r="B33" s="77" t="s">
        <v>110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76">
        <f t="shared" si="0"/>
        <v>0</v>
      </c>
      <c r="U33" s="76">
        <f t="shared" si="1"/>
        <v>0</v>
      </c>
      <c r="V33" s="76">
        <f t="shared" si="5"/>
        <v>0</v>
      </c>
      <c r="W33" s="76">
        <f t="shared" si="2"/>
        <v>0</v>
      </c>
      <c r="X33" s="76">
        <f t="shared" si="6"/>
        <v>0</v>
      </c>
      <c r="Y33" s="75" t="str">
        <f t="shared" si="3"/>
        <v/>
      </c>
      <c r="Z33" s="75" t="str">
        <f t="shared" si="7"/>
        <v/>
      </c>
      <c r="AA33" s="75" t="str">
        <f t="shared" si="8"/>
        <v/>
      </c>
      <c r="AB33" s="75" t="str">
        <f t="shared" si="9"/>
        <v/>
      </c>
      <c r="AC33" s="75" t="str">
        <f t="shared" si="9"/>
        <v/>
      </c>
      <c r="AD33" s="75" t="str">
        <f t="shared" si="9"/>
        <v/>
      </c>
      <c r="AE33" s="75" t="str">
        <f t="shared" si="9"/>
        <v/>
      </c>
      <c r="AF33" s="75" t="str">
        <f t="shared" si="9"/>
        <v/>
      </c>
      <c r="AG33" s="78" t="str">
        <f t="shared" si="10"/>
        <v/>
      </c>
      <c r="AH33" s="75" t="str">
        <f t="shared" si="11"/>
        <v/>
      </c>
      <c r="AI33" s="75" t="str">
        <f t="shared" si="11"/>
        <v/>
      </c>
      <c r="AJ33" s="75" t="str">
        <f t="shared" si="11"/>
        <v/>
      </c>
      <c r="AK33" s="75" t="str">
        <f t="shared" si="11"/>
        <v/>
      </c>
      <c r="AL33" s="75" t="str">
        <f t="shared" si="11"/>
        <v/>
      </c>
      <c r="AM33" s="75" t="str">
        <f t="shared" si="11"/>
        <v/>
      </c>
      <c r="AN33" s="75" t="str">
        <f t="shared" si="11"/>
        <v/>
      </c>
      <c r="AO33" s="75" t="str">
        <f t="shared" si="11"/>
        <v/>
      </c>
      <c r="AP33" s="74"/>
    </row>
    <row r="34" spans="2:42" ht="15.75" x14ac:dyDescent="0.25">
      <c r="B34" s="77" t="s">
        <v>111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76">
        <f t="shared" si="0"/>
        <v>0</v>
      </c>
      <c r="U34" s="76">
        <f t="shared" si="1"/>
        <v>0</v>
      </c>
      <c r="V34" s="76">
        <f t="shared" si="5"/>
        <v>0</v>
      </c>
      <c r="W34" s="76">
        <f t="shared" si="2"/>
        <v>0</v>
      </c>
      <c r="X34" s="76">
        <f t="shared" si="6"/>
        <v>0</v>
      </c>
      <c r="Y34" s="75" t="str">
        <f t="shared" si="3"/>
        <v/>
      </c>
      <c r="Z34" s="75" t="str">
        <f t="shared" si="7"/>
        <v/>
      </c>
      <c r="AA34" s="75" t="str">
        <f t="shared" si="8"/>
        <v/>
      </c>
      <c r="AB34" s="75" t="str">
        <f t="shared" si="9"/>
        <v/>
      </c>
      <c r="AC34" s="75" t="str">
        <f t="shared" si="9"/>
        <v/>
      </c>
      <c r="AD34" s="75" t="str">
        <f t="shared" si="9"/>
        <v/>
      </c>
      <c r="AE34" s="75" t="str">
        <f t="shared" si="9"/>
        <v/>
      </c>
      <c r="AF34" s="75" t="str">
        <f t="shared" si="9"/>
        <v/>
      </c>
      <c r="AG34" s="78" t="str">
        <f t="shared" si="10"/>
        <v/>
      </c>
      <c r="AH34" s="75" t="str">
        <f t="shared" si="11"/>
        <v/>
      </c>
      <c r="AI34" s="75" t="str">
        <f t="shared" si="11"/>
        <v/>
      </c>
      <c r="AJ34" s="75" t="str">
        <f t="shared" si="11"/>
        <v/>
      </c>
      <c r="AK34" s="75" t="str">
        <f t="shared" si="11"/>
        <v/>
      </c>
      <c r="AL34" s="75" t="str">
        <f t="shared" si="11"/>
        <v/>
      </c>
      <c r="AM34" s="75" t="str">
        <f t="shared" si="11"/>
        <v/>
      </c>
      <c r="AN34" s="75" t="str">
        <f t="shared" si="11"/>
        <v/>
      </c>
      <c r="AO34" s="75" t="str">
        <f t="shared" si="11"/>
        <v/>
      </c>
      <c r="AP34" s="74"/>
    </row>
    <row r="35" spans="2:42" ht="15.75" x14ac:dyDescent="0.25">
      <c r="B35" s="77" t="s">
        <v>112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76">
        <f t="shared" si="0"/>
        <v>0</v>
      </c>
      <c r="U35" s="76">
        <f t="shared" si="1"/>
        <v>0</v>
      </c>
      <c r="V35" s="76">
        <f t="shared" si="5"/>
        <v>0</v>
      </c>
      <c r="W35" s="76">
        <f t="shared" si="2"/>
        <v>0</v>
      </c>
      <c r="X35" s="76">
        <f t="shared" si="6"/>
        <v>0</v>
      </c>
      <c r="Y35" s="75" t="str">
        <f t="shared" si="3"/>
        <v/>
      </c>
      <c r="Z35" s="75" t="str">
        <f t="shared" si="7"/>
        <v/>
      </c>
      <c r="AA35" s="75" t="str">
        <f t="shared" si="8"/>
        <v/>
      </c>
      <c r="AB35" s="75" t="str">
        <f t="shared" si="9"/>
        <v/>
      </c>
      <c r="AC35" s="75" t="str">
        <f t="shared" si="9"/>
        <v/>
      </c>
      <c r="AD35" s="75" t="str">
        <f t="shared" si="9"/>
        <v/>
      </c>
      <c r="AE35" s="75" t="str">
        <f t="shared" si="9"/>
        <v/>
      </c>
      <c r="AF35" s="75" t="str">
        <f t="shared" si="9"/>
        <v/>
      </c>
      <c r="AG35" s="78" t="str">
        <f t="shared" si="10"/>
        <v/>
      </c>
      <c r="AH35" s="75" t="str">
        <f t="shared" si="11"/>
        <v/>
      </c>
      <c r="AI35" s="75" t="str">
        <f t="shared" si="11"/>
        <v/>
      </c>
      <c r="AJ35" s="75" t="str">
        <f t="shared" si="11"/>
        <v/>
      </c>
      <c r="AK35" s="75" t="str">
        <f t="shared" si="11"/>
        <v/>
      </c>
      <c r="AL35" s="75" t="str">
        <f t="shared" si="11"/>
        <v/>
      </c>
      <c r="AM35" s="75" t="str">
        <f t="shared" si="11"/>
        <v/>
      </c>
      <c r="AN35" s="75" t="str">
        <f t="shared" si="11"/>
        <v/>
      </c>
      <c r="AO35" s="75" t="str">
        <f t="shared" si="11"/>
        <v/>
      </c>
      <c r="AP35" s="74"/>
    </row>
    <row r="36" spans="2:42" ht="15.75" x14ac:dyDescent="0.25">
      <c r="B36" s="77" t="s">
        <v>113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76">
        <f t="shared" si="0"/>
        <v>0</v>
      </c>
      <c r="U36" s="76">
        <f t="shared" si="1"/>
        <v>0</v>
      </c>
      <c r="V36" s="76">
        <f t="shared" si="5"/>
        <v>0</v>
      </c>
      <c r="W36" s="76">
        <f t="shared" si="2"/>
        <v>0</v>
      </c>
      <c r="X36" s="76">
        <f t="shared" si="6"/>
        <v>0</v>
      </c>
      <c r="Y36" s="75" t="str">
        <f t="shared" si="3"/>
        <v/>
      </c>
      <c r="Z36" s="75" t="str">
        <f t="shared" si="7"/>
        <v/>
      </c>
      <c r="AA36" s="75" t="str">
        <f t="shared" si="8"/>
        <v/>
      </c>
      <c r="AB36" s="75" t="str">
        <f t="shared" si="9"/>
        <v/>
      </c>
      <c r="AC36" s="75" t="str">
        <f t="shared" si="9"/>
        <v/>
      </c>
      <c r="AD36" s="75" t="str">
        <f t="shared" si="9"/>
        <v/>
      </c>
      <c r="AE36" s="75" t="str">
        <f t="shared" si="9"/>
        <v/>
      </c>
      <c r="AF36" s="75" t="str">
        <f t="shared" si="9"/>
        <v/>
      </c>
      <c r="AG36" s="78" t="str">
        <f t="shared" si="10"/>
        <v/>
      </c>
      <c r="AH36" s="75" t="str">
        <f t="shared" si="11"/>
        <v/>
      </c>
      <c r="AI36" s="75" t="str">
        <f t="shared" si="11"/>
        <v/>
      </c>
      <c r="AJ36" s="75" t="str">
        <f t="shared" si="11"/>
        <v/>
      </c>
      <c r="AK36" s="75" t="str">
        <f t="shared" si="11"/>
        <v/>
      </c>
      <c r="AL36" s="75" t="str">
        <f t="shared" si="11"/>
        <v/>
      </c>
      <c r="AM36" s="75" t="str">
        <f t="shared" si="11"/>
        <v/>
      </c>
      <c r="AN36" s="75" t="str">
        <f t="shared" si="11"/>
        <v/>
      </c>
      <c r="AO36" s="75" t="str">
        <f t="shared" si="11"/>
        <v/>
      </c>
      <c r="AP36" s="74"/>
    </row>
    <row r="37" spans="2:42" ht="15.75" x14ac:dyDescent="0.25">
      <c r="B37" s="77" t="s">
        <v>114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76">
        <f t="shared" si="0"/>
        <v>0</v>
      </c>
      <c r="U37" s="76">
        <f t="shared" si="1"/>
        <v>0</v>
      </c>
      <c r="V37" s="76">
        <f t="shared" si="5"/>
        <v>0</v>
      </c>
      <c r="W37" s="76">
        <f t="shared" si="2"/>
        <v>0</v>
      </c>
      <c r="X37" s="76">
        <f t="shared" si="6"/>
        <v>0</v>
      </c>
      <c r="Y37" s="75" t="str">
        <f t="shared" si="3"/>
        <v/>
      </c>
      <c r="Z37" s="75" t="str">
        <f t="shared" si="7"/>
        <v/>
      </c>
      <c r="AA37" s="75" t="str">
        <f t="shared" si="8"/>
        <v/>
      </c>
      <c r="AB37" s="75" t="str">
        <f t="shared" si="9"/>
        <v/>
      </c>
      <c r="AC37" s="75" t="str">
        <f t="shared" si="9"/>
        <v/>
      </c>
      <c r="AD37" s="75" t="str">
        <f t="shared" si="9"/>
        <v/>
      </c>
      <c r="AE37" s="75" t="str">
        <f t="shared" si="9"/>
        <v/>
      </c>
      <c r="AF37" s="75" t="str">
        <f t="shared" si="9"/>
        <v/>
      </c>
      <c r="AG37" s="78" t="str">
        <f t="shared" si="10"/>
        <v/>
      </c>
      <c r="AH37" s="75" t="str">
        <f t="shared" si="11"/>
        <v/>
      </c>
      <c r="AI37" s="75" t="str">
        <f t="shared" si="11"/>
        <v/>
      </c>
      <c r="AJ37" s="75" t="str">
        <f t="shared" si="11"/>
        <v/>
      </c>
      <c r="AK37" s="75" t="str">
        <f t="shared" si="11"/>
        <v/>
      </c>
      <c r="AL37" s="75" t="str">
        <f t="shared" si="11"/>
        <v/>
      </c>
      <c r="AM37" s="75" t="str">
        <f t="shared" si="11"/>
        <v/>
      </c>
      <c r="AN37" s="75" t="str">
        <f t="shared" si="11"/>
        <v/>
      </c>
      <c r="AO37" s="75" t="str">
        <f t="shared" si="11"/>
        <v/>
      </c>
      <c r="AP37" s="74"/>
    </row>
    <row r="38" spans="2:42" ht="15.75" x14ac:dyDescent="0.25">
      <c r="B38" s="77" t="s">
        <v>115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76">
        <f t="shared" si="0"/>
        <v>0</v>
      </c>
      <c r="U38" s="76">
        <f t="shared" si="1"/>
        <v>0</v>
      </c>
      <c r="V38" s="76">
        <f t="shared" si="5"/>
        <v>0</v>
      </c>
      <c r="W38" s="76">
        <f t="shared" si="2"/>
        <v>0</v>
      </c>
      <c r="X38" s="76">
        <f t="shared" si="6"/>
        <v>0</v>
      </c>
      <c r="Y38" s="75" t="str">
        <f t="shared" si="3"/>
        <v/>
      </c>
      <c r="Z38" s="75" t="str">
        <f t="shared" si="7"/>
        <v/>
      </c>
      <c r="AA38" s="75" t="str">
        <f t="shared" si="8"/>
        <v/>
      </c>
      <c r="AB38" s="75" t="str">
        <f t="shared" si="9"/>
        <v/>
      </c>
      <c r="AC38" s="75" t="str">
        <f t="shared" si="9"/>
        <v/>
      </c>
      <c r="AD38" s="75" t="str">
        <f t="shared" si="9"/>
        <v/>
      </c>
      <c r="AE38" s="75" t="str">
        <f t="shared" si="9"/>
        <v/>
      </c>
      <c r="AF38" s="75" t="str">
        <f t="shared" si="9"/>
        <v/>
      </c>
      <c r="AG38" s="78" t="str">
        <f t="shared" si="10"/>
        <v/>
      </c>
      <c r="AH38" s="75" t="str">
        <f t="shared" si="11"/>
        <v/>
      </c>
      <c r="AI38" s="75" t="str">
        <f t="shared" si="11"/>
        <v/>
      </c>
      <c r="AJ38" s="75" t="str">
        <f t="shared" si="11"/>
        <v/>
      </c>
      <c r="AK38" s="75" t="str">
        <f t="shared" si="11"/>
        <v/>
      </c>
      <c r="AL38" s="75" t="str">
        <f t="shared" si="11"/>
        <v/>
      </c>
      <c r="AM38" s="75" t="str">
        <f t="shared" si="11"/>
        <v/>
      </c>
      <c r="AN38" s="75" t="str">
        <f t="shared" si="11"/>
        <v/>
      </c>
      <c r="AO38" s="75" t="str">
        <f t="shared" si="11"/>
        <v/>
      </c>
      <c r="AP38" s="74"/>
    </row>
    <row r="39" spans="2:42" ht="15.75" x14ac:dyDescent="0.25">
      <c r="B39" s="77" t="s">
        <v>116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76">
        <f t="shared" si="0"/>
        <v>0</v>
      </c>
      <c r="U39" s="76">
        <f t="shared" si="1"/>
        <v>0</v>
      </c>
      <c r="V39" s="76">
        <f t="shared" si="5"/>
        <v>0</v>
      </c>
      <c r="W39" s="76">
        <f t="shared" si="2"/>
        <v>0</v>
      </c>
      <c r="X39" s="76">
        <f t="shared" si="6"/>
        <v>0</v>
      </c>
      <c r="Y39" s="75" t="str">
        <f t="shared" si="3"/>
        <v/>
      </c>
      <c r="Z39" s="75" t="str">
        <f t="shared" si="7"/>
        <v/>
      </c>
      <c r="AA39" s="75" t="str">
        <f t="shared" si="8"/>
        <v/>
      </c>
      <c r="AB39" s="75" t="str">
        <f t="shared" si="9"/>
        <v/>
      </c>
      <c r="AC39" s="75" t="str">
        <f t="shared" si="9"/>
        <v/>
      </c>
      <c r="AD39" s="75" t="str">
        <f t="shared" si="9"/>
        <v/>
      </c>
      <c r="AE39" s="75" t="str">
        <f t="shared" si="9"/>
        <v/>
      </c>
      <c r="AF39" s="75" t="str">
        <f t="shared" si="9"/>
        <v/>
      </c>
      <c r="AG39" s="78" t="str">
        <f t="shared" si="10"/>
        <v/>
      </c>
      <c r="AH39" s="75" t="str">
        <f t="shared" si="11"/>
        <v/>
      </c>
      <c r="AI39" s="75" t="str">
        <f t="shared" si="11"/>
        <v/>
      </c>
      <c r="AJ39" s="75" t="str">
        <f t="shared" si="11"/>
        <v/>
      </c>
      <c r="AK39" s="75" t="str">
        <f t="shared" si="11"/>
        <v/>
      </c>
      <c r="AL39" s="75" t="str">
        <f t="shared" si="11"/>
        <v/>
      </c>
      <c r="AM39" s="75" t="str">
        <f t="shared" si="11"/>
        <v/>
      </c>
      <c r="AN39" s="75" t="str">
        <f t="shared" si="11"/>
        <v/>
      </c>
      <c r="AO39" s="75" t="str">
        <f t="shared" si="11"/>
        <v/>
      </c>
      <c r="AP39" s="74"/>
    </row>
    <row r="40" spans="2:42" ht="15.75" x14ac:dyDescent="0.25">
      <c r="B40" s="77" t="s">
        <v>117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76">
        <f t="shared" si="0"/>
        <v>0</v>
      </c>
      <c r="U40" s="76">
        <f t="shared" si="1"/>
        <v>0</v>
      </c>
      <c r="V40" s="76">
        <f t="shared" si="5"/>
        <v>0</v>
      </c>
      <c r="W40" s="76">
        <f t="shared" si="2"/>
        <v>0</v>
      </c>
      <c r="X40" s="76">
        <f t="shared" si="6"/>
        <v>0</v>
      </c>
      <c r="Y40" s="75" t="str">
        <f t="shared" si="3"/>
        <v/>
      </c>
      <c r="Z40" s="75" t="str">
        <f t="shared" si="7"/>
        <v/>
      </c>
      <c r="AA40" s="75" t="str">
        <f t="shared" si="8"/>
        <v/>
      </c>
      <c r="AB40" s="75" t="str">
        <f t="shared" si="9"/>
        <v/>
      </c>
      <c r="AC40" s="75" t="str">
        <f t="shared" si="9"/>
        <v/>
      </c>
      <c r="AD40" s="75" t="str">
        <f t="shared" si="9"/>
        <v/>
      </c>
      <c r="AE40" s="75" t="str">
        <f t="shared" si="9"/>
        <v/>
      </c>
      <c r="AF40" s="75" t="str">
        <f t="shared" si="9"/>
        <v/>
      </c>
      <c r="AG40" s="78" t="str">
        <f t="shared" si="10"/>
        <v/>
      </c>
      <c r="AH40" s="75" t="str">
        <f t="shared" si="11"/>
        <v/>
      </c>
      <c r="AI40" s="75" t="str">
        <f t="shared" si="11"/>
        <v/>
      </c>
      <c r="AJ40" s="75" t="str">
        <f t="shared" si="11"/>
        <v/>
      </c>
      <c r="AK40" s="75" t="str">
        <f t="shared" si="11"/>
        <v/>
      </c>
      <c r="AL40" s="75" t="str">
        <f t="shared" si="11"/>
        <v/>
      </c>
      <c r="AM40" s="75" t="str">
        <f t="shared" si="11"/>
        <v/>
      </c>
      <c r="AN40" s="75" t="str">
        <f t="shared" si="11"/>
        <v/>
      </c>
      <c r="AO40" s="75" t="str">
        <f t="shared" si="11"/>
        <v/>
      </c>
      <c r="AP40" s="74"/>
    </row>
    <row r="41" spans="2:42" ht="15.75" x14ac:dyDescent="0.25">
      <c r="B41" s="77" t="s">
        <v>118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76">
        <f t="shared" si="0"/>
        <v>0</v>
      </c>
      <c r="U41" s="76">
        <f t="shared" si="1"/>
        <v>0</v>
      </c>
      <c r="V41" s="76">
        <f t="shared" si="5"/>
        <v>0</v>
      </c>
      <c r="W41" s="76">
        <f t="shared" si="2"/>
        <v>0</v>
      </c>
      <c r="X41" s="76">
        <f t="shared" si="6"/>
        <v>0</v>
      </c>
      <c r="Y41" s="75" t="str">
        <f t="shared" si="3"/>
        <v/>
      </c>
      <c r="Z41" s="75" t="str">
        <f t="shared" si="7"/>
        <v/>
      </c>
      <c r="AA41" s="75" t="str">
        <f t="shared" si="8"/>
        <v/>
      </c>
      <c r="AB41" s="75" t="str">
        <f t="shared" si="9"/>
        <v/>
      </c>
      <c r="AC41" s="75" t="str">
        <f t="shared" si="9"/>
        <v/>
      </c>
      <c r="AD41" s="75" t="str">
        <f t="shared" si="9"/>
        <v/>
      </c>
      <c r="AE41" s="75" t="str">
        <f t="shared" si="9"/>
        <v/>
      </c>
      <c r="AF41" s="75" t="str">
        <f t="shared" si="9"/>
        <v/>
      </c>
      <c r="AG41" s="78" t="str">
        <f t="shared" si="10"/>
        <v/>
      </c>
      <c r="AH41" s="75" t="str">
        <f t="shared" si="11"/>
        <v/>
      </c>
      <c r="AI41" s="75" t="str">
        <f t="shared" si="11"/>
        <v/>
      </c>
      <c r="AJ41" s="75" t="str">
        <f t="shared" si="11"/>
        <v/>
      </c>
      <c r="AK41" s="75" t="str">
        <f t="shared" si="11"/>
        <v/>
      </c>
      <c r="AL41" s="75" t="str">
        <f t="shared" si="11"/>
        <v/>
      </c>
      <c r="AM41" s="75" t="str">
        <f t="shared" si="11"/>
        <v/>
      </c>
      <c r="AN41" s="75" t="str">
        <f t="shared" si="11"/>
        <v/>
      </c>
      <c r="AO41" s="75" t="str">
        <f t="shared" si="11"/>
        <v/>
      </c>
      <c r="AP41" s="74"/>
    </row>
    <row r="42" spans="2:42" ht="15.75" x14ac:dyDescent="0.25">
      <c r="B42" s="77" t="s">
        <v>119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76">
        <f t="shared" si="0"/>
        <v>0</v>
      </c>
      <c r="U42" s="76">
        <f t="shared" si="1"/>
        <v>0</v>
      </c>
      <c r="V42" s="76">
        <f t="shared" si="5"/>
        <v>0</v>
      </c>
      <c r="W42" s="76">
        <f t="shared" si="2"/>
        <v>0</v>
      </c>
      <c r="X42" s="76">
        <f t="shared" si="6"/>
        <v>0</v>
      </c>
      <c r="Y42" s="75" t="str">
        <f t="shared" si="3"/>
        <v/>
      </c>
      <c r="Z42" s="75" t="str">
        <f t="shared" si="7"/>
        <v/>
      </c>
      <c r="AA42" s="75" t="str">
        <f t="shared" si="8"/>
        <v/>
      </c>
      <c r="AB42" s="75" t="str">
        <f t="shared" si="9"/>
        <v/>
      </c>
      <c r="AC42" s="75" t="str">
        <f t="shared" si="9"/>
        <v/>
      </c>
      <c r="AD42" s="75" t="str">
        <f t="shared" si="9"/>
        <v/>
      </c>
      <c r="AE42" s="75" t="str">
        <f t="shared" si="9"/>
        <v/>
      </c>
      <c r="AF42" s="75" t="str">
        <f t="shared" si="9"/>
        <v/>
      </c>
      <c r="AG42" s="78" t="str">
        <f t="shared" si="10"/>
        <v/>
      </c>
      <c r="AH42" s="75" t="str">
        <f t="shared" si="11"/>
        <v/>
      </c>
      <c r="AI42" s="75" t="str">
        <f t="shared" si="11"/>
        <v/>
      </c>
      <c r="AJ42" s="75" t="str">
        <f t="shared" si="11"/>
        <v/>
      </c>
      <c r="AK42" s="75" t="str">
        <f t="shared" si="11"/>
        <v/>
      </c>
      <c r="AL42" s="75" t="str">
        <f t="shared" si="11"/>
        <v/>
      </c>
      <c r="AM42" s="75" t="str">
        <f t="shared" si="11"/>
        <v/>
      </c>
      <c r="AN42" s="75" t="str">
        <f t="shared" si="11"/>
        <v/>
      </c>
      <c r="AO42" s="75" t="str">
        <f t="shared" si="11"/>
        <v/>
      </c>
      <c r="AP42" s="74"/>
    </row>
    <row r="43" spans="2:42" ht="15.75" x14ac:dyDescent="0.25">
      <c r="B43" s="77" t="s">
        <v>120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76">
        <f t="shared" si="0"/>
        <v>0</v>
      </c>
      <c r="U43" s="76">
        <f t="shared" si="1"/>
        <v>0</v>
      </c>
      <c r="V43" s="76">
        <f t="shared" si="5"/>
        <v>0</v>
      </c>
      <c r="W43" s="76">
        <f t="shared" si="2"/>
        <v>0</v>
      </c>
      <c r="X43" s="76">
        <f t="shared" si="6"/>
        <v>0</v>
      </c>
      <c r="Y43" s="75" t="str">
        <f t="shared" si="3"/>
        <v/>
      </c>
      <c r="Z43" s="75" t="str">
        <f t="shared" si="7"/>
        <v/>
      </c>
      <c r="AA43" s="75" t="str">
        <f t="shared" si="8"/>
        <v/>
      </c>
      <c r="AB43" s="75" t="str">
        <f t="shared" si="9"/>
        <v/>
      </c>
      <c r="AC43" s="75" t="str">
        <f t="shared" si="9"/>
        <v/>
      </c>
      <c r="AD43" s="75" t="str">
        <f t="shared" si="9"/>
        <v/>
      </c>
      <c r="AE43" s="75" t="str">
        <f t="shared" si="9"/>
        <v/>
      </c>
      <c r="AF43" s="75" t="str">
        <f t="shared" si="9"/>
        <v/>
      </c>
      <c r="AG43" s="78" t="str">
        <f t="shared" si="10"/>
        <v/>
      </c>
      <c r="AH43" s="75" t="str">
        <f t="shared" si="11"/>
        <v/>
      </c>
      <c r="AI43" s="75" t="str">
        <f t="shared" si="11"/>
        <v/>
      </c>
      <c r="AJ43" s="75" t="str">
        <f t="shared" si="11"/>
        <v/>
      </c>
      <c r="AK43" s="75" t="str">
        <f t="shared" si="11"/>
        <v/>
      </c>
      <c r="AL43" s="75" t="str">
        <f t="shared" si="11"/>
        <v/>
      </c>
      <c r="AM43" s="75" t="str">
        <f t="shared" si="11"/>
        <v/>
      </c>
      <c r="AN43" s="75" t="str">
        <f t="shared" si="11"/>
        <v/>
      </c>
      <c r="AO43" s="75" t="str">
        <f t="shared" si="11"/>
        <v/>
      </c>
      <c r="AP43" s="74"/>
    </row>
    <row r="44" spans="2:42" ht="15.75" x14ac:dyDescent="0.25">
      <c r="B44" s="77" t="s">
        <v>121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76">
        <f t="shared" si="0"/>
        <v>0</v>
      </c>
      <c r="U44" s="76">
        <f t="shared" si="1"/>
        <v>0</v>
      </c>
      <c r="V44" s="76">
        <f t="shared" si="5"/>
        <v>0</v>
      </c>
      <c r="W44" s="76">
        <f t="shared" si="2"/>
        <v>0</v>
      </c>
      <c r="X44" s="76">
        <f t="shared" si="6"/>
        <v>0</v>
      </c>
      <c r="Y44" s="75" t="str">
        <f t="shared" si="3"/>
        <v/>
      </c>
      <c r="Z44" s="75" t="str">
        <f t="shared" si="7"/>
        <v/>
      </c>
      <c r="AA44" s="75" t="str">
        <f t="shared" si="8"/>
        <v/>
      </c>
      <c r="AB44" s="75" t="str">
        <f t="shared" si="9"/>
        <v/>
      </c>
      <c r="AC44" s="75" t="str">
        <f t="shared" si="9"/>
        <v/>
      </c>
      <c r="AD44" s="75" t="str">
        <f t="shared" si="9"/>
        <v/>
      </c>
      <c r="AE44" s="75" t="str">
        <f t="shared" si="9"/>
        <v/>
      </c>
      <c r="AF44" s="75" t="str">
        <f t="shared" si="9"/>
        <v/>
      </c>
      <c r="AG44" s="78" t="str">
        <f t="shared" si="10"/>
        <v/>
      </c>
      <c r="AH44" s="75" t="str">
        <f t="shared" si="11"/>
        <v/>
      </c>
      <c r="AI44" s="75" t="str">
        <f t="shared" si="11"/>
        <v/>
      </c>
      <c r="AJ44" s="75" t="str">
        <f t="shared" si="11"/>
        <v/>
      </c>
      <c r="AK44" s="75" t="str">
        <f t="shared" si="11"/>
        <v/>
      </c>
      <c r="AL44" s="75" t="str">
        <f t="shared" si="11"/>
        <v/>
      </c>
      <c r="AM44" s="75" t="str">
        <f t="shared" si="11"/>
        <v/>
      </c>
      <c r="AN44" s="75" t="str">
        <f t="shared" si="11"/>
        <v/>
      </c>
      <c r="AO44" s="75" t="str">
        <f t="shared" si="11"/>
        <v/>
      </c>
      <c r="AP44" s="74"/>
    </row>
    <row r="45" spans="2:42" ht="15.75" x14ac:dyDescent="0.25">
      <c r="B45" s="77" t="s">
        <v>122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76">
        <f t="shared" si="0"/>
        <v>0</v>
      </c>
      <c r="U45" s="76">
        <f t="shared" si="1"/>
        <v>0</v>
      </c>
      <c r="V45" s="76">
        <f t="shared" si="5"/>
        <v>0</v>
      </c>
      <c r="W45" s="76">
        <f t="shared" si="2"/>
        <v>0</v>
      </c>
      <c r="X45" s="76">
        <f t="shared" si="6"/>
        <v>0</v>
      </c>
      <c r="Y45" s="75" t="str">
        <f t="shared" si="3"/>
        <v/>
      </c>
      <c r="Z45" s="75" t="str">
        <f t="shared" si="7"/>
        <v/>
      </c>
      <c r="AA45" s="75" t="str">
        <f t="shared" si="8"/>
        <v/>
      </c>
      <c r="AB45" s="75" t="str">
        <f t="shared" si="9"/>
        <v/>
      </c>
      <c r="AC45" s="75" t="str">
        <f t="shared" si="9"/>
        <v/>
      </c>
      <c r="AD45" s="75" t="str">
        <f t="shared" si="9"/>
        <v/>
      </c>
      <c r="AE45" s="75" t="str">
        <f t="shared" si="9"/>
        <v/>
      </c>
      <c r="AF45" s="75" t="str">
        <f t="shared" si="9"/>
        <v/>
      </c>
      <c r="AG45" s="78" t="str">
        <f t="shared" si="10"/>
        <v/>
      </c>
      <c r="AH45" s="75" t="str">
        <f t="shared" si="11"/>
        <v/>
      </c>
      <c r="AI45" s="75" t="str">
        <f t="shared" si="11"/>
        <v/>
      </c>
      <c r="AJ45" s="75" t="str">
        <f t="shared" si="11"/>
        <v/>
      </c>
      <c r="AK45" s="75" t="str">
        <f t="shared" si="11"/>
        <v/>
      </c>
      <c r="AL45" s="75" t="str">
        <f t="shared" si="11"/>
        <v/>
      </c>
      <c r="AM45" s="75" t="str">
        <f t="shared" si="11"/>
        <v/>
      </c>
      <c r="AN45" s="75" t="str">
        <f t="shared" si="11"/>
        <v/>
      </c>
      <c r="AO45" s="75" t="str">
        <f t="shared" si="11"/>
        <v/>
      </c>
      <c r="AP45" s="74"/>
    </row>
    <row r="46" spans="2:42" ht="15.75" x14ac:dyDescent="0.25">
      <c r="B46" s="77" t="s">
        <v>123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76">
        <f t="shared" si="0"/>
        <v>0</v>
      </c>
      <c r="U46" s="76">
        <f t="shared" si="1"/>
        <v>0</v>
      </c>
      <c r="V46" s="76">
        <f t="shared" si="5"/>
        <v>0</v>
      </c>
      <c r="W46" s="76">
        <f t="shared" si="2"/>
        <v>0</v>
      </c>
      <c r="X46" s="76">
        <f t="shared" si="6"/>
        <v>0</v>
      </c>
      <c r="Y46" s="75" t="str">
        <f t="shared" si="3"/>
        <v/>
      </c>
      <c r="Z46" s="75" t="str">
        <f t="shared" si="7"/>
        <v/>
      </c>
      <c r="AA46" s="75" t="str">
        <f t="shared" si="8"/>
        <v/>
      </c>
      <c r="AB46" s="75" t="str">
        <f t="shared" si="9"/>
        <v/>
      </c>
      <c r="AC46" s="75" t="str">
        <f t="shared" si="9"/>
        <v/>
      </c>
      <c r="AD46" s="75" t="str">
        <f t="shared" si="9"/>
        <v/>
      </c>
      <c r="AE46" s="75" t="str">
        <f t="shared" si="9"/>
        <v/>
      </c>
      <c r="AF46" s="75" t="str">
        <f t="shared" si="9"/>
        <v/>
      </c>
      <c r="AG46" s="78" t="str">
        <f t="shared" si="10"/>
        <v/>
      </c>
      <c r="AH46" s="75" t="str">
        <f t="shared" si="11"/>
        <v/>
      </c>
      <c r="AI46" s="75" t="str">
        <f t="shared" si="11"/>
        <v/>
      </c>
      <c r="AJ46" s="75" t="str">
        <f t="shared" si="11"/>
        <v/>
      </c>
      <c r="AK46" s="75" t="str">
        <f t="shared" si="11"/>
        <v/>
      </c>
      <c r="AL46" s="75" t="str">
        <f t="shared" si="11"/>
        <v/>
      </c>
      <c r="AM46" s="75" t="str">
        <f t="shared" si="11"/>
        <v/>
      </c>
      <c r="AN46" s="75" t="str">
        <f t="shared" si="11"/>
        <v/>
      </c>
      <c r="AO46" s="75" t="str">
        <f t="shared" si="11"/>
        <v/>
      </c>
      <c r="AP46" s="74"/>
    </row>
    <row r="47" spans="2:42" ht="15.75" x14ac:dyDescent="0.25">
      <c r="B47" s="77" t="s">
        <v>124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76">
        <f t="shared" si="0"/>
        <v>0</v>
      </c>
      <c r="U47" s="76">
        <f t="shared" si="1"/>
        <v>0</v>
      </c>
      <c r="V47" s="76">
        <f t="shared" si="5"/>
        <v>0</v>
      </c>
      <c r="W47" s="76">
        <f t="shared" si="2"/>
        <v>0</v>
      </c>
      <c r="X47" s="76">
        <f t="shared" si="6"/>
        <v>0</v>
      </c>
      <c r="Y47" s="75" t="str">
        <f t="shared" si="3"/>
        <v/>
      </c>
      <c r="Z47" s="75" t="str">
        <f t="shared" si="7"/>
        <v/>
      </c>
      <c r="AA47" s="75" t="str">
        <f t="shared" si="8"/>
        <v/>
      </c>
      <c r="AB47" s="75" t="str">
        <f t="shared" si="9"/>
        <v/>
      </c>
      <c r="AC47" s="75" t="str">
        <f t="shared" si="9"/>
        <v/>
      </c>
      <c r="AD47" s="75" t="str">
        <f t="shared" si="9"/>
        <v/>
      </c>
      <c r="AE47" s="75" t="str">
        <f t="shared" si="9"/>
        <v/>
      </c>
      <c r="AF47" s="75" t="str">
        <f t="shared" si="9"/>
        <v/>
      </c>
      <c r="AG47" s="78" t="str">
        <f t="shared" si="10"/>
        <v/>
      </c>
      <c r="AH47" s="75" t="str">
        <f t="shared" si="11"/>
        <v/>
      </c>
      <c r="AI47" s="75" t="str">
        <f t="shared" si="11"/>
        <v/>
      </c>
      <c r="AJ47" s="75" t="str">
        <f t="shared" si="11"/>
        <v/>
      </c>
      <c r="AK47" s="75" t="str">
        <f t="shared" si="11"/>
        <v/>
      </c>
      <c r="AL47" s="75" t="str">
        <f t="shared" si="11"/>
        <v/>
      </c>
      <c r="AM47" s="75" t="str">
        <f t="shared" si="11"/>
        <v/>
      </c>
      <c r="AN47" s="75" t="str">
        <f t="shared" si="11"/>
        <v/>
      </c>
      <c r="AO47" s="75" t="str">
        <f t="shared" si="11"/>
        <v/>
      </c>
      <c r="AP47" s="74"/>
    </row>
    <row r="48" spans="2:42" ht="15.75" x14ac:dyDescent="0.25">
      <c r="B48" s="77" t="s">
        <v>125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76">
        <f t="shared" si="0"/>
        <v>0</v>
      </c>
      <c r="U48" s="76">
        <f t="shared" si="1"/>
        <v>0</v>
      </c>
      <c r="V48" s="76">
        <f t="shared" si="5"/>
        <v>0</v>
      </c>
      <c r="W48" s="76">
        <f t="shared" si="2"/>
        <v>0</v>
      </c>
      <c r="X48" s="76">
        <f t="shared" si="6"/>
        <v>0</v>
      </c>
      <c r="Y48" s="75" t="str">
        <f t="shared" si="3"/>
        <v/>
      </c>
      <c r="Z48" s="75" t="str">
        <f t="shared" si="7"/>
        <v/>
      </c>
      <c r="AA48" s="75" t="str">
        <f t="shared" si="8"/>
        <v/>
      </c>
      <c r="AB48" s="75" t="str">
        <f t="shared" si="9"/>
        <v/>
      </c>
      <c r="AC48" s="75" t="str">
        <f t="shared" si="9"/>
        <v/>
      </c>
      <c r="AD48" s="75" t="str">
        <f t="shared" si="9"/>
        <v/>
      </c>
      <c r="AE48" s="75" t="str">
        <f t="shared" si="9"/>
        <v/>
      </c>
      <c r="AF48" s="75" t="str">
        <f t="shared" si="9"/>
        <v/>
      </c>
      <c r="AG48" s="78" t="str">
        <f t="shared" si="10"/>
        <v/>
      </c>
      <c r="AH48" s="75" t="str">
        <f t="shared" si="11"/>
        <v/>
      </c>
      <c r="AI48" s="75" t="str">
        <f t="shared" si="11"/>
        <v/>
      </c>
      <c r="AJ48" s="75" t="str">
        <f t="shared" si="11"/>
        <v/>
      </c>
      <c r="AK48" s="75" t="str">
        <f t="shared" si="11"/>
        <v/>
      </c>
      <c r="AL48" s="75" t="str">
        <f t="shared" ref="AL48:AO58" si="14">IF($T48=0,"",O48/$T48)</f>
        <v/>
      </c>
      <c r="AM48" s="75" t="str">
        <f t="shared" si="14"/>
        <v/>
      </c>
      <c r="AN48" s="75" t="str">
        <f t="shared" si="14"/>
        <v/>
      </c>
      <c r="AO48" s="75" t="str">
        <f t="shared" si="14"/>
        <v/>
      </c>
      <c r="AP48" s="74"/>
    </row>
    <row r="49" spans="2:42" ht="15.75" x14ac:dyDescent="0.25">
      <c r="B49" s="77" t="s">
        <v>126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76">
        <f t="shared" si="0"/>
        <v>0</v>
      </c>
      <c r="U49" s="76">
        <f t="shared" si="1"/>
        <v>0</v>
      </c>
      <c r="V49" s="76">
        <f t="shared" si="5"/>
        <v>0</v>
      </c>
      <c r="W49" s="76">
        <f t="shared" si="2"/>
        <v>0</v>
      </c>
      <c r="X49" s="76">
        <f t="shared" si="6"/>
        <v>0</v>
      </c>
      <c r="Y49" s="75" t="str">
        <f t="shared" si="3"/>
        <v/>
      </c>
      <c r="Z49" s="75" t="str">
        <f t="shared" si="7"/>
        <v/>
      </c>
      <c r="AA49" s="75" t="str">
        <f t="shared" si="8"/>
        <v/>
      </c>
      <c r="AB49" s="75" t="str">
        <f t="shared" si="9"/>
        <v/>
      </c>
      <c r="AC49" s="75" t="str">
        <f t="shared" si="9"/>
        <v/>
      </c>
      <c r="AD49" s="75" t="str">
        <f t="shared" si="9"/>
        <v/>
      </c>
      <c r="AE49" s="75" t="str">
        <f t="shared" si="9"/>
        <v/>
      </c>
      <c r="AF49" s="75" t="str">
        <f t="shared" si="9"/>
        <v/>
      </c>
      <c r="AG49" s="78" t="str">
        <f t="shared" si="10"/>
        <v/>
      </c>
      <c r="AH49" s="75" t="str">
        <f t="shared" ref="AH49:AK57" si="15">IF($T49=0,"",K49/$T49)</f>
        <v/>
      </c>
      <c r="AI49" s="75" t="str">
        <f t="shared" si="15"/>
        <v/>
      </c>
      <c r="AJ49" s="75" t="str">
        <f t="shared" si="15"/>
        <v/>
      </c>
      <c r="AK49" s="75" t="str">
        <f t="shared" si="15"/>
        <v/>
      </c>
      <c r="AL49" s="75" t="str">
        <f t="shared" si="14"/>
        <v/>
      </c>
      <c r="AM49" s="75" t="str">
        <f t="shared" si="14"/>
        <v/>
      </c>
      <c r="AN49" s="75" t="str">
        <f t="shared" si="14"/>
        <v/>
      </c>
      <c r="AO49" s="75" t="str">
        <f t="shared" si="14"/>
        <v/>
      </c>
      <c r="AP49" s="74"/>
    </row>
    <row r="50" spans="2:42" ht="15.75" x14ac:dyDescent="0.25">
      <c r="B50" s="77" t="s">
        <v>127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76">
        <f t="shared" si="0"/>
        <v>0</v>
      </c>
      <c r="U50" s="76">
        <f t="shared" si="1"/>
        <v>0</v>
      </c>
      <c r="V50" s="76">
        <f t="shared" si="5"/>
        <v>0</v>
      </c>
      <c r="W50" s="76">
        <f t="shared" si="2"/>
        <v>0</v>
      </c>
      <c r="X50" s="76">
        <f t="shared" si="6"/>
        <v>0</v>
      </c>
      <c r="Y50" s="75" t="str">
        <f t="shared" si="3"/>
        <v/>
      </c>
      <c r="Z50" s="75" t="str">
        <f t="shared" si="7"/>
        <v/>
      </c>
      <c r="AA50" s="75" t="str">
        <f t="shared" si="8"/>
        <v/>
      </c>
      <c r="AB50" s="75" t="str">
        <f t="shared" si="9"/>
        <v/>
      </c>
      <c r="AC50" s="75" t="str">
        <f t="shared" si="9"/>
        <v/>
      </c>
      <c r="AD50" s="75" t="str">
        <f t="shared" si="9"/>
        <v/>
      </c>
      <c r="AE50" s="75" t="str">
        <f t="shared" si="9"/>
        <v/>
      </c>
      <c r="AF50" s="75" t="str">
        <f t="shared" si="9"/>
        <v/>
      </c>
      <c r="AG50" s="78" t="str">
        <f t="shared" si="10"/>
        <v/>
      </c>
      <c r="AH50" s="75" t="str">
        <f t="shared" si="15"/>
        <v/>
      </c>
      <c r="AI50" s="75" t="str">
        <f t="shared" si="15"/>
        <v/>
      </c>
      <c r="AJ50" s="75" t="str">
        <f t="shared" si="15"/>
        <v/>
      </c>
      <c r="AK50" s="75" t="str">
        <f t="shared" si="15"/>
        <v/>
      </c>
      <c r="AL50" s="75" t="str">
        <f t="shared" si="14"/>
        <v/>
      </c>
      <c r="AM50" s="75" t="str">
        <f t="shared" si="14"/>
        <v/>
      </c>
      <c r="AN50" s="75" t="str">
        <f t="shared" si="14"/>
        <v/>
      </c>
      <c r="AO50" s="75" t="str">
        <f t="shared" si="14"/>
        <v/>
      </c>
      <c r="AP50" s="74"/>
    </row>
    <row r="51" spans="2:42" ht="15.75" x14ac:dyDescent="0.25">
      <c r="B51" s="77" t="s">
        <v>128</v>
      </c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76">
        <f t="shared" si="0"/>
        <v>0</v>
      </c>
      <c r="U51" s="76">
        <f t="shared" si="1"/>
        <v>0</v>
      </c>
      <c r="V51" s="76">
        <f t="shared" si="5"/>
        <v>0</v>
      </c>
      <c r="W51" s="76">
        <f t="shared" si="2"/>
        <v>0</v>
      </c>
      <c r="X51" s="76">
        <f t="shared" si="6"/>
        <v>0</v>
      </c>
      <c r="Y51" s="75" t="str">
        <f t="shared" si="3"/>
        <v/>
      </c>
      <c r="Z51" s="75" t="str">
        <f t="shared" si="7"/>
        <v/>
      </c>
      <c r="AA51" s="75" t="str">
        <f t="shared" si="8"/>
        <v/>
      </c>
      <c r="AB51" s="75" t="str">
        <f t="shared" si="9"/>
        <v/>
      </c>
      <c r="AC51" s="75" t="str">
        <f t="shared" si="9"/>
        <v/>
      </c>
      <c r="AD51" s="75" t="str">
        <f t="shared" si="9"/>
        <v/>
      </c>
      <c r="AE51" s="75" t="str">
        <f t="shared" si="9"/>
        <v/>
      </c>
      <c r="AF51" s="75" t="str">
        <f t="shared" si="9"/>
        <v/>
      </c>
      <c r="AG51" s="78" t="str">
        <f t="shared" si="10"/>
        <v/>
      </c>
      <c r="AH51" s="75" t="str">
        <f t="shared" si="15"/>
        <v/>
      </c>
      <c r="AI51" s="75" t="str">
        <f t="shared" si="15"/>
        <v/>
      </c>
      <c r="AJ51" s="75" t="str">
        <f t="shared" si="15"/>
        <v/>
      </c>
      <c r="AK51" s="75" t="str">
        <f t="shared" si="15"/>
        <v/>
      </c>
      <c r="AL51" s="75" t="str">
        <f t="shared" si="14"/>
        <v/>
      </c>
      <c r="AM51" s="75" t="str">
        <f t="shared" si="14"/>
        <v/>
      </c>
      <c r="AN51" s="75" t="str">
        <f t="shared" si="14"/>
        <v/>
      </c>
      <c r="AO51" s="75" t="str">
        <f t="shared" si="14"/>
        <v/>
      </c>
      <c r="AP51" s="74"/>
    </row>
    <row r="52" spans="2:42" ht="15.75" x14ac:dyDescent="0.25">
      <c r="B52" s="77" t="s">
        <v>129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76">
        <f t="shared" si="0"/>
        <v>0</v>
      </c>
      <c r="U52" s="76">
        <f t="shared" si="1"/>
        <v>0</v>
      </c>
      <c r="V52" s="76">
        <f t="shared" si="5"/>
        <v>0</v>
      </c>
      <c r="W52" s="76">
        <f t="shared" si="2"/>
        <v>0</v>
      </c>
      <c r="X52" s="76">
        <f t="shared" si="6"/>
        <v>0</v>
      </c>
      <c r="Y52" s="75" t="str">
        <f t="shared" si="3"/>
        <v/>
      </c>
      <c r="Z52" s="75" t="str">
        <f t="shared" si="7"/>
        <v/>
      </c>
      <c r="AA52" s="75" t="str">
        <f t="shared" si="8"/>
        <v/>
      </c>
      <c r="AB52" s="75" t="str">
        <f t="shared" si="9"/>
        <v/>
      </c>
      <c r="AC52" s="75" t="str">
        <f t="shared" si="9"/>
        <v/>
      </c>
      <c r="AD52" s="75" t="str">
        <f t="shared" si="9"/>
        <v/>
      </c>
      <c r="AE52" s="75" t="str">
        <f t="shared" si="9"/>
        <v/>
      </c>
      <c r="AF52" s="75" t="str">
        <f t="shared" si="9"/>
        <v/>
      </c>
      <c r="AG52" s="78" t="str">
        <f t="shared" si="10"/>
        <v/>
      </c>
      <c r="AH52" s="75" t="str">
        <f t="shared" si="15"/>
        <v/>
      </c>
      <c r="AI52" s="75" t="str">
        <f t="shared" si="15"/>
        <v/>
      </c>
      <c r="AJ52" s="75" t="str">
        <f t="shared" si="15"/>
        <v/>
      </c>
      <c r="AK52" s="75" t="str">
        <f t="shared" si="15"/>
        <v/>
      </c>
      <c r="AL52" s="75" t="str">
        <f t="shared" si="14"/>
        <v/>
      </c>
      <c r="AM52" s="75" t="str">
        <f t="shared" si="14"/>
        <v/>
      </c>
      <c r="AN52" s="75" t="str">
        <f t="shared" si="14"/>
        <v/>
      </c>
      <c r="AO52" s="75" t="str">
        <f t="shared" si="14"/>
        <v/>
      </c>
      <c r="AP52" s="74"/>
    </row>
    <row r="53" spans="2:42" ht="15.75" x14ac:dyDescent="0.25">
      <c r="B53" s="77" t="s">
        <v>130</v>
      </c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76">
        <f>SUM(C53:S53)</f>
        <v>0</v>
      </c>
      <c r="U53" s="76">
        <f>T53-S53</f>
        <v>0</v>
      </c>
      <c r="V53" s="76">
        <f t="shared" si="5"/>
        <v>0</v>
      </c>
      <c r="W53" s="76">
        <f>SUM(C53:G53)</f>
        <v>0</v>
      </c>
      <c r="X53" s="76">
        <f t="shared" si="6"/>
        <v>0</v>
      </c>
      <c r="Y53" s="75" t="str">
        <f t="shared" si="3"/>
        <v/>
      </c>
      <c r="Z53" s="75" t="str">
        <f t="shared" si="7"/>
        <v/>
      </c>
      <c r="AA53" s="75" t="str">
        <f t="shared" si="8"/>
        <v/>
      </c>
      <c r="AB53" s="75" t="str">
        <f t="shared" si="9"/>
        <v/>
      </c>
      <c r="AC53" s="75" t="str">
        <f t="shared" si="9"/>
        <v/>
      </c>
      <c r="AD53" s="75" t="str">
        <f t="shared" si="9"/>
        <v/>
      </c>
      <c r="AE53" s="75" t="str">
        <f t="shared" si="9"/>
        <v/>
      </c>
      <c r="AF53" s="75" t="str">
        <f t="shared" si="9"/>
        <v/>
      </c>
      <c r="AG53" s="78" t="str">
        <f t="shared" si="10"/>
        <v/>
      </c>
      <c r="AH53" s="75" t="str">
        <f t="shared" si="15"/>
        <v/>
      </c>
      <c r="AI53" s="75" t="str">
        <f t="shared" si="15"/>
        <v/>
      </c>
      <c r="AJ53" s="75" t="str">
        <f t="shared" si="15"/>
        <v/>
      </c>
      <c r="AK53" s="75" t="str">
        <f t="shared" si="15"/>
        <v/>
      </c>
      <c r="AL53" s="75" t="str">
        <f t="shared" si="14"/>
        <v/>
      </c>
      <c r="AM53" s="75" t="str">
        <f t="shared" si="14"/>
        <v/>
      </c>
      <c r="AN53" s="75" t="str">
        <f t="shared" si="14"/>
        <v/>
      </c>
      <c r="AO53" s="75" t="str">
        <f t="shared" si="14"/>
        <v/>
      </c>
      <c r="AP53" s="74"/>
    </row>
    <row r="54" spans="2:42" ht="15.75" x14ac:dyDescent="0.25">
      <c r="B54" s="77" t="s">
        <v>131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76">
        <f>SUM(C54:S54)</f>
        <v>0</v>
      </c>
      <c r="U54" s="76">
        <f>T54-S54</f>
        <v>0</v>
      </c>
      <c r="V54" s="76">
        <f t="shared" si="5"/>
        <v>0</v>
      </c>
      <c r="W54" s="76">
        <f>SUM(C54:G54)</f>
        <v>0</v>
      </c>
      <c r="X54" s="76">
        <f t="shared" si="6"/>
        <v>0</v>
      </c>
      <c r="Y54" s="75" t="str">
        <f t="shared" si="3"/>
        <v/>
      </c>
      <c r="Z54" s="75" t="str">
        <f t="shared" si="7"/>
        <v/>
      </c>
      <c r="AA54" s="75" t="str">
        <f t="shared" si="8"/>
        <v/>
      </c>
      <c r="AB54" s="75" t="str">
        <f t="shared" si="9"/>
        <v/>
      </c>
      <c r="AC54" s="75" t="str">
        <f t="shared" si="9"/>
        <v/>
      </c>
      <c r="AD54" s="75" t="str">
        <f t="shared" si="9"/>
        <v/>
      </c>
      <c r="AE54" s="75" t="str">
        <f t="shared" si="9"/>
        <v/>
      </c>
      <c r="AF54" s="75" t="str">
        <f t="shared" si="9"/>
        <v/>
      </c>
      <c r="AG54" s="78" t="str">
        <f t="shared" si="10"/>
        <v/>
      </c>
      <c r="AH54" s="75" t="str">
        <f t="shared" si="15"/>
        <v/>
      </c>
      <c r="AI54" s="75" t="str">
        <f t="shared" si="15"/>
        <v/>
      </c>
      <c r="AJ54" s="75" t="str">
        <f t="shared" si="15"/>
        <v/>
      </c>
      <c r="AK54" s="75" t="str">
        <f t="shared" si="15"/>
        <v/>
      </c>
      <c r="AL54" s="75" t="str">
        <f t="shared" si="14"/>
        <v/>
      </c>
      <c r="AM54" s="75" t="str">
        <f t="shared" si="14"/>
        <v/>
      </c>
      <c r="AN54" s="75" t="str">
        <f t="shared" si="14"/>
        <v/>
      </c>
      <c r="AO54" s="75" t="str">
        <f t="shared" si="14"/>
        <v/>
      </c>
      <c r="AP54" s="74"/>
    </row>
    <row r="55" spans="2:42" ht="15.75" x14ac:dyDescent="0.25">
      <c r="B55" s="77" t="s">
        <v>132</v>
      </c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76">
        <f>SUM(C55:S55)</f>
        <v>0</v>
      </c>
      <c r="U55" s="76">
        <f>T55-S55</f>
        <v>0</v>
      </c>
      <c r="V55" s="76">
        <f t="shared" si="5"/>
        <v>0</v>
      </c>
      <c r="W55" s="76">
        <f>SUM(C55:G55)</f>
        <v>0</v>
      </c>
      <c r="X55" s="76">
        <f t="shared" si="6"/>
        <v>0</v>
      </c>
      <c r="Y55" s="75" t="str">
        <f t="shared" si="3"/>
        <v/>
      </c>
      <c r="Z55" s="75" t="str">
        <f t="shared" si="7"/>
        <v/>
      </c>
      <c r="AA55" s="75" t="str">
        <f t="shared" si="8"/>
        <v/>
      </c>
      <c r="AB55" s="75" t="str">
        <f t="shared" si="9"/>
        <v/>
      </c>
      <c r="AC55" s="75" t="str">
        <f t="shared" si="9"/>
        <v/>
      </c>
      <c r="AD55" s="75" t="str">
        <f t="shared" si="9"/>
        <v/>
      </c>
      <c r="AE55" s="75" t="str">
        <f t="shared" si="9"/>
        <v/>
      </c>
      <c r="AF55" s="75" t="str">
        <f t="shared" si="9"/>
        <v/>
      </c>
      <c r="AG55" s="78" t="str">
        <f t="shared" si="10"/>
        <v/>
      </c>
      <c r="AH55" s="75" t="str">
        <f t="shared" si="15"/>
        <v/>
      </c>
      <c r="AI55" s="75" t="str">
        <f t="shared" si="15"/>
        <v/>
      </c>
      <c r="AJ55" s="75" t="str">
        <f t="shared" si="15"/>
        <v/>
      </c>
      <c r="AK55" s="75" t="str">
        <f t="shared" si="15"/>
        <v/>
      </c>
      <c r="AL55" s="75" t="str">
        <f t="shared" si="14"/>
        <v/>
      </c>
      <c r="AM55" s="75" t="str">
        <f t="shared" si="14"/>
        <v/>
      </c>
      <c r="AN55" s="75" t="str">
        <f t="shared" si="14"/>
        <v/>
      </c>
      <c r="AO55" s="75" t="str">
        <f t="shared" si="14"/>
        <v/>
      </c>
      <c r="AP55" s="74"/>
    </row>
    <row r="56" spans="2:42" ht="15.75" x14ac:dyDescent="0.25">
      <c r="B56" s="77" t="s">
        <v>133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76">
        <f>SUM(C56:S56)</f>
        <v>0</v>
      </c>
      <c r="U56" s="76">
        <f>T56-S56</f>
        <v>0</v>
      </c>
      <c r="V56" s="76">
        <f t="shared" si="5"/>
        <v>0</v>
      </c>
      <c r="W56" s="76">
        <f>SUM(C56:G56)</f>
        <v>0</v>
      </c>
      <c r="X56" s="76">
        <f t="shared" si="6"/>
        <v>0</v>
      </c>
      <c r="Y56" s="75" t="str">
        <f t="shared" si="3"/>
        <v/>
      </c>
      <c r="Z56" s="75" t="str">
        <f t="shared" si="7"/>
        <v/>
      </c>
      <c r="AA56" s="75" t="str">
        <f t="shared" si="8"/>
        <v/>
      </c>
      <c r="AB56" s="75" t="str">
        <f t="shared" si="9"/>
        <v/>
      </c>
      <c r="AC56" s="75" t="str">
        <f t="shared" si="9"/>
        <v/>
      </c>
      <c r="AD56" s="75" t="str">
        <f t="shared" si="9"/>
        <v/>
      </c>
      <c r="AE56" s="75" t="str">
        <f t="shared" si="9"/>
        <v/>
      </c>
      <c r="AF56" s="75" t="str">
        <f t="shared" si="9"/>
        <v/>
      </c>
      <c r="AG56" s="78" t="str">
        <f t="shared" si="10"/>
        <v/>
      </c>
      <c r="AH56" s="75" t="str">
        <f t="shared" si="15"/>
        <v/>
      </c>
      <c r="AI56" s="75" t="str">
        <f t="shared" si="15"/>
        <v/>
      </c>
      <c r="AJ56" s="75" t="str">
        <f t="shared" si="15"/>
        <v/>
      </c>
      <c r="AK56" s="75" t="str">
        <f t="shared" si="15"/>
        <v/>
      </c>
      <c r="AL56" s="75" t="str">
        <f t="shared" si="14"/>
        <v/>
      </c>
      <c r="AM56" s="75" t="str">
        <f t="shared" si="14"/>
        <v/>
      </c>
      <c r="AN56" s="75" t="str">
        <f t="shared" si="14"/>
        <v/>
      </c>
      <c r="AO56" s="75" t="str">
        <f t="shared" si="14"/>
        <v/>
      </c>
      <c r="AP56" s="74"/>
    </row>
    <row r="57" spans="2:42" ht="15.75" x14ac:dyDescent="0.25">
      <c r="B57" s="77" t="s">
        <v>134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76">
        <f>SUM(C57:S57)</f>
        <v>0</v>
      </c>
      <c r="U57" s="76">
        <f>T57-S57</f>
        <v>0</v>
      </c>
      <c r="V57" s="76">
        <f>SUM(C57:R57)</f>
        <v>0</v>
      </c>
      <c r="W57" s="76">
        <f>SUM(C57:I57)</f>
        <v>0</v>
      </c>
      <c r="X57" s="76">
        <f t="shared" si="6"/>
        <v>0</v>
      </c>
      <c r="Y57" s="75" t="str">
        <f t="shared" si="3"/>
        <v/>
      </c>
      <c r="Z57" s="75" t="str">
        <f t="shared" si="7"/>
        <v/>
      </c>
      <c r="AA57" s="75" t="str">
        <f t="shared" si="8"/>
        <v/>
      </c>
      <c r="AB57" s="75" t="str">
        <f t="shared" si="9"/>
        <v/>
      </c>
      <c r="AC57" s="75" t="str">
        <f t="shared" si="9"/>
        <v/>
      </c>
      <c r="AD57" s="75" t="str">
        <f t="shared" si="9"/>
        <v/>
      </c>
      <c r="AE57" s="75" t="str">
        <f t="shared" si="9"/>
        <v/>
      </c>
      <c r="AF57" s="75" t="str">
        <f t="shared" si="9"/>
        <v/>
      </c>
      <c r="AG57" s="78" t="str">
        <f t="shared" si="10"/>
        <v/>
      </c>
      <c r="AH57" s="75" t="str">
        <f t="shared" si="15"/>
        <v/>
      </c>
      <c r="AI57" s="75" t="str">
        <f t="shared" si="15"/>
        <v/>
      </c>
      <c r="AJ57" s="75" t="str">
        <f t="shared" si="15"/>
        <v/>
      </c>
      <c r="AK57" s="75" t="str">
        <f t="shared" si="15"/>
        <v/>
      </c>
      <c r="AL57" s="75" t="str">
        <f t="shared" si="14"/>
        <v/>
      </c>
      <c r="AM57" s="75" t="str">
        <f t="shared" si="14"/>
        <v/>
      </c>
      <c r="AN57" s="75" t="str">
        <f t="shared" si="14"/>
        <v/>
      </c>
      <c r="AO57" s="75" t="str">
        <f t="shared" si="14"/>
        <v/>
      </c>
      <c r="AP57" s="74"/>
    </row>
    <row r="58" spans="2:42" s="72" customFormat="1" ht="27.75" customHeight="1" x14ac:dyDescent="0.2">
      <c r="B58" s="73" t="s">
        <v>43</v>
      </c>
      <c r="C58" s="73">
        <f t="shared" ref="C58:X58" si="16">SUM(C6:C57)</f>
        <v>0</v>
      </c>
      <c r="D58" s="73">
        <f t="shared" si="16"/>
        <v>0</v>
      </c>
      <c r="E58" s="73">
        <f t="shared" si="16"/>
        <v>0</v>
      </c>
      <c r="F58" s="73">
        <f t="shared" si="16"/>
        <v>0</v>
      </c>
      <c r="G58" s="73">
        <f t="shared" si="16"/>
        <v>0</v>
      </c>
      <c r="H58" s="73">
        <f t="shared" si="16"/>
        <v>0</v>
      </c>
      <c r="I58" s="73">
        <f t="shared" si="16"/>
        <v>0</v>
      </c>
      <c r="J58" s="73">
        <f t="shared" si="16"/>
        <v>0</v>
      </c>
      <c r="K58" s="73">
        <f t="shared" si="16"/>
        <v>0</v>
      </c>
      <c r="L58" s="73">
        <f t="shared" si="16"/>
        <v>0</v>
      </c>
      <c r="M58" s="73">
        <f t="shared" si="16"/>
        <v>0</v>
      </c>
      <c r="N58" s="73">
        <f t="shared" si="16"/>
        <v>0</v>
      </c>
      <c r="O58" s="73">
        <f t="shared" si="16"/>
        <v>0</v>
      </c>
      <c r="P58" s="73">
        <f t="shared" si="16"/>
        <v>0</v>
      </c>
      <c r="Q58" s="73">
        <f t="shared" si="16"/>
        <v>0</v>
      </c>
      <c r="R58" s="73">
        <f t="shared" si="16"/>
        <v>0</v>
      </c>
      <c r="S58" s="73">
        <f t="shared" si="16"/>
        <v>0</v>
      </c>
      <c r="T58" s="73">
        <f t="shared" si="16"/>
        <v>0</v>
      </c>
      <c r="U58" s="73">
        <f t="shared" si="16"/>
        <v>0</v>
      </c>
      <c r="V58" s="73">
        <f t="shared" si="16"/>
        <v>0</v>
      </c>
      <c r="W58" s="73">
        <f t="shared" si="16"/>
        <v>0</v>
      </c>
      <c r="X58" s="73">
        <f t="shared" si="16"/>
        <v>0</v>
      </c>
      <c r="Y58" s="99" t="str">
        <f>IF(T58=0,"",U58/T58)</f>
        <v/>
      </c>
      <c r="Z58" s="99" t="str">
        <f>IF(T58=0,"",V58/T58)</f>
        <v/>
      </c>
      <c r="AA58" s="99" t="str">
        <f>IF(T58=0,"",W58/T58)</f>
        <v/>
      </c>
      <c r="AB58" s="99" t="str">
        <f>IF($W58=0,"",C58/$W58)</f>
        <v/>
      </c>
      <c r="AC58" s="99" t="str">
        <f>IF($W58=0,"",D58/$W58)</f>
        <v/>
      </c>
      <c r="AD58" s="99" t="str">
        <f>IF($W58=0,"",E58/$W58)</f>
        <v/>
      </c>
      <c r="AE58" s="99" t="str">
        <f>IF($W58=0,"",F58/$W58)</f>
        <v/>
      </c>
      <c r="AF58" s="99" t="str">
        <f>IF($W58=0,"",G58/$W58)</f>
        <v/>
      </c>
      <c r="AG58" s="100" t="str">
        <f t="shared" si="10"/>
        <v/>
      </c>
      <c r="AH58" s="99" t="str">
        <f>IF($T58=0,"",K58/$T58)</f>
        <v/>
      </c>
      <c r="AI58" s="99" t="str">
        <f>IF($T58=0,"",L58/$T58)</f>
        <v/>
      </c>
      <c r="AJ58" s="99" t="str">
        <f>IF($T58=0,"",M58/$T58)</f>
        <v/>
      </c>
      <c r="AK58" s="99" t="str">
        <f>IF($T58=0,"",N58/$T58)</f>
        <v/>
      </c>
      <c r="AL58" s="99" t="str">
        <f>IF($T58=0,"",O58/$T58)</f>
        <v/>
      </c>
      <c r="AM58" s="99" t="str">
        <f t="shared" si="14"/>
        <v/>
      </c>
      <c r="AN58" s="99" t="str">
        <f t="shared" si="14"/>
        <v/>
      </c>
      <c r="AO58" s="99" t="str">
        <f>IF($T58=0,"",R58/$T58)</f>
        <v/>
      </c>
    </row>
    <row r="59" spans="2:42" ht="21" customHeight="1" x14ac:dyDescent="0.2">
      <c r="T59" s="64"/>
      <c r="U59" s="64"/>
      <c r="V59" s="64"/>
      <c r="W59" s="64"/>
      <c r="X59" s="64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</row>
    <row r="60" spans="2:42" ht="37.5" customHeight="1" x14ac:dyDescent="0.2">
      <c r="B60" s="124" t="s">
        <v>226</v>
      </c>
      <c r="C60" s="124"/>
      <c r="D60" s="124"/>
      <c r="E60" s="124"/>
      <c r="F60" s="124"/>
      <c r="G60" s="12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spans="2:42" s="67" customFormat="1" ht="36" customHeight="1" x14ac:dyDescent="0.25">
      <c r="B61" s="116" t="s">
        <v>200</v>
      </c>
      <c r="C61" s="117"/>
      <c r="D61" s="117"/>
      <c r="E61" s="117"/>
      <c r="F61" s="118"/>
      <c r="G61" s="66" t="e">
        <f>U58/T58</f>
        <v>#DIV/0!</v>
      </c>
      <c r="T61" s="68"/>
      <c r="U61" s="69"/>
      <c r="V61" s="69"/>
      <c r="W61" s="69"/>
      <c r="X61" s="69"/>
      <c r="Y61" s="69"/>
      <c r="Z61" s="69"/>
      <c r="AA61" s="69"/>
      <c r="AB61" s="68"/>
      <c r="AC61" s="68"/>
    </row>
    <row r="62" spans="2:42" s="67" customFormat="1" ht="36" customHeight="1" x14ac:dyDescent="0.25">
      <c r="B62" s="116" t="s">
        <v>201</v>
      </c>
      <c r="C62" s="117"/>
      <c r="D62" s="117"/>
      <c r="E62" s="117"/>
      <c r="F62" s="118"/>
      <c r="G62" s="66" t="e">
        <f>V58/T58</f>
        <v>#DIV/0!</v>
      </c>
      <c r="T62" s="68"/>
      <c r="U62" s="69"/>
      <c r="V62" s="69"/>
      <c r="W62" s="69"/>
      <c r="X62" s="69"/>
      <c r="Y62" s="69"/>
      <c r="Z62" s="69"/>
      <c r="AA62" s="69"/>
      <c r="AB62" s="68"/>
      <c r="AC62" s="68"/>
    </row>
    <row r="63" spans="2:42" s="67" customFormat="1" ht="36" customHeight="1" x14ac:dyDescent="0.25">
      <c r="B63" s="70"/>
      <c r="C63" s="116" t="s">
        <v>202</v>
      </c>
      <c r="D63" s="117"/>
      <c r="E63" s="117"/>
      <c r="F63" s="118"/>
      <c r="G63" s="66" t="e">
        <f>W58/T58</f>
        <v>#DIV/0!</v>
      </c>
      <c r="T63" s="68"/>
      <c r="U63" s="69"/>
      <c r="V63" s="69"/>
      <c r="W63" s="69"/>
      <c r="X63" s="69"/>
      <c r="Y63" s="69"/>
      <c r="Z63" s="69"/>
      <c r="AA63" s="69"/>
      <c r="AB63" s="68"/>
      <c r="AC63" s="68"/>
    </row>
    <row r="64" spans="2:42" s="67" customFormat="1" ht="36" customHeight="1" x14ac:dyDescent="0.25">
      <c r="B64" s="70"/>
      <c r="C64" s="116" t="s">
        <v>203</v>
      </c>
      <c r="D64" s="117"/>
      <c r="E64" s="117"/>
      <c r="F64" s="118"/>
      <c r="G64" s="66" t="e">
        <f>X58/T58</f>
        <v>#DIV/0!</v>
      </c>
      <c r="T64" s="68"/>
      <c r="U64" s="69"/>
      <c r="V64" s="69"/>
      <c r="W64" s="69"/>
      <c r="X64" s="69"/>
      <c r="Y64" s="69"/>
      <c r="Z64" s="69"/>
      <c r="AA64" s="69"/>
      <c r="AB64" s="68"/>
      <c r="AC64" s="68"/>
    </row>
    <row r="65" spans="2:29" ht="37.5" customHeight="1" x14ac:dyDescent="0.2">
      <c r="B65" s="119" t="s">
        <v>204</v>
      </c>
      <c r="C65" s="120"/>
      <c r="D65" s="120"/>
      <c r="E65" s="120"/>
      <c r="F65" s="121"/>
      <c r="G65" s="66" t="e">
        <f>SUM(K58:R58)/T58</f>
        <v>#DIV/0!</v>
      </c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spans="2:29" ht="15.75" x14ac:dyDescent="0.25">
      <c r="T66" s="65"/>
      <c r="U66" s="64"/>
      <c r="V66" s="64"/>
      <c r="W66" s="64"/>
      <c r="X66" s="64"/>
      <c r="Y66" s="64"/>
      <c r="Z66" s="64"/>
      <c r="AA66" s="64"/>
      <c r="AB66" s="64"/>
      <c r="AC66" s="64"/>
    </row>
    <row r="67" spans="2:29" ht="15.75" x14ac:dyDescent="0.25">
      <c r="T67" s="65"/>
      <c r="U67" s="64"/>
      <c r="V67" s="64"/>
      <c r="W67" s="64"/>
      <c r="X67" s="64"/>
      <c r="Y67" s="64"/>
      <c r="Z67" s="64"/>
      <c r="AA67" s="64"/>
      <c r="AB67" s="64"/>
      <c r="AC67" s="64"/>
    </row>
    <row r="68" spans="2:29" ht="15.75" x14ac:dyDescent="0.25">
      <c r="T68" s="65"/>
      <c r="U68" s="64"/>
      <c r="V68" s="64"/>
      <c r="W68" s="64"/>
      <c r="X68" s="64"/>
      <c r="Y68" s="64"/>
      <c r="Z68" s="64"/>
      <c r="AA68" s="64"/>
      <c r="AB68" s="64"/>
      <c r="AC68" s="64"/>
    </row>
    <row r="69" spans="2:29" ht="15.75" x14ac:dyDescent="0.25">
      <c r="T69" s="63"/>
    </row>
    <row r="70" spans="2:29" ht="15.75" x14ac:dyDescent="0.25">
      <c r="T70" s="63"/>
    </row>
    <row r="71" spans="2:29" ht="15.75" x14ac:dyDescent="0.25">
      <c r="T71" s="63"/>
    </row>
    <row r="72" spans="2:29" ht="18.75" x14ac:dyDescent="0.3">
      <c r="T72" s="62"/>
    </row>
    <row r="73" spans="2:29" ht="15.75" x14ac:dyDescent="0.25">
      <c r="T73" s="61"/>
    </row>
    <row r="74" spans="2:29" ht="15.75" x14ac:dyDescent="0.25">
      <c r="T74" s="61"/>
    </row>
    <row r="75" spans="2:29" ht="15.75" x14ac:dyDescent="0.25">
      <c r="T75" s="61"/>
    </row>
  </sheetData>
  <mergeCells count="31">
    <mergeCell ref="T1:W3"/>
    <mergeCell ref="C3:S3"/>
    <mergeCell ref="AA3:AO3"/>
    <mergeCell ref="B4:B5"/>
    <mergeCell ref="C4:G4"/>
    <mergeCell ref="H4:J4"/>
    <mergeCell ref="K4:R4"/>
    <mergeCell ref="S4:S5"/>
    <mergeCell ref="T4:T5"/>
    <mergeCell ref="U4:U5"/>
    <mergeCell ref="AO4:AO5"/>
    <mergeCell ref="AI4:AI5"/>
    <mergeCell ref="AJ4:AJ5"/>
    <mergeCell ref="AK4:AK5"/>
    <mergeCell ref="AL4:AL5"/>
    <mergeCell ref="C63:F63"/>
    <mergeCell ref="C64:F64"/>
    <mergeCell ref="B65:F65"/>
    <mergeCell ref="AM4:AM5"/>
    <mergeCell ref="AN4:AN5"/>
    <mergeCell ref="B60:G60"/>
    <mergeCell ref="B61:F61"/>
    <mergeCell ref="B62:F62"/>
    <mergeCell ref="AG4:AG5"/>
    <mergeCell ref="AH4:AH5"/>
    <mergeCell ref="V4:V5"/>
    <mergeCell ref="W4:W5"/>
    <mergeCell ref="X4:X5"/>
    <mergeCell ref="Z4:Z5"/>
    <mergeCell ref="AA4:AA5"/>
    <mergeCell ref="AB4:AF4"/>
  </mergeCells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118:A152"/>
  <sheetViews>
    <sheetView zoomScale="50" zoomScaleNormal="50" zoomScalePageLayoutView="50" workbookViewId="0">
      <selection activeCell="J22" sqref="J22"/>
    </sheetView>
  </sheetViews>
  <sheetFormatPr defaultColWidth="11.42578125" defaultRowHeight="12.75" x14ac:dyDescent="0.2"/>
  <cols>
    <col min="1" max="1" width="11.42578125" style="60" customWidth="1"/>
    <col min="2" max="16384" width="11.42578125" style="60"/>
  </cols>
  <sheetData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</sheetData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67"/>
  <sheetViews>
    <sheetView zoomScale="70" zoomScaleNormal="70" zoomScalePageLayoutView="70" workbookViewId="0">
      <selection activeCell="A3" sqref="A3"/>
    </sheetView>
  </sheetViews>
  <sheetFormatPr defaultColWidth="8.85546875" defaultRowHeight="15" x14ac:dyDescent="0.25"/>
  <cols>
    <col min="1" max="1" width="42.85546875" customWidth="1"/>
    <col min="4" max="7" width="28.28515625" customWidth="1"/>
  </cols>
  <sheetData>
    <row r="1" spans="1:7" x14ac:dyDescent="0.25">
      <c r="A1" s="151" t="s">
        <v>31</v>
      </c>
      <c r="B1" s="151"/>
      <c r="C1" s="151"/>
      <c r="D1" s="151"/>
      <c r="E1" s="151"/>
      <c r="F1" s="151"/>
      <c r="G1" s="151"/>
    </row>
    <row r="2" spans="1:7" ht="21" x14ac:dyDescent="0.25">
      <c r="A2" s="44" t="s">
        <v>228</v>
      </c>
      <c r="B2" s="59"/>
      <c r="C2" s="59"/>
      <c r="D2" s="59"/>
      <c r="E2" s="59"/>
      <c r="F2" s="59"/>
      <c r="G2" s="59"/>
    </row>
    <row r="3" spans="1:7" x14ac:dyDescent="0.25">
      <c r="A3" s="37" t="s">
        <v>229</v>
      </c>
      <c r="B3" s="59"/>
      <c r="C3" s="59"/>
      <c r="D3" s="59"/>
      <c r="E3" s="59"/>
      <c r="F3" s="59"/>
      <c r="G3" s="59"/>
    </row>
    <row r="4" spans="1:7" ht="15.75" x14ac:dyDescent="0.25">
      <c r="A4" s="24" t="s">
        <v>168</v>
      </c>
      <c r="B4" s="59"/>
      <c r="C4" s="59"/>
      <c r="D4" s="59"/>
      <c r="E4" s="59"/>
      <c r="F4" s="59"/>
      <c r="G4" s="59"/>
    </row>
    <row r="5" spans="1:7" x14ac:dyDescent="0.25">
      <c r="A5" s="152"/>
      <c r="B5" s="152"/>
      <c r="C5" s="152"/>
      <c r="D5" s="152"/>
      <c r="E5" s="152"/>
      <c r="F5" s="152"/>
      <c r="G5" s="152"/>
    </row>
    <row r="6" spans="1:7" x14ac:dyDescent="0.25">
      <c r="A6" s="152"/>
      <c r="B6" s="152"/>
      <c r="C6" s="152"/>
      <c r="D6" s="152"/>
      <c r="E6" s="152"/>
      <c r="F6" s="152"/>
      <c r="G6" s="152"/>
    </row>
    <row r="7" spans="1:7" ht="285" customHeight="1" x14ac:dyDescent="0.25">
      <c r="A7" s="152"/>
      <c r="B7" s="152"/>
      <c r="C7" s="152"/>
      <c r="D7" s="152"/>
      <c r="E7" s="152"/>
      <c r="F7" s="152"/>
      <c r="G7" s="152"/>
    </row>
    <row r="8" spans="1:7" ht="86.25" customHeight="1" x14ac:dyDescent="0.25">
      <c r="A8" s="153"/>
      <c r="B8" s="153"/>
      <c r="C8" s="153"/>
      <c r="D8" s="153"/>
      <c r="E8" s="153"/>
      <c r="F8" s="153"/>
      <c r="G8" s="153"/>
    </row>
    <row r="9" spans="1:7" x14ac:dyDescent="0.25">
      <c r="A9" s="38" t="s">
        <v>49</v>
      </c>
      <c r="B9" s="38" t="s">
        <v>50</v>
      </c>
      <c r="C9" s="38" t="s">
        <v>51</v>
      </c>
      <c r="D9" s="38" t="s">
        <v>56</v>
      </c>
      <c r="E9" s="38" t="s">
        <v>52</v>
      </c>
      <c r="F9" s="38" t="s">
        <v>53</v>
      </c>
      <c r="G9" s="38" t="s">
        <v>54</v>
      </c>
    </row>
    <row r="10" spans="1:7" x14ac:dyDescent="0.25">
      <c r="A10" s="26" t="s">
        <v>15</v>
      </c>
      <c r="B10" s="26" t="s">
        <v>12</v>
      </c>
      <c r="C10" s="26" t="s">
        <v>16</v>
      </c>
      <c r="D10" s="39" t="s">
        <v>57</v>
      </c>
      <c r="E10" s="39" t="s">
        <v>58</v>
      </c>
      <c r="F10" s="39" t="s">
        <v>48</v>
      </c>
      <c r="G10" s="39" t="s">
        <v>59</v>
      </c>
    </row>
    <row r="11" spans="1:7" hidden="1" x14ac:dyDescent="0.25">
      <c r="A11" s="26"/>
      <c r="B11" s="26"/>
      <c r="C11" s="26"/>
      <c r="D11" s="42" t="s">
        <v>166</v>
      </c>
      <c r="E11" s="42" t="s">
        <v>62</v>
      </c>
      <c r="F11" s="42" t="s">
        <v>63</v>
      </c>
      <c r="G11" s="42" t="s">
        <v>64</v>
      </c>
    </row>
    <row r="12" spans="1:7" hidden="1" x14ac:dyDescent="0.25">
      <c r="A12" s="26"/>
      <c r="B12" s="26"/>
      <c r="C12" s="26"/>
      <c r="D12" s="42" t="s">
        <v>61</v>
      </c>
      <c r="E12" s="42" t="s">
        <v>66</v>
      </c>
      <c r="F12" s="42" t="s">
        <v>67</v>
      </c>
      <c r="G12" s="42" t="s">
        <v>68</v>
      </c>
    </row>
    <row r="13" spans="1:7" hidden="1" x14ac:dyDescent="0.25">
      <c r="A13" s="26"/>
      <c r="B13" s="26"/>
      <c r="C13" s="26"/>
      <c r="D13" s="42" t="s">
        <v>65</v>
      </c>
      <c r="E13" s="42" t="s">
        <v>70</v>
      </c>
      <c r="F13" s="42" t="s">
        <v>71</v>
      </c>
      <c r="G13" s="42" t="s">
        <v>72</v>
      </c>
    </row>
    <row r="14" spans="1:7" hidden="1" x14ac:dyDescent="0.25">
      <c r="A14" s="26"/>
      <c r="B14" s="26"/>
      <c r="C14" s="26"/>
      <c r="D14" s="42" t="s">
        <v>69</v>
      </c>
      <c r="E14" s="42" t="s">
        <v>167</v>
      </c>
      <c r="F14" s="42" t="s">
        <v>167</v>
      </c>
      <c r="G14" s="42" t="s">
        <v>167</v>
      </c>
    </row>
    <row r="15" spans="1:7" hidden="1" x14ac:dyDescent="0.25">
      <c r="A15" s="26"/>
      <c r="B15" s="26"/>
      <c r="C15" s="26"/>
      <c r="D15" s="42" t="s">
        <v>167</v>
      </c>
      <c r="E15" s="42"/>
      <c r="F15" s="42"/>
      <c r="G15" s="42"/>
    </row>
    <row r="16" spans="1:7" x14ac:dyDescent="0.25">
      <c r="A16" s="40" t="s">
        <v>205</v>
      </c>
      <c r="B16" s="41">
        <v>2016</v>
      </c>
      <c r="C16" s="40">
        <v>1</v>
      </c>
      <c r="D16" s="56"/>
      <c r="E16" s="42"/>
      <c r="F16" s="43"/>
      <c r="G16" s="40"/>
    </row>
    <row r="17" spans="1:7" x14ac:dyDescent="0.25">
      <c r="A17" s="40" t="s">
        <v>205</v>
      </c>
      <c r="B17" s="41">
        <v>2016</v>
      </c>
      <c r="C17" s="40">
        <v>2</v>
      </c>
      <c r="D17" s="56"/>
      <c r="E17" s="42"/>
      <c r="F17" s="43"/>
      <c r="G17" s="40"/>
    </row>
    <row r="18" spans="1:7" x14ac:dyDescent="0.25">
      <c r="A18" s="40" t="s">
        <v>205</v>
      </c>
      <c r="B18" s="41">
        <v>2016</v>
      </c>
      <c r="C18" s="40">
        <v>3</v>
      </c>
      <c r="D18" s="56"/>
      <c r="E18" s="42"/>
      <c r="F18" s="43"/>
      <c r="G18" s="40"/>
    </row>
    <row r="19" spans="1:7" x14ac:dyDescent="0.25">
      <c r="A19" s="40" t="s">
        <v>205</v>
      </c>
      <c r="B19" s="41">
        <v>2016</v>
      </c>
      <c r="C19" s="40">
        <v>4</v>
      </c>
      <c r="D19" s="56"/>
      <c r="E19" s="42"/>
      <c r="F19" s="43"/>
      <c r="G19" s="40"/>
    </row>
    <row r="20" spans="1:7" x14ac:dyDescent="0.25">
      <c r="A20" s="40" t="s">
        <v>205</v>
      </c>
      <c r="B20" s="41">
        <v>2016</v>
      </c>
      <c r="C20" s="40">
        <v>5</v>
      </c>
      <c r="D20" s="56"/>
      <c r="E20" s="42"/>
      <c r="F20" s="43"/>
      <c r="G20" s="40"/>
    </row>
    <row r="21" spans="1:7" x14ac:dyDescent="0.25">
      <c r="A21" s="40" t="s">
        <v>205</v>
      </c>
      <c r="B21" s="41">
        <v>2016</v>
      </c>
      <c r="C21" s="40">
        <v>6</v>
      </c>
      <c r="D21" s="56"/>
      <c r="E21" s="42"/>
      <c r="F21" s="43"/>
      <c r="G21" s="40"/>
    </row>
    <row r="22" spans="1:7" x14ac:dyDescent="0.25">
      <c r="A22" s="40" t="s">
        <v>205</v>
      </c>
      <c r="B22" s="41">
        <v>2016</v>
      </c>
      <c r="C22" s="40">
        <v>7</v>
      </c>
      <c r="D22" s="56"/>
      <c r="E22" s="42"/>
      <c r="F22" s="43"/>
      <c r="G22" s="40"/>
    </row>
    <row r="23" spans="1:7" x14ac:dyDescent="0.25">
      <c r="A23" s="40" t="s">
        <v>205</v>
      </c>
      <c r="B23" s="41">
        <v>2016</v>
      </c>
      <c r="C23" s="40">
        <v>8</v>
      </c>
      <c r="D23" s="56"/>
      <c r="E23" s="42"/>
      <c r="F23" s="43"/>
      <c r="G23" s="40"/>
    </row>
    <row r="24" spans="1:7" x14ac:dyDescent="0.25">
      <c r="A24" s="40" t="s">
        <v>205</v>
      </c>
      <c r="B24" s="41">
        <v>2016</v>
      </c>
      <c r="C24" s="40">
        <v>9</v>
      </c>
      <c r="D24" s="56"/>
      <c r="E24" s="42"/>
      <c r="F24" s="43"/>
      <c r="G24" s="40"/>
    </row>
    <row r="25" spans="1:7" x14ac:dyDescent="0.25">
      <c r="A25" s="40" t="s">
        <v>205</v>
      </c>
      <c r="B25" s="41">
        <v>2016</v>
      </c>
      <c r="C25" s="40">
        <v>10</v>
      </c>
      <c r="D25" s="56"/>
      <c r="E25" s="42"/>
      <c r="F25" s="43"/>
      <c r="G25" s="40"/>
    </row>
    <row r="26" spans="1:7" x14ac:dyDescent="0.25">
      <c r="A26" s="40" t="s">
        <v>205</v>
      </c>
      <c r="B26" s="41">
        <v>2016</v>
      </c>
      <c r="C26" s="40">
        <v>11</v>
      </c>
      <c r="D26" s="56"/>
      <c r="E26" s="42"/>
      <c r="F26" s="43"/>
      <c r="G26" s="40"/>
    </row>
    <row r="27" spans="1:7" x14ac:dyDescent="0.25">
      <c r="A27" s="40" t="s">
        <v>205</v>
      </c>
      <c r="B27" s="41">
        <v>2016</v>
      </c>
      <c r="C27" s="40">
        <v>12</v>
      </c>
      <c r="D27" s="56"/>
      <c r="E27" s="42"/>
      <c r="F27" s="43"/>
      <c r="G27" s="40"/>
    </row>
    <row r="28" spans="1:7" x14ac:dyDescent="0.25">
      <c r="A28" s="40" t="s">
        <v>205</v>
      </c>
      <c r="B28" s="41">
        <v>2016</v>
      </c>
      <c r="C28" s="40">
        <v>13</v>
      </c>
      <c r="D28" s="56"/>
      <c r="E28" s="42"/>
      <c r="F28" s="43"/>
      <c r="G28" s="40"/>
    </row>
    <row r="29" spans="1:7" x14ac:dyDescent="0.25">
      <c r="A29" s="40" t="s">
        <v>205</v>
      </c>
      <c r="B29" s="41">
        <v>2016</v>
      </c>
      <c r="C29" s="40">
        <v>14</v>
      </c>
      <c r="D29" s="56"/>
      <c r="E29" s="42"/>
      <c r="F29" s="43"/>
      <c r="G29" s="40"/>
    </row>
    <row r="30" spans="1:7" x14ac:dyDescent="0.25">
      <c r="A30" s="40" t="s">
        <v>205</v>
      </c>
      <c r="B30" s="41">
        <v>2016</v>
      </c>
      <c r="C30" s="40">
        <v>15</v>
      </c>
      <c r="D30" s="56"/>
      <c r="E30" s="42"/>
      <c r="F30" s="43"/>
      <c r="G30" s="40"/>
    </row>
    <row r="31" spans="1:7" x14ac:dyDescent="0.25">
      <c r="A31" s="40" t="s">
        <v>205</v>
      </c>
      <c r="B31" s="41">
        <v>2016</v>
      </c>
      <c r="C31" s="40">
        <v>16</v>
      </c>
      <c r="D31" s="56"/>
      <c r="E31" s="42"/>
      <c r="F31" s="43"/>
      <c r="G31" s="40"/>
    </row>
    <row r="32" spans="1:7" x14ac:dyDescent="0.25">
      <c r="A32" s="40" t="s">
        <v>205</v>
      </c>
      <c r="B32" s="41">
        <v>2016</v>
      </c>
      <c r="C32" s="40">
        <v>17</v>
      </c>
      <c r="D32" s="56"/>
      <c r="E32" s="42"/>
      <c r="F32" s="43"/>
      <c r="G32" s="40"/>
    </row>
    <row r="33" spans="1:7" x14ac:dyDescent="0.25">
      <c r="A33" s="40" t="s">
        <v>205</v>
      </c>
      <c r="B33" s="41">
        <v>2016</v>
      </c>
      <c r="C33" s="40">
        <v>18</v>
      </c>
      <c r="D33" s="56"/>
      <c r="E33" s="42"/>
      <c r="F33" s="43"/>
      <c r="G33" s="40"/>
    </row>
    <row r="34" spans="1:7" x14ac:dyDescent="0.25">
      <c r="A34" s="40" t="s">
        <v>205</v>
      </c>
      <c r="B34" s="41">
        <v>2016</v>
      </c>
      <c r="C34" s="40">
        <v>19</v>
      </c>
      <c r="D34" s="56"/>
      <c r="E34" s="42"/>
      <c r="F34" s="43"/>
      <c r="G34" s="40"/>
    </row>
    <row r="35" spans="1:7" x14ac:dyDescent="0.25">
      <c r="A35" s="40" t="s">
        <v>205</v>
      </c>
      <c r="B35" s="41">
        <v>2016</v>
      </c>
      <c r="C35" s="40">
        <v>20</v>
      </c>
      <c r="D35" s="56"/>
      <c r="E35" s="42"/>
      <c r="F35" s="43"/>
      <c r="G35" s="40"/>
    </row>
    <row r="36" spans="1:7" x14ac:dyDescent="0.25">
      <c r="A36" s="40" t="s">
        <v>205</v>
      </c>
      <c r="B36" s="41">
        <v>2016</v>
      </c>
      <c r="C36" s="40">
        <v>21</v>
      </c>
      <c r="D36" s="56"/>
      <c r="E36" s="42"/>
      <c r="F36" s="43"/>
      <c r="G36" s="40"/>
    </row>
    <row r="37" spans="1:7" x14ac:dyDescent="0.25">
      <c r="A37" s="40" t="s">
        <v>205</v>
      </c>
      <c r="B37" s="41">
        <v>2016</v>
      </c>
      <c r="C37" s="40">
        <v>22</v>
      </c>
      <c r="D37" s="56"/>
      <c r="E37" s="42"/>
      <c r="F37" s="43"/>
      <c r="G37" s="40"/>
    </row>
    <row r="38" spans="1:7" x14ac:dyDescent="0.25">
      <c r="A38" s="40" t="s">
        <v>205</v>
      </c>
      <c r="B38" s="41">
        <v>2016</v>
      </c>
      <c r="C38" s="40">
        <v>23</v>
      </c>
      <c r="D38" s="56"/>
      <c r="E38" s="42"/>
      <c r="F38" s="43"/>
      <c r="G38" s="40"/>
    </row>
    <row r="39" spans="1:7" x14ac:dyDescent="0.25">
      <c r="A39" s="40" t="s">
        <v>205</v>
      </c>
      <c r="B39" s="41">
        <v>2016</v>
      </c>
      <c r="C39" s="40">
        <v>24</v>
      </c>
      <c r="D39" s="56"/>
      <c r="E39" s="42"/>
      <c r="F39" s="43"/>
      <c r="G39" s="40"/>
    </row>
    <row r="40" spans="1:7" x14ac:dyDescent="0.25">
      <c r="A40" s="40" t="s">
        <v>205</v>
      </c>
      <c r="B40" s="41">
        <v>2016</v>
      </c>
      <c r="C40" s="40">
        <v>25</v>
      </c>
      <c r="D40" s="56"/>
      <c r="E40" s="42"/>
      <c r="F40" s="43"/>
      <c r="G40" s="40"/>
    </row>
    <row r="41" spans="1:7" x14ac:dyDescent="0.25">
      <c r="A41" s="40" t="s">
        <v>205</v>
      </c>
      <c r="B41" s="41">
        <v>2016</v>
      </c>
      <c r="C41" s="40">
        <v>26</v>
      </c>
      <c r="D41" s="56"/>
      <c r="E41" s="42"/>
      <c r="F41" s="43"/>
      <c r="G41" s="40"/>
    </row>
    <row r="42" spans="1:7" x14ac:dyDescent="0.25">
      <c r="A42" s="40" t="s">
        <v>205</v>
      </c>
      <c r="B42" s="41">
        <v>2016</v>
      </c>
      <c r="C42" s="40">
        <v>27</v>
      </c>
      <c r="D42" s="56"/>
      <c r="E42" s="42"/>
      <c r="F42" s="43"/>
      <c r="G42" s="40"/>
    </row>
    <row r="43" spans="1:7" x14ac:dyDescent="0.25">
      <c r="A43" s="40" t="s">
        <v>205</v>
      </c>
      <c r="B43" s="41">
        <v>2016</v>
      </c>
      <c r="C43" s="40">
        <v>28</v>
      </c>
      <c r="D43" s="56"/>
      <c r="E43" s="42"/>
      <c r="F43" s="43"/>
      <c r="G43" s="40"/>
    </row>
    <row r="44" spans="1:7" x14ac:dyDescent="0.25">
      <c r="A44" s="40" t="s">
        <v>205</v>
      </c>
      <c r="B44" s="41">
        <v>2016</v>
      </c>
      <c r="C44" s="40">
        <v>29</v>
      </c>
      <c r="D44" s="56"/>
      <c r="E44" s="42"/>
      <c r="F44" s="43"/>
      <c r="G44" s="40"/>
    </row>
    <row r="45" spans="1:7" x14ac:dyDescent="0.25">
      <c r="A45" s="40" t="s">
        <v>205</v>
      </c>
      <c r="B45" s="41">
        <v>2016</v>
      </c>
      <c r="C45" s="40">
        <v>30</v>
      </c>
      <c r="D45" s="56"/>
      <c r="E45" s="42"/>
      <c r="F45" s="43"/>
      <c r="G45" s="40"/>
    </row>
    <row r="46" spans="1:7" x14ac:dyDescent="0.25">
      <c r="A46" s="40" t="s">
        <v>205</v>
      </c>
      <c r="B46" s="41">
        <v>2016</v>
      </c>
      <c r="C46" s="40">
        <v>31</v>
      </c>
      <c r="D46" s="56"/>
      <c r="E46" s="42"/>
      <c r="F46" s="43"/>
      <c r="G46" s="40"/>
    </row>
    <row r="47" spans="1:7" x14ac:dyDescent="0.25">
      <c r="A47" s="40" t="s">
        <v>205</v>
      </c>
      <c r="B47" s="41">
        <v>2016</v>
      </c>
      <c r="C47" s="40">
        <v>32</v>
      </c>
      <c r="D47" s="56"/>
      <c r="E47" s="42"/>
      <c r="F47" s="43"/>
      <c r="G47" s="40"/>
    </row>
    <row r="48" spans="1:7" x14ac:dyDescent="0.25">
      <c r="A48" s="40" t="s">
        <v>205</v>
      </c>
      <c r="B48" s="41">
        <v>2016</v>
      </c>
      <c r="C48" s="40">
        <v>33</v>
      </c>
      <c r="D48" s="56"/>
      <c r="E48" s="42"/>
      <c r="F48" s="43"/>
      <c r="G48" s="40"/>
    </row>
    <row r="49" spans="1:7" x14ac:dyDescent="0.25">
      <c r="A49" s="40" t="s">
        <v>205</v>
      </c>
      <c r="B49" s="41">
        <v>2016</v>
      </c>
      <c r="C49" s="40">
        <v>34</v>
      </c>
      <c r="D49" s="56"/>
      <c r="E49" s="42"/>
      <c r="F49" s="43"/>
      <c r="G49" s="40"/>
    </row>
    <row r="50" spans="1:7" x14ac:dyDescent="0.25">
      <c r="A50" s="40" t="s">
        <v>205</v>
      </c>
      <c r="B50" s="41">
        <v>2016</v>
      </c>
      <c r="C50" s="40">
        <v>35</v>
      </c>
      <c r="D50" s="56"/>
      <c r="E50" s="42"/>
      <c r="F50" s="43"/>
      <c r="G50" s="40"/>
    </row>
    <row r="51" spans="1:7" x14ac:dyDescent="0.25">
      <c r="A51" s="40" t="s">
        <v>205</v>
      </c>
      <c r="B51" s="41">
        <v>2016</v>
      </c>
      <c r="C51" s="40">
        <v>36</v>
      </c>
      <c r="D51" s="56"/>
      <c r="E51" s="42"/>
      <c r="F51" s="43"/>
      <c r="G51" s="40"/>
    </row>
    <row r="52" spans="1:7" x14ac:dyDescent="0.25">
      <c r="A52" s="40" t="s">
        <v>205</v>
      </c>
      <c r="B52" s="41">
        <v>2016</v>
      </c>
      <c r="C52" s="40">
        <v>37</v>
      </c>
      <c r="D52" s="56"/>
      <c r="E52" s="42"/>
      <c r="F52" s="43"/>
      <c r="G52" s="40"/>
    </row>
    <row r="53" spans="1:7" x14ac:dyDescent="0.25">
      <c r="A53" s="40" t="s">
        <v>205</v>
      </c>
      <c r="B53" s="41">
        <v>2016</v>
      </c>
      <c r="C53" s="40">
        <v>38</v>
      </c>
      <c r="D53" s="56"/>
      <c r="E53" s="42"/>
      <c r="F53" s="43"/>
      <c r="G53" s="40"/>
    </row>
    <row r="54" spans="1:7" x14ac:dyDescent="0.25">
      <c r="A54" s="40" t="s">
        <v>205</v>
      </c>
      <c r="B54" s="41">
        <v>2016</v>
      </c>
      <c r="C54" s="40">
        <v>39</v>
      </c>
      <c r="D54" s="56"/>
      <c r="E54" s="42"/>
      <c r="F54" s="43"/>
      <c r="G54" s="40"/>
    </row>
    <row r="55" spans="1:7" x14ac:dyDescent="0.25">
      <c r="A55" s="40" t="s">
        <v>205</v>
      </c>
      <c r="B55" s="41">
        <v>2016</v>
      </c>
      <c r="C55" s="40">
        <v>40</v>
      </c>
      <c r="D55" s="56"/>
      <c r="E55" s="42"/>
      <c r="F55" s="43"/>
      <c r="G55" s="40"/>
    </row>
    <row r="56" spans="1:7" x14ac:dyDescent="0.25">
      <c r="A56" s="40" t="s">
        <v>205</v>
      </c>
      <c r="B56" s="41">
        <v>2016</v>
      </c>
      <c r="C56" s="40">
        <v>41</v>
      </c>
      <c r="D56" s="56"/>
      <c r="E56" s="42"/>
      <c r="F56" s="43"/>
      <c r="G56" s="40"/>
    </row>
    <row r="57" spans="1:7" x14ac:dyDescent="0.25">
      <c r="A57" s="40" t="s">
        <v>205</v>
      </c>
      <c r="B57" s="41">
        <v>2016</v>
      </c>
      <c r="C57" s="40">
        <v>42</v>
      </c>
      <c r="D57" s="56"/>
      <c r="E57" s="42"/>
      <c r="F57" s="43"/>
      <c r="G57" s="40"/>
    </row>
    <row r="58" spans="1:7" x14ac:dyDescent="0.25">
      <c r="A58" s="40" t="s">
        <v>205</v>
      </c>
      <c r="B58" s="41">
        <v>2016</v>
      </c>
      <c r="C58" s="40">
        <v>43</v>
      </c>
      <c r="D58" s="56"/>
      <c r="E58" s="42"/>
      <c r="F58" s="43"/>
      <c r="G58" s="40"/>
    </row>
    <row r="59" spans="1:7" x14ac:dyDescent="0.25">
      <c r="A59" s="40" t="s">
        <v>205</v>
      </c>
      <c r="B59" s="41">
        <v>2016</v>
      </c>
      <c r="C59" s="40">
        <v>44</v>
      </c>
      <c r="D59" s="56"/>
      <c r="E59" s="42"/>
      <c r="F59" s="43"/>
      <c r="G59" s="40"/>
    </row>
    <row r="60" spans="1:7" x14ac:dyDescent="0.25">
      <c r="A60" s="40" t="s">
        <v>205</v>
      </c>
      <c r="B60" s="41">
        <v>2016</v>
      </c>
      <c r="C60" s="40">
        <v>45</v>
      </c>
      <c r="D60" s="56"/>
      <c r="E60" s="42"/>
      <c r="F60" s="43"/>
      <c r="G60" s="40"/>
    </row>
    <row r="61" spans="1:7" x14ac:dyDescent="0.25">
      <c r="A61" s="40" t="s">
        <v>205</v>
      </c>
      <c r="B61" s="41">
        <v>2016</v>
      </c>
      <c r="C61" s="40">
        <v>46</v>
      </c>
      <c r="D61" s="56"/>
      <c r="E61" s="42"/>
      <c r="F61" s="43"/>
      <c r="G61" s="40"/>
    </row>
    <row r="62" spans="1:7" x14ac:dyDescent="0.25">
      <c r="A62" s="40" t="s">
        <v>205</v>
      </c>
      <c r="B62" s="41">
        <v>2016</v>
      </c>
      <c r="C62" s="40">
        <v>47</v>
      </c>
      <c r="D62" s="56"/>
      <c r="E62" s="42"/>
      <c r="F62" s="43"/>
      <c r="G62" s="40"/>
    </row>
    <row r="63" spans="1:7" x14ac:dyDescent="0.25">
      <c r="A63" s="40" t="s">
        <v>205</v>
      </c>
      <c r="B63" s="41">
        <v>2016</v>
      </c>
      <c r="C63" s="40">
        <v>48</v>
      </c>
      <c r="D63" s="56"/>
      <c r="E63" s="42"/>
      <c r="F63" s="43"/>
      <c r="G63" s="40"/>
    </row>
    <row r="64" spans="1:7" x14ac:dyDescent="0.25">
      <c r="A64" s="40" t="s">
        <v>205</v>
      </c>
      <c r="B64" s="41">
        <v>2016</v>
      </c>
      <c r="C64" s="40">
        <v>49</v>
      </c>
      <c r="D64" s="56"/>
      <c r="E64" s="42"/>
      <c r="F64" s="43"/>
      <c r="G64" s="40"/>
    </row>
    <row r="65" spans="1:7" x14ac:dyDescent="0.25">
      <c r="A65" s="40" t="s">
        <v>205</v>
      </c>
      <c r="B65" s="41">
        <v>2016</v>
      </c>
      <c r="C65" s="40">
        <v>50</v>
      </c>
      <c r="D65" s="56"/>
      <c r="E65" s="42"/>
      <c r="F65" s="43"/>
      <c r="G65" s="40"/>
    </row>
    <row r="66" spans="1:7" x14ac:dyDescent="0.25">
      <c r="A66" s="40" t="s">
        <v>205</v>
      </c>
      <c r="B66" s="41">
        <v>2016</v>
      </c>
      <c r="C66" s="40">
        <v>51</v>
      </c>
      <c r="D66" s="56"/>
      <c r="E66" s="42"/>
      <c r="F66" s="43"/>
      <c r="G66" s="40"/>
    </row>
    <row r="67" spans="1:7" x14ac:dyDescent="0.25">
      <c r="A67" s="40" t="s">
        <v>205</v>
      </c>
      <c r="B67" s="41">
        <v>2016</v>
      </c>
      <c r="C67" s="40">
        <v>52</v>
      </c>
      <c r="D67" s="56"/>
      <c r="E67" s="42"/>
      <c r="F67" s="43"/>
      <c r="G67" s="40"/>
    </row>
  </sheetData>
  <mergeCells count="2">
    <mergeCell ref="A1:G1"/>
    <mergeCell ref="A5:G8"/>
  </mergeCells>
  <dataValidations count="5">
    <dataValidation type="list" allowBlank="1" showInputMessage="1" showErrorMessage="1" sqref="D12">
      <formula1>$D$13:$D$16</formula1>
    </dataValidation>
    <dataValidation type="list" allowBlank="1" showInputMessage="1" showErrorMessage="1" sqref="D16:D67">
      <formula1>$D$11:$D$15</formula1>
    </dataValidation>
    <dataValidation type="list" allowBlank="1" showInputMessage="1" showErrorMessage="1" sqref="E16:E67">
      <formula1>$E$11:$E$14</formula1>
    </dataValidation>
    <dataValidation type="list" allowBlank="1" showInputMessage="1" showErrorMessage="1" sqref="F16:F67">
      <formula1>$F$11:$F$14</formula1>
    </dataValidation>
    <dataValidation type="list" allowBlank="1" showInputMessage="1" showErrorMessage="1" sqref="G16:G67">
      <formula1>$G$11:$G$14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C59"/>
  <sheetViews>
    <sheetView showGridLines="0" topLeftCell="A21" zoomScale="60" zoomScaleNormal="60" zoomScalePageLayoutView="60" workbookViewId="0">
      <selection activeCell="D21" sqref="D21"/>
    </sheetView>
  </sheetViews>
  <sheetFormatPr defaultColWidth="11.42578125" defaultRowHeight="15" x14ac:dyDescent="0.25"/>
  <cols>
    <col min="1" max="1" width="16.85546875" customWidth="1"/>
    <col min="3" max="3" width="13.42578125" customWidth="1"/>
    <col min="4" max="4" width="11.28515625" customWidth="1"/>
    <col min="5" max="9" width="13.85546875" customWidth="1"/>
    <col min="10" max="12" width="9.42578125" customWidth="1"/>
    <col min="13" max="17" width="12.42578125" customWidth="1"/>
  </cols>
  <sheetData>
    <row r="1" spans="1:29" x14ac:dyDescent="0.25">
      <c r="A1" s="8" t="s">
        <v>31</v>
      </c>
      <c r="B1" s="8"/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</row>
    <row r="2" spans="1:29" ht="24.75" customHeight="1" x14ac:dyDescent="0.25">
      <c r="A2" s="44" t="s">
        <v>47</v>
      </c>
      <c r="B2" s="8"/>
      <c r="C2" s="8"/>
      <c r="D2" s="8"/>
      <c r="E2" s="8"/>
      <c r="F2" s="8"/>
      <c r="G2" s="8"/>
      <c r="H2" s="8"/>
      <c r="J2" s="8"/>
      <c r="K2" s="8"/>
      <c r="L2" s="8"/>
      <c r="M2" s="8"/>
      <c r="N2" s="8"/>
      <c r="O2" s="8"/>
      <c r="P2" s="8"/>
    </row>
    <row r="3" spans="1:29" x14ac:dyDescent="0.25">
      <c r="A3" s="37" t="s">
        <v>227</v>
      </c>
      <c r="B3" s="6"/>
      <c r="C3" s="6"/>
      <c r="D3" s="3"/>
      <c r="E3" s="3"/>
      <c r="F3" s="3"/>
      <c r="G3" s="3"/>
      <c r="H3" s="3"/>
      <c r="J3" s="4"/>
      <c r="K3" s="4"/>
      <c r="L3" s="4"/>
      <c r="M3" s="3"/>
      <c r="N3" s="3"/>
      <c r="O3" s="3"/>
      <c r="P3" s="3"/>
    </row>
    <row r="4" spans="1:29" ht="36" customHeight="1" x14ac:dyDescent="0.25">
      <c r="A4" s="24" t="s">
        <v>32</v>
      </c>
      <c r="C4" s="2"/>
      <c r="D4" s="3"/>
      <c r="E4" s="3"/>
      <c r="F4" s="3"/>
      <c r="G4" s="17"/>
      <c r="H4" s="17"/>
      <c r="I4" s="17"/>
      <c r="J4" s="9"/>
      <c r="K4" s="22"/>
      <c r="L4" s="22"/>
      <c r="M4" s="17"/>
      <c r="N4" s="17"/>
      <c r="O4" s="17"/>
      <c r="P4" s="17"/>
      <c r="Q4" s="17"/>
      <c r="R4" s="4"/>
      <c r="S4" s="4"/>
      <c r="T4" s="4"/>
      <c r="U4" s="4"/>
    </row>
    <row r="5" spans="1:29" ht="60" customHeight="1" x14ac:dyDescent="0.25">
      <c r="C5" s="19"/>
      <c r="D5" s="162" t="s">
        <v>46</v>
      </c>
      <c r="E5" s="163"/>
      <c r="F5" s="163"/>
      <c r="G5" s="163"/>
      <c r="H5" s="163"/>
      <c r="I5" s="164"/>
      <c r="J5" s="154" t="s">
        <v>0</v>
      </c>
      <c r="K5" s="155"/>
      <c r="L5" s="156" t="s">
        <v>146</v>
      </c>
      <c r="M5" s="157"/>
      <c r="N5" s="157"/>
      <c r="O5" s="157"/>
      <c r="P5" s="157"/>
      <c r="Q5" s="158"/>
      <c r="R5" s="159" t="s">
        <v>147</v>
      </c>
      <c r="S5" s="160"/>
      <c r="T5" s="160"/>
      <c r="U5" s="160"/>
      <c r="V5" s="160"/>
      <c r="W5" s="161"/>
      <c r="X5" s="165" t="s">
        <v>148</v>
      </c>
      <c r="Y5" s="165"/>
      <c r="Z5" s="165"/>
      <c r="AA5" s="165"/>
      <c r="AB5" s="165"/>
      <c r="AC5" s="165"/>
    </row>
    <row r="6" spans="1:29" ht="234" customHeight="1" x14ac:dyDescent="0.25">
      <c r="A6" s="18" t="s">
        <v>13</v>
      </c>
      <c r="B6" s="18" t="s">
        <v>12</v>
      </c>
      <c r="C6" s="15" t="s">
        <v>1</v>
      </c>
      <c r="D6" s="54" t="s">
        <v>34</v>
      </c>
      <c r="E6" s="35" t="s">
        <v>38</v>
      </c>
      <c r="F6" s="35" t="s">
        <v>37</v>
      </c>
      <c r="G6" s="35" t="s">
        <v>33</v>
      </c>
      <c r="H6" s="35" t="s">
        <v>153</v>
      </c>
      <c r="I6" s="54" t="s">
        <v>154</v>
      </c>
      <c r="J6" s="55" t="s">
        <v>35</v>
      </c>
      <c r="K6" s="25" t="s">
        <v>45</v>
      </c>
      <c r="L6" s="36" t="s">
        <v>206</v>
      </c>
      <c r="M6" s="36" t="s">
        <v>207</v>
      </c>
      <c r="N6" s="36" t="s">
        <v>208</v>
      </c>
      <c r="O6" s="36" t="s">
        <v>209</v>
      </c>
      <c r="P6" s="36" t="s">
        <v>210</v>
      </c>
      <c r="Q6" s="36" t="s">
        <v>211</v>
      </c>
      <c r="R6" s="16" t="s">
        <v>206</v>
      </c>
      <c r="S6" s="16" t="s">
        <v>207</v>
      </c>
      <c r="T6" s="16" t="s">
        <v>208</v>
      </c>
      <c r="U6" s="16" t="s">
        <v>209</v>
      </c>
      <c r="V6" s="16" t="s">
        <v>210</v>
      </c>
      <c r="W6" s="16" t="s">
        <v>211</v>
      </c>
      <c r="X6" s="23" t="s">
        <v>206</v>
      </c>
      <c r="Y6" s="23" t="s">
        <v>207</v>
      </c>
      <c r="Z6" s="23" t="s">
        <v>208</v>
      </c>
      <c r="AA6" s="23" t="s">
        <v>209</v>
      </c>
      <c r="AB6" s="23" t="s">
        <v>210</v>
      </c>
      <c r="AC6" s="23" t="s">
        <v>211</v>
      </c>
    </row>
    <row r="7" spans="1:29" ht="45" x14ac:dyDescent="0.25">
      <c r="A7" s="26" t="s">
        <v>15</v>
      </c>
      <c r="B7" s="26" t="s">
        <v>12</v>
      </c>
      <c r="C7" s="26" t="s">
        <v>16</v>
      </c>
      <c r="D7" s="34" t="s">
        <v>55</v>
      </c>
      <c r="E7" s="27" t="s">
        <v>40</v>
      </c>
      <c r="F7" s="27" t="s">
        <v>60</v>
      </c>
      <c r="G7" s="28" t="s">
        <v>41</v>
      </c>
      <c r="H7" s="28" t="s">
        <v>155</v>
      </c>
      <c r="I7" s="28" t="s">
        <v>42</v>
      </c>
      <c r="J7" s="28" t="s">
        <v>29</v>
      </c>
      <c r="K7" s="28" t="s">
        <v>30</v>
      </c>
      <c r="L7" s="28" t="s">
        <v>212</v>
      </c>
      <c r="M7" s="28" t="s">
        <v>213</v>
      </c>
      <c r="N7" s="28" t="s">
        <v>149</v>
      </c>
      <c r="O7" s="28" t="s">
        <v>150</v>
      </c>
      <c r="P7" s="28" t="s">
        <v>152</v>
      </c>
      <c r="Q7" s="28" t="s">
        <v>151</v>
      </c>
      <c r="R7" s="28" t="s">
        <v>214</v>
      </c>
      <c r="S7" s="28" t="s">
        <v>215</v>
      </c>
      <c r="T7" s="28" t="s">
        <v>135</v>
      </c>
      <c r="U7" s="28" t="s">
        <v>136</v>
      </c>
      <c r="V7" s="28" t="s">
        <v>137</v>
      </c>
      <c r="W7" s="28" t="s">
        <v>138</v>
      </c>
      <c r="X7" s="28" t="s">
        <v>216</v>
      </c>
      <c r="Y7" s="28" t="s">
        <v>217</v>
      </c>
      <c r="Z7" s="28" t="s">
        <v>139</v>
      </c>
      <c r="AA7" s="28" t="s">
        <v>140</v>
      </c>
      <c r="AB7" s="28" t="s">
        <v>141</v>
      </c>
      <c r="AC7" s="28" t="s">
        <v>142</v>
      </c>
    </row>
    <row r="8" spans="1:29" s="108" customFormat="1" x14ac:dyDescent="0.25">
      <c r="A8" s="102" t="s">
        <v>205</v>
      </c>
      <c r="B8" s="102">
        <v>2016</v>
      </c>
      <c r="C8" s="103">
        <v>1</v>
      </c>
      <c r="D8" s="104"/>
      <c r="E8" s="104"/>
      <c r="F8" s="104"/>
      <c r="G8" s="105"/>
      <c r="H8" s="106"/>
      <c r="I8" s="105"/>
      <c r="J8" s="106"/>
      <c r="K8" s="105"/>
      <c r="L8" s="105"/>
      <c r="M8" s="107"/>
      <c r="N8" s="107"/>
      <c r="O8" s="107"/>
      <c r="P8" s="107"/>
      <c r="Q8" s="107"/>
      <c r="R8" s="106"/>
      <c r="S8" s="106"/>
      <c r="T8" s="106"/>
      <c r="U8" s="106"/>
      <c r="V8" s="106"/>
      <c r="W8" s="106"/>
      <c r="X8" s="107"/>
      <c r="Y8" s="105"/>
      <c r="Z8" s="105"/>
      <c r="AA8" s="106"/>
      <c r="AB8" s="106"/>
      <c r="AC8" s="106"/>
    </row>
    <row r="9" spans="1:29" s="108" customFormat="1" x14ac:dyDescent="0.25">
      <c r="A9" s="102" t="s">
        <v>205</v>
      </c>
      <c r="B9" s="102">
        <v>2016</v>
      </c>
      <c r="C9" s="109">
        <v>2</v>
      </c>
      <c r="D9" s="104"/>
      <c r="E9" s="104"/>
      <c r="F9" s="104"/>
      <c r="G9" s="106"/>
      <c r="H9" s="106"/>
      <c r="I9" s="106"/>
      <c r="J9" s="106"/>
      <c r="K9" s="106"/>
      <c r="L9" s="106"/>
      <c r="M9" s="110"/>
      <c r="N9" s="110"/>
      <c r="O9" s="110"/>
      <c r="P9" s="110"/>
      <c r="Q9" s="110"/>
      <c r="R9" s="106"/>
      <c r="S9" s="106"/>
      <c r="T9" s="106"/>
      <c r="U9" s="106"/>
      <c r="V9" s="106"/>
      <c r="W9" s="106"/>
      <c r="X9" s="110"/>
      <c r="Y9" s="106"/>
      <c r="Z9" s="106"/>
      <c r="AA9" s="106"/>
      <c r="AB9" s="106"/>
      <c r="AC9" s="106"/>
    </row>
    <row r="10" spans="1:29" s="108" customFormat="1" x14ac:dyDescent="0.25">
      <c r="A10" s="102" t="s">
        <v>205</v>
      </c>
      <c r="B10" s="102">
        <v>2016</v>
      </c>
      <c r="C10" s="109">
        <v>3</v>
      </c>
      <c r="D10" s="104"/>
      <c r="E10" s="104"/>
      <c r="F10" s="104"/>
      <c r="G10" s="106"/>
      <c r="H10" s="106"/>
      <c r="I10" s="106"/>
      <c r="J10" s="106"/>
      <c r="K10" s="106"/>
      <c r="L10" s="106"/>
      <c r="M10" s="110"/>
      <c r="N10" s="110"/>
      <c r="O10" s="110"/>
      <c r="P10" s="110"/>
      <c r="Q10" s="110"/>
      <c r="R10" s="106"/>
      <c r="S10" s="106"/>
      <c r="T10" s="106"/>
      <c r="U10" s="106"/>
      <c r="V10" s="106"/>
      <c r="W10" s="106"/>
      <c r="X10" s="110"/>
      <c r="Y10" s="106"/>
      <c r="Z10" s="106"/>
      <c r="AA10" s="106"/>
      <c r="AB10" s="106"/>
      <c r="AC10" s="106"/>
    </row>
    <row r="11" spans="1:29" s="108" customFormat="1" x14ac:dyDescent="0.25">
      <c r="A11" s="102" t="s">
        <v>205</v>
      </c>
      <c r="B11" s="102">
        <v>2016</v>
      </c>
      <c r="C11" s="109">
        <v>4</v>
      </c>
      <c r="D11" s="104"/>
      <c r="E11" s="104"/>
      <c r="F11" s="104"/>
      <c r="G11" s="106"/>
      <c r="H11" s="106"/>
      <c r="I11" s="106"/>
      <c r="J11" s="106"/>
      <c r="K11" s="106"/>
      <c r="L11" s="106"/>
      <c r="M11" s="110"/>
      <c r="N11" s="110"/>
      <c r="O11" s="110"/>
      <c r="P11" s="110"/>
      <c r="Q11" s="107"/>
      <c r="R11" s="106"/>
      <c r="S11" s="106"/>
      <c r="T11" s="106"/>
      <c r="U11" s="106"/>
      <c r="V11" s="106"/>
      <c r="W11" s="106"/>
      <c r="X11" s="110"/>
      <c r="Y11" s="106"/>
      <c r="Z11" s="106"/>
      <c r="AA11" s="106"/>
      <c r="AB11" s="106"/>
      <c r="AC11" s="106"/>
    </row>
    <row r="12" spans="1:29" s="108" customFormat="1" x14ac:dyDescent="0.25">
      <c r="A12" s="102" t="s">
        <v>205</v>
      </c>
      <c r="B12" s="102">
        <v>2016</v>
      </c>
      <c r="C12" s="109">
        <v>5</v>
      </c>
      <c r="D12" s="104"/>
      <c r="E12" s="104"/>
      <c r="F12" s="104"/>
      <c r="G12" s="106"/>
      <c r="H12" s="106"/>
      <c r="I12" s="106"/>
      <c r="J12" s="106"/>
      <c r="K12" s="106"/>
      <c r="L12" s="106"/>
      <c r="M12" s="110"/>
      <c r="N12" s="110"/>
      <c r="O12" s="110"/>
      <c r="P12" s="110"/>
      <c r="Q12" s="110"/>
      <c r="R12" s="106"/>
      <c r="S12" s="106"/>
      <c r="T12" s="106"/>
      <c r="U12" s="106"/>
      <c r="V12" s="106"/>
      <c r="W12" s="106"/>
      <c r="X12" s="110"/>
      <c r="Y12" s="106"/>
      <c r="Z12" s="106"/>
      <c r="AA12" s="106"/>
      <c r="AB12" s="106"/>
      <c r="AC12" s="106"/>
    </row>
    <row r="13" spans="1:29" s="108" customFormat="1" x14ac:dyDescent="0.25">
      <c r="A13" s="102" t="s">
        <v>205</v>
      </c>
      <c r="B13" s="102">
        <v>2016</v>
      </c>
      <c r="C13" s="109">
        <v>6</v>
      </c>
      <c r="D13" s="104"/>
      <c r="E13" s="104"/>
      <c r="F13" s="104"/>
      <c r="G13" s="106"/>
      <c r="H13" s="106"/>
      <c r="I13" s="106"/>
      <c r="J13" s="106"/>
      <c r="K13" s="106"/>
      <c r="L13" s="106"/>
      <c r="M13" s="110"/>
      <c r="N13" s="110"/>
      <c r="O13" s="110"/>
      <c r="P13" s="110"/>
      <c r="Q13" s="110"/>
      <c r="R13" s="106"/>
      <c r="S13" s="106"/>
      <c r="T13" s="106"/>
      <c r="U13" s="106"/>
      <c r="V13" s="106"/>
      <c r="W13" s="106"/>
      <c r="X13" s="110"/>
      <c r="Y13" s="106"/>
      <c r="Z13" s="106"/>
      <c r="AA13" s="106"/>
      <c r="AB13" s="106"/>
      <c r="AC13" s="106"/>
    </row>
    <row r="14" spans="1:29" s="108" customFormat="1" ht="15" customHeight="1" x14ac:dyDescent="0.25">
      <c r="A14" s="102" t="s">
        <v>205</v>
      </c>
      <c r="B14" s="102">
        <v>2016</v>
      </c>
      <c r="C14" s="109">
        <v>7</v>
      </c>
      <c r="D14" s="104"/>
      <c r="E14" s="104"/>
      <c r="F14" s="104"/>
      <c r="G14" s="106"/>
      <c r="H14" s="106"/>
      <c r="I14" s="106"/>
      <c r="J14" s="106"/>
      <c r="K14" s="106"/>
      <c r="L14" s="106"/>
      <c r="M14" s="110"/>
      <c r="N14" s="107"/>
      <c r="O14" s="110"/>
      <c r="P14" s="110"/>
      <c r="Q14" s="110"/>
      <c r="R14" s="106"/>
      <c r="S14" s="106"/>
      <c r="T14" s="106"/>
      <c r="U14" s="106"/>
      <c r="V14" s="106"/>
      <c r="W14" s="106"/>
      <c r="X14" s="110"/>
      <c r="Y14" s="106"/>
      <c r="Z14" s="106"/>
      <c r="AA14" s="106"/>
      <c r="AB14" s="106"/>
      <c r="AC14" s="106"/>
    </row>
    <row r="15" spans="1:29" s="108" customFormat="1" x14ac:dyDescent="0.25">
      <c r="A15" s="102" t="s">
        <v>205</v>
      </c>
      <c r="B15" s="102">
        <v>2016</v>
      </c>
      <c r="C15" s="109">
        <v>8</v>
      </c>
      <c r="D15" s="104"/>
      <c r="E15" s="104"/>
      <c r="F15" s="104"/>
      <c r="G15" s="106"/>
      <c r="H15" s="106"/>
      <c r="I15" s="106"/>
      <c r="J15" s="106"/>
      <c r="K15" s="106"/>
      <c r="L15" s="106"/>
      <c r="M15" s="110"/>
      <c r="N15" s="107"/>
      <c r="O15" s="110"/>
      <c r="P15" s="110"/>
      <c r="Q15" s="110"/>
      <c r="R15" s="106"/>
      <c r="S15" s="106"/>
      <c r="T15" s="106"/>
      <c r="U15" s="106"/>
      <c r="V15" s="106"/>
      <c r="W15" s="106"/>
      <c r="X15" s="110"/>
      <c r="Y15" s="106"/>
      <c r="Z15" s="106"/>
      <c r="AA15" s="106"/>
      <c r="AB15" s="106"/>
      <c r="AC15" s="106"/>
    </row>
    <row r="16" spans="1:29" s="108" customFormat="1" x14ac:dyDescent="0.25">
      <c r="A16" s="102" t="s">
        <v>205</v>
      </c>
      <c r="B16" s="102">
        <v>2016</v>
      </c>
      <c r="C16" s="109">
        <v>9</v>
      </c>
      <c r="D16" s="104"/>
      <c r="E16" s="104"/>
      <c r="F16" s="104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s="108" customFormat="1" x14ac:dyDescent="0.25">
      <c r="A17" s="102" t="s">
        <v>205</v>
      </c>
      <c r="B17" s="102">
        <v>2016</v>
      </c>
      <c r="C17" s="109">
        <v>10</v>
      </c>
      <c r="D17" s="104"/>
      <c r="E17" s="104"/>
      <c r="F17" s="104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s="108" customFormat="1" x14ac:dyDescent="0.25">
      <c r="A18" s="102" t="s">
        <v>205</v>
      </c>
      <c r="B18" s="102">
        <v>2016</v>
      </c>
      <c r="C18" s="109">
        <v>11</v>
      </c>
      <c r="D18" s="104"/>
      <c r="E18" s="104"/>
      <c r="F18" s="104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11"/>
      <c r="AB18" s="112"/>
      <c r="AC18" s="112"/>
    </row>
    <row r="19" spans="1:29" s="108" customFormat="1" x14ac:dyDescent="0.25">
      <c r="A19" s="102" t="s">
        <v>205</v>
      </c>
      <c r="B19" s="102">
        <v>2016</v>
      </c>
      <c r="C19" s="109">
        <v>12</v>
      </c>
      <c r="D19" s="104"/>
      <c r="E19" s="104"/>
      <c r="F19" s="104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11"/>
      <c r="AB19" s="112"/>
      <c r="AC19" s="112"/>
    </row>
    <row r="20" spans="1:29" s="108" customFormat="1" x14ac:dyDescent="0.25">
      <c r="A20" s="102" t="s">
        <v>205</v>
      </c>
      <c r="B20" s="102">
        <v>2016</v>
      </c>
      <c r="C20" s="109">
        <v>13</v>
      </c>
      <c r="D20" s="104"/>
      <c r="E20" s="104"/>
      <c r="F20" s="104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11"/>
      <c r="AB20" s="112"/>
      <c r="AC20" s="112"/>
    </row>
    <row r="21" spans="1:29" s="108" customFormat="1" x14ac:dyDescent="0.25">
      <c r="A21" s="102" t="s">
        <v>205</v>
      </c>
      <c r="B21" s="102">
        <v>2016</v>
      </c>
      <c r="C21" s="109">
        <v>14</v>
      </c>
      <c r="D21" s="104"/>
      <c r="E21" s="104"/>
      <c r="F21" s="104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11"/>
      <c r="AB21" s="112"/>
      <c r="AC21" s="112"/>
    </row>
    <row r="22" spans="1:29" s="108" customFormat="1" x14ac:dyDescent="0.25">
      <c r="A22" s="102" t="s">
        <v>205</v>
      </c>
      <c r="B22" s="102">
        <v>2016</v>
      </c>
      <c r="C22" s="109">
        <v>15</v>
      </c>
      <c r="D22" s="104"/>
      <c r="E22" s="104"/>
      <c r="F22" s="104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11"/>
      <c r="AB22" s="112"/>
      <c r="AC22" s="112"/>
    </row>
    <row r="23" spans="1:29" s="108" customFormat="1" x14ac:dyDescent="0.25">
      <c r="A23" s="102" t="s">
        <v>205</v>
      </c>
      <c r="B23" s="102">
        <v>2016</v>
      </c>
      <c r="C23" s="109">
        <v>16</v>
      </c>
      <c r="D23" s="104"/>
      <c r="E23" s="104"/>
      <c r="F23" s="104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11"/>
      <c r="AB23" s="112"/>
      <c r="AC23" s="112"/>
    </row>
    <row r="24" spans="1:29" s="108" customFormat="1" x14ac:dyDescent="0.25">
      <c r="A24" s="102" t="s">
        <v>205</v>
      </c>
      <c r="B24" s="102">
        <v>2016</v>
      </c>
      <c r="C24" s="109">
        <v>17</v>
      </c>
      <c r="D24" s="104"/>
      <c r="E24" s="104"/>
      <c r="F24" s="104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11"/>
      <c r="AB24" s="112"/>
      <c r="AC24" s="112"/>
    </row>
    <row r="25" spans="1:29" s="108" customFormat="1" x14ac:dyDescent="0.25">
      <c r="A25" s="102" t="s">
        <v>205</v>
      </c>
      <c r="B25" s="102">
        <v>2016</v>
      </c>
      <c r="C25" s="109">
        <v>18</v>
      </c>
      <c r="D25" s="104"/>
      <c r="E25" s="104"/>
      <c r="F25" s="104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11"/>
      <c r="AB25" s="112"/>
      <c r="AC25" s="112"/>
    </row>
    <row r="26" spans="1:29" s="108" customFormat="1" x14ac:dyDescent="0.25">
      <c r="A26" s="102" t="s">
        <v>205</v>
      </c>
      <c r="B26" s="102">
        <v>2016</v>
      </c>
      <c r="C26" s="109">
        <v>19</v>
      </c>
      <c r="D26" s="104"/>
      <c r="E26" s="104"/>
      <c r="F26" s="104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11"/>
      <c r="AB26" s="112"/>
      <c r="AC26" s="112"/>
    </row>
    <row r="27" spans="1:29" s="108" customFormat="1" x14ac:dyDescent="0.25">
      <c r="A27" s="102" t="s">
        <v>205</v>
      </c>
      <c r="B27" s="102">
        <v>2016</v>
      </c>
      <c r="C27" s="109">
        <v>20</v>
      </c>
      <c r="D27" s="104"/>
      <c r="E27" s="104"/>
      <c r="F27" s="104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11"/>
      <c r="AB27" s="112"/>
      <c r="AC27" s="112"/>
    </row>
    <row r="28" spans="1:29" s="108" customFormat="1" x14ac:dyDescent="0.25">
      <c r="A28" s="102" t="s">
        <v>205</v>
      </c>
      <c r="B28" s="102">
        <v>2016</v>
      </c>
      <c r="C28" s="109">
        <v>21</v>
      </c>
      <c r="D28" s="104"/>
      <c r="E28" s="104"/>
      <c r="F28" s="104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11"/>
      <c r="AB28" s="112"/>
      <c r="AC28" s="112"/>
    </row>
    <row r="29" spans="1:29" s="108" customFormat="1" ht="15" customHeight="1" x14ac:dyDescent="0.25">
      <c r="A29" s="102" t="s">
        <v>205</v>
      </c>
      <c r="B29" s="102">
        <v>2016</v>
      </c>
      <c r="C29" s="109">
        <v>22</v>
      </c>
      <c r="D29" s="104"/>
      <c r="E29" s="104"/>
      <c r="F29" s="104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11"/>
      <c r="AB29" s="112"/>
      <c r="AC29" s="112"/>
    </row>
    <row r="30" spans="1:29" s="108" customFormat="1" x14ac:dyDescent="0.25">
      <c r="A30" s="102" t="s">
        <v>205</v>
      </c>
      <c r="B30" s="102">
        <v>2016</v>
      </c>
      <c r="C30" s="109">
        <v>23</v>
      </c>
      <c r="D30" s="104"/>
      <c r="E30" s="104"/>
      <c r="F30" s="104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11"/>
      <c r="AB30" s="112"/>
      <c r="AC30" s="112"/>
    </row>
    <row r="31" spans="1:29" s="108" customFormat="1" x14ac:dyDescent="0.25">
      <c r="A31" s="102" t="s">
        <v>205</v>
      </c>
      <c r="B31" s="102">
        <v>2016</v>
      </c>
      <c r="C31" s="109">
        <v>24</v>
      </c>
      <c r="D31" s="104"/>
      <c r="E31" s="104"/>
      <c r="F31" s="104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11"/>
      <c r="AB31" s="112"/>
      <c r="AC31" s="112"/>
    </row>
    <row r="32" spans="1:29" s="108" customFormat="1" x14ac:dyDescent="0.25">
      <c r="A32" s="102" t="s">
        <v>205</v>
      </c>
      <c r="B32" s="102">
        <v>2016</v>
      </c>
      <c r="C32" s="109">
        <v>25</v>
      </c>
      <c r="D32" s="104"/>
      <c r="E32" s="104"/>
      <c r="F32" s="104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13"/>
      <c r="AB32" s="112"/>
      <c r="AC32" s="112"/>
    </row>
    <row r="33" spans="1:29" s="108" customFormat="1" x14ac:dyDescent="0.25">
      <c r="A33" s="102" t="s">
        <v>205</v>
      </c>
      <c r="B33" s="102">
        <v>2016</v>
      </c>
      <c r="C33" s="109">
        <v>26</v>
      </c>
      <c r="D33" s="104"/>
      <c r="E33" s="104"/>
      <c r="F33" s="104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13"/>
      <c r="AB33" s="112"/>
      <c r="AC33" s="112"/>
    </row>
    <row r="34" spans="1:29" s="108" customFormat="1" x14ac:dyDescent="0.25">
      <c r="A34" s="102" t="s">
        <v>205</v>
      </c>
      <c r="B34" s="102">
        <v>2016</v>
      </c>
      <c r="C34" s="109">
        <v>27</v>
      </c>
      <c r="D34" s="104"/>
      <c r="E34" s="104"/>
      <c r="F34" s="104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13"/>
      <c r="AB34" s="112"/>
      <c r="AC34" s="112"/>
    </row>
    <row r="35" spans="1:29" s="108" customFormat="1" x14ac:dyDescent="0.25">
      <c r="A35" s="102" t="s">
        <v>205</v>
      </c>
      <c r="B35" s="102">
        <v>2016</v>
      </c>
      <c r="C35" s="109">
        <v>28</v>
      </c>
      <c r="D35" s="104"/>
      <c r="E35" s="104"/>
      <c r="F35" s="104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13"/>
      <c r="AB35" s="112"/>
      <c r="AC35" s="112"/>
    </row>
    <row r="36" spans="1:29" s="108" customFormat="1" x14ac:dyDescent="0.25">
      <c r="A36" s="102" t="s">
        <v>205</v>
      </c>
      <c r="B36" s="102">
        <v>2016</v>
      </c>
      <c r="C36" s="109">
        <v>29</v>
      </c>
      <c r="D36" s="104"/>
      <c r="E36" s="104"/>
      <c r="F36" s="104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13"/>
      <c r="AB36" s="112"/>
      <c r="AC36" s="112"/>
    </row>
    <row r="37" spans="1:29" s="108" customFormat="1" x14ac:dyDescent="0.25">
      <c r="A37" s="102" t="s">
        <v>205</v>
      </c>
      <c r="B37" s="102">
        <v>2016</v>
      </c>
      <c r="C37" s="109">
        <v>30</v>
      </c>
      <c r="D37" s="104"/>
      <c r="E37" s="104"/>
      <c r="F37" s="104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13"/>
      <c r="AB37" s="112"/>
      <c r="AC37" s="112"/>
    </row>
    <row r="38" spans="1:29" s="108" customFormat="1" x14ac:dyDescent="0.25">
      <c r="A38" s="102" t="s">
        <v>205</v>
      </c>
      <c r="B38" s="102">
        <v>2016</v>
      </c>
      <c r="C38" s="109">
        <v>31</v>
      </c>
      <c r="D38" s="104"/>
      <c r="E38" s="104"/>
      <c r="F38" s="104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13"/>
      <c r="AB38" s="112"/>
      <c r="AC38" s="112"/>
    </row>
    <row r="39" spans="1:29" s="108" customFormat="1" x14ac:dyDescent="0.25">
      <c r="A39" s="102" t="s">
        <v>205</v>
      </c>
      <c r="B39" s="102">
        <v>2016</v>
      </c>
      <c r="C39" s="109">
        <v>32</v>
      </c>
      <c r="D39" s="104"/>
      <c r="E39" s="104"/>
      <c r="F39" s="104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13"/>
      <c r="AB39" s="112"/>
      <c r="AC39" s="112"/>
    </row>
    <row r="40" spans="1:29" s="108" customFormat="1" x14ac:dyDescent="0.25">
      <c r="A40" s="102" t="s">
        <v>205</v>
      </c>
      <c r="B40" s="102">
        <v>2016</v>
      </c>
      <c r="C40" s="109">
        <v>33</v>
      </c>
      <c r="D40" s="104"/>
      <c r="E40" s="104"/>
      <c r="F40" s="104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13"/>
      <c r="AB40" s="112"/>
      <c r="AC40" s="112"/>
    </row>
    <row r="41" spans="1:29" s="108" customFormat="1" x14ac:dyDescent="0.25">
      <c r="A41" s="102" t="s">
        <v>205</v>
      </c>
      <c r="B41" s="102">
        <v>2016</v>
      </c>
      <c r="C41" s="109">
        <v>34</v>
      </c>
      <c r="D41" s="104"/>
      <c r="E41" s="104"/>
      <c r="F41" s="104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13"/>
      <c r="AB41" s="112"/>
      <c r="AC41" s="112"/>
    </row>
    <row r="42" spans="1:29" s="108" customFormat="1" x14ac:dyDescent="0.25">
      <c r="A42" s="102" t="s">
        <v>205</v>
      </c>
      <c r="B42" s="102">
        <v>2016</v>
      </c>
      <c r="C42" s="109">
        <v>35</v>
      </c>
      <c r="D42" s="104"/>
      <c r="E42" s="104"/>
      <c r="F42" s="104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13"/>
      <c r="AB42" s="112"/>
      <c r="AC42" s="112"/>
    </row>
    <row r="43" spans="1:29" s="108" customFormat="1" x14ac:dyDescent="0.25">
      <c r="A43" s="102" t="s">
        <v>205</v>
      </c>
      <c r="B43" s="102">
        <v>2016</v>
      </c>
      <c r="C43" s="109">
        <v>36</v>
      </c>
      <c r="D43" s="104"/>
      <c r="E43" s="104"/>
      <c r="F43" s="104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13"/>
      <c r="AB43" s="112"/>
      <c r="AC43" s="112"/>
    </row>
    <row r="44" spans="1:29" s="108" customFormat="1" ht="15" customHeight="1" x14ac:dyDescent="0.25">
      <c r="A44" s="102" t="s">
        <v>205</v>
      </c>
      <c r="B44" s="102">
        <v>2016</v>
      </c>
      <c r="C44" s="109">
        <v>37</v>
      </c>
      <c r="D44" s="104"/>
      <c r="E44" s="104"/>
      <c r="F44" s="104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13"/>
      <c r="AB44" s="112"/>
      <c r="AC44" s="112"/>
    </row>
    <row r="45" spans="1:29" s="108" customFormat="1" x14ac:dyDescent="0.25">
      <c r="A45" s="102" t="s">
        <v>205</v>
      </c>
      <c r="B45" s="102">
        <v>2016</v>
      </c>
      <c r="C45" s="109">
        <v>38</v>
      </c>
      <c r="D45" s="104"/>
      <c r="E45" s="104"/>
      <c r="F45" s="104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13"/>
      <c r="AB45" s="112"/>
      <c r="AC45" s="112"/>
    </row>
    <row r="46" spans="1:29" s="108" customFormat="1" x14ac:dyDescent="0.25">
      <c r="A46" s="102" t="s">
        <v>205</v>
      </c>
      <c r="B46" s="102">
        <v>2016</v>
      </c>
      <c r="C46" s="109">
        <v>39</v>
      </c>
      <c r="D46" s="104"/>
      <c r="E46" s="104"/>
      <c r="F46" s="104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13"/>
      <c r="AB46" s="112"/>
      <c r="AC46" s="112"/>
    </row>
    <row r="47" spans="1:29" s="108" customFormat="1" x14ac:dyDescent="0.25">
      <c r="A47" s="102" t="s">
        <v>205</v>
      </c>
      <c r="B47" s="102">
        <v>2016</v>
      </c>
      <c r="C47" s="109">
        <v>40</v>
      </c>
      <c r="D47" s="104"/>
      <c r="E47" s="104"/>
      <c r="F47" s="104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13"/>
      <c r="AB47" s="112"/>
      <c r="AC47" s="112"/>
    </row>
    <row r="48" spans="1:29" s="108" customFormat="1" x14ac:dyDescent="0.25">
      <c r="A48" s="102" t="s">
        <v>205</v>
      </c>
      <c r="B48" s="102">
        <v>2016</v>
      </c>
      <c r="C48" s="109">
        <v>41</v>
      </c>
      <c r="D48" s="104"/>
      <c r="E48" s="104"/>
      <c r="F48" s="104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13"/>
      <c r="AB48" s="112"/>
      <c r="AC48" s="112"/>
    </row>
    <row r="49" spans="1:29" s="108" customFormat="1" x14ac:dyDescent="0.25">
      <c r="A49" s="102" t="s">
        <v>205</v>
      </c>
      <c r="B49" s="102">
        <v>2016</v>
      </c>
      <c r="C49" s="109">
        <v>42</v>
      </c>
      <c r="D49" s="104"/>
      <c r="E49" s="104"/>
      <c r="F49" s="104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13"/>
      <c r="AB49" s="112"/>
      <c r="AC49" s="112"/>
    </row>
    <row r="50" spans="1:29" s="108" customFormat="1" x14ac:dyDescent="0.25">
      <c r="A50" s="102" t="s">
        <v>205</v>
      </c>
      <c r="B50" s="102">
        <v>2016</v>
      </c>
      <c r="C50" s="109">
        <v>43</v>
      </c>
      <c r="D50" s="104"/>
      <c r="E50" s="104"/>
      <c r="F50" s="104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13"/>
      <c r="AB50" s="112"/>
      <c r="AC50" s="112"/>
    </row>
    <row r="51" spans="1:29" s="108" customFormat="1" x14ac:dyDescent="0.25">
      <c r="A51" s="102" t="s">
        <v>205</v>
      </c>
      <c r="B51" s="102">
        <v>2016</v>
      </c>
      <c r="C51" s="109">
        <v>44</v>
      </c>
      <c r="D51" s="104"/>
      <c r="E51" s="104"/>
      <c r="F51" s="104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13"/>
      <c r="AB51" s="112"/>
      <c r="AC51" s="112"/>
    </row>
    <row r="52" spans="1:29" s="108" customFormat="1" x14ac:dyDescent="0.25">
      <c r="A52" s="102" t="s">
        <v>205</v>
      </c>
      <c r="B52" s="102">
        <v>2016</v>
      </c>
      <c r="C52" s="109">
        <v>45</v>
      </c>
      <c r="D52" s="104"/>
      <c r="E52" s="104"/>
      <c r="F52" s="104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13"/>
      <c r="AB52" s="112"/>
      <c r="AC52" s="112"/>
    </row>
    <row r="53" spans="1:29" s="108" customFormat="1" ht="15" customHeight="1" x14ac:dyDescent="0.25">
      <c r="A53" s="102" t="s">
        <v>205</v>
      </c>
      <c r="B53" s="102">
        <v>2016</v>
      </c>
      <c r="C53" s="109">
        <v>46</v>
      </c>
      <c r="D53" s="104"/>
      <c r="E53" s="104"/>
      <c r="F53" s="104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13"/>
      <c r="AB53" s="112"/>
      <c r="AC53" s="112"/>
    </row>
    <row r="54" spans="1:29" s="108" customFormat="1" x14ac:dyDescent="0.25">
      <c r="A54" s="102" t="s">
        <v>205</v>
      </c>
      <c r="B54" s="102">
        <v>2016</v>
      </c>
      <c r="C54" s="109">
        <v>47</v>
      </c>
      <c r="D54" s="104"/>
      <c r="E54" s="104"/>
      <c r="F54" s="104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13"/>
      <c r="AB54" s="112"/>
      <c r="AC54" s="112"/>
    </row>
    <row r="55" spans="1:29" s="108" customFormat="1" x14ac:dyDescent="0.25">
      <c r="A55" s="102" t="s">
        <v>205</v>
      </c>
      <c r="B55" s="102">
        <v>2016</v>
      </c>
      <c r="C55" s="109">
        <v>48</v>
      </c>
      <c r="D55" s="104"/>
      <c r="E55" s="104"/>
      <c r="F55" s="104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13"/>
      <c r="AB55" s="112"/>
      <c r="AC55" s="112"/>
    </row>
    <row r="56" spans="1:29" s="108" customFormat="1" x14ac:dyDescent="0.25">
      <c r="A56" s="102" t="s">
        <v>205</v>
      </c>
      <c r="B56" s="102">
        <v>2016</v>
      </c>
      <c r="C56" s="109">
        <v>49</v>
      </c>
      <c r="D56" s="104"/>
      <c r="E56" s="104"/>
      <c r="F56" s="104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13"/>
      <c r="AB56" s="112"/>
      <c r="AC56" s="112"/>
    </row>
    <row r="57" spans="1:29" s="108" customFormat="1" x14ac:dyDescent="0.25">
      <c r="A57" s="102" t="s">
        <v>205</v>
      </c>
      <c r="B57" s="102">
        <v>2016</v>
      </c>
      <c r="C57" s="109">
        <v>50</v>
      </c>
      <c r="D57" s="104"/>
      <c r="E57" s="104"/>
      <c r="F57" s="104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13"/>
      <c r="AB57" s="112"/>
      <c r="AC57" s="112"/>
    </row>
    <row r="58" spans="1:29" s="108" customFormat="1" x14ac:dyDescent="0.25">
      <c r="A58" s="102" t="s">
        <v>205</v>
      </c>
      <c r="B58" s="102">
        <v>2016</v>
      </c>
      <c r="C58" s="109">
        <v>51</v>
      </c>
      <c r="D58" s="104"/>
      <c r="E58" s="104"/>
      <c r="F58" s="104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13"/>
      <c r="AB58" s="112"/>
      <c r="AC58" s="112"/>
    </row>
    <row r="59" spans="1:29" s="108" customFormat="1" x14ac:dyDescent="0.25">
      <c r="A59" s="102" t="s">
        <v>205</v>
      </c>
      <c r="B59" s="102">
        <v>2016</v>
      </c>
      <c r="C59" s="109">
        <v>52</v>
      </c>
      <c r="D59" s="104"/>
      <c r="E59" s="104"/>
      <c r="F59" s="104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13"/>
      <c r="AB59" s="112"/>
      <c r="AC59" s="112"/>
    </row>
  </sheetData>
  <protectedRanges>
    <protectedRange sqref="X52:Z59 G52:Q59" name="Rango1"/>
    <protectedRange sqref="X49:Z51 G49:Q51" name="Rango1_1"/>
    <protectedRange sqref="X31:Z48 G31:Q48" name="Rango1_1_2"/>
    <protectedRange sqref="X26:Z30 G26:Q30" name="Rango1_2"/>
    <protectedRange sqref="X24:Z25 G24:Q25" name="Rango1_4"/>
    <protectedRange sqref="I16:Q17 I8:L15 X16:X17 H18:Q23 G8:G23 H8:H17 X18:Z23" name="Rango1_5"/>
    <protectedRange sqref="C4" name="Datos_1"/>
    <protectedRange sqref="X8:X15 M8:Q15" name="Rango1_5_2"/>
    <protectedRange sqref="R52:W59" name="Rango1_3"/>
    <protectedRange sqref="R49:W51" name="Rango1_1_1"/>
    <protectedRange sqref="R31:W48" name="Rango1_1_2_1"/>
    <protectedRange sqref="R26:W30" name="Rango1_2_1"/>
    <protectedRange sqref="R24:W25" name="Rango1_4_1"/>
    <protectedRange sqref="Y8:AC17 R8:W23" name="Rango1_5_1"/>
  </protectedRanges>
  <mergeCells count="5">
    <mergeCell ref="J5:K5"/>
    <mergeCell ref="L5:Q5"/>
    <mergeCell ref="R5:W5"/>
    <mergeCell ref="D5:I5"/>
    <mergeCell ref="X5:AC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X59"/>
  <sheetViews>
    <sheetView zoomScale="60" zoomScaleNormal="60" zoomScalePageLayoutView="60" workbookViewId="0">
      <selection activeCell="I45" sqref="I45"/>
    </sheetView>
  </sheetViews>
  <sheetFormatPr defaultColWidth="11.42578125" defaultRowHeight="15" x14ac:dyDescent="0.25"/>
  <cols>
    <col min="3" max="3" width="10.42578125" customWidth="1"/>
    <col min="4" max="11" width="12.140625" customWidth="1"/>
    <col min="12" max="12" width="6.140625" customWidth="1"/>
    <col min="15" max="15" width="12.85546875" customWidth="1"/>
  </cols>
  <sheetData>
    <row r="1" spans="1:24" x14ac:dyDescent="0.25">
      <c r="A1" s="8" t="s">
        <v>31</v>
      </c>
      <c r="D1" s="8"/>
      <c r="E1" s="8"/>
      <c r="F1" s="8"/>
      <c r="G1" s="8"/>
      <c r="H1" s="8"/>
      <c r="I1" s="8"/>
      <c r="J1" s="8"/>
      <c r="K1" s="8"/>
    </row>
    <row r="2" spans="1:24" ht="21" x14ac:dyDescent="0.35">
      <c r="A2" s="14" t="s">
        <v>230</v>
      </c>
      <c r="D2" s="8"/>
      <c r="E2" s="8"/>
      <c r="F2" s="8"/>
      <c r="G2" s="8"/>
      <c r="H2" s="8"/>
      <c r="I2" s="8"/>
      <c r="J2" s="8"/>
      <c r="K2" s="8"/>
    </row>
    <row r="3" spans="1:24" x14ac:dyDescent="0.25">
      <c r="A3" s="37" t="s">
        <v>227</v>
      </c>
      <c r="B3" s="6"/>
      <c r="C3" s="5"/>
      <c r="F3" s="3"/>
      <c r="G3" s="3"/>
      <c r="H3" s="3"/>
      <c r="I3" s="3"/>
      <c r="J3" s="3"/>
      <c r="K3" s="3"/>
    </row>
    <row r="4" spans="1:24" ht="15.75" x14ac:dyDescent="0.25">
      <c r="A4" s="24" t="s">
        <v>39</v>
      </c>
      <c r="B4" s="6"/>
      <c r="C4" s="5"/>
      <c r="F4" s="3"/>
      <c r="G4" s="3"/>
      <c r="H4" s="3"/>
      <c r="I4" s="3"/>
      <c r="J4" s="3"/>
      <c r="K4" s="3"/>
    </row>
    <row r="5" spans="1:24" ht="21" x14ac:dyDescent="0.25">
      <c r="D5" s="166" t="s">
        <v>10</v>
      </c>
      <c r="E5" s="167"/>
      <c r="F5" s="167"/>
      <c r="G5" s="167"/>
      <c r="H5" s="167"/>
      <c r="I5" s="167"/>
      <c r="J5" s="10"/>
      <c r="K5" s="10"/>
      <c r="L5" s="1"/>
      <c r="M5" s="166" t="s">
        <v>11</v>
      </c>
      <c r="N5" s="167"/>
      <c r="O5" s="167"/>
      <c r="P5" s="167"/>
      <c r="Q5" s="167"/>
      <c r="R5" s="167"/>
      <c r="S5" s="167"/>
      <c r="T5" s="167"/>
      <c r="U5" s="167"/>
    </row>
    <row r="6" spans="1:24" s="7" customFormat="1" ht="77.25" customHeight="1" x14ac:dyDescent="0.25">
      <c r="A6" s="18" t="s">
        <v>36</v>
      </c>
      <c r="B6" s="18" t="s">
        <v>12</v>
      </c>
      <c r="C6" s="15" t="s">
        <v>1</v>
      </c>
      <c r="D6" s="23" t="s">
        <v>206</v>
      </c>
      <c r="E6" s="23" t="s">
        <v>207</v>
      </c>
      <c r="F6" s="23" t="s">
        <v>208</v>
      </c>
      <c r="G6" s="23" t="s">
        <v>209</v>
      </c>
      <c r="H6" s="23" t="s">
        <v>210</v>
      </c>
      <c r="I6" s="23" t="s">
        <v>211</v>
      </c>
      <c r="J6" s="16" t="s">
        <v>14</v>
      </c>
      <c r="K6" s="16" t="s">
        <v>44</v>
      </c>
      <c r="M6" s="16" t="s">
        <v>2</v>
      </c>
      <c r="N6" s="16" t="s">
        <v>5</v>
      </c>
      <c r="O6" s="16" t="s">
        <v>6</v>
      </c>
      <c r="P6" s="16" t="s">
        <v>7</v>
      </c>
      <c r="Q6" s="16" t="s">
        <v>3</v>
      </c>
      <c r="R6" s="12" t="s">
        <v>8</v>
      </c>
      <c r="S6" s="12" t="s">
        <v>4</v>
      </c>
      <c r="T6" s="12" t="s">
        <v>19</v>
      </c>
      <c r="U6" s="13" t="s">
        <v>9</v>
      </c>
      <c r="V6" s="11"/>
      <c r="W6" s="11"/>
      <c r="X6" s="11"/>
    </row>
    <row r="7" spans="1:24" s="20" customFormat="1" ht="51" customHeight="1" x14ac:dyDescent="0.25">
      <c r="A7" s="29" t="s">
        <v>15</v>
      </c>
      <c r="B7" s="29" t="s">
        <v>12</v>
      </c>
      <c r="C7" s="29" t="s">
        <v>16</v>
      </c>
      <c r="D7" s="30" t="s">
        <v>218</v>
      </c>
      <c r="E7" s="30" t="s">
        <v>219</v>
      </c>
      <c r="F7" s="30" t="s">
        <v>220</v>
      </c>
      <c r="G7" s="30" t="s">
        <v>221</v>
      </c>
      <c r="H7" s="30" t="s">
        <v>222</v>
      </c>
      <c r="I7" s="30" t="s">
        <v>223</v>
      </c>
      <c r="J7" s="30" t="s">
        <v>17</v>
      </c>
      <c r="K7" s="30" t="s">
        <v>18</v>
      </c>
      <c r="L7" s="31"/>
      <c r="M7" s="32" t="s">
        <v>20</v>
      </c>
      <c r="N7" s="32" t="s">
        <v>21</v>
      </c>
      <c r="O7" s="32" t="s">
        <v>22</v>
      </c>
      <c r="P7" s="32" t="s">
        <v>23</v>
      </c>
      <c r="Q7" s="32" t="s">
        <v>24</v>
      </c>
      <c r="R7" s="33" t="s">
        <v>25</v>
      </c>
      <c r="S7" s="33" t="s">
        <v>26</v>
      </c>
      <c r="T7" s="33" t="s">
        <v>27</v>
      </c>
      <c r="U7" s="33" t="s">
        <v>28</v>
      </c>
      <c r="V7" s="21"/>
      <c r="W7" s="21"/>
      <c r="X7" s="21"/>
    </row>
    <row r="8" spans="1:24" s="108" customFormat="1" x14ac:dyDescent="0.25">
      <c r="A8" s="112" t="s">
        <v>205</v>
      </c>
      <c r="B8" s="112">
        <v>2016</v>
      </c>
      <c r="C8" s="109">
        <v>1</v>
      </c>
      <c r="D8" s="105"/>
      <c r="E8" s="105"/>
      <c r="F8" s="105"/>
      <c r="G8" s="105"/>
      <c r="H8" s="105"/>
      <c r="I8" s="105"/>
      <c r="J8" s="106"/>
      <c r="K8" s="106">
        <f t="shared" ref="K8:K21" si="0">SUM(D8:J8)</f>
        <v>0</v>
      </c>
      <c r="L8" s="114"/>
      <c r="M8" s="115"/>
      <c r="N8" s="106"/>
      <c r="O8" s="106"/>
      <c r="P8" s="106"/>
      <c r="Q8" s="111"/>
      <c r="R8" s="112"/>
      <c r="S8" s="112"/>
      <c r="T8" s="112"/>
      <c r="U8" s="112"/>
    </row>
    <row r="9" spans="1:24" s="108" customFormat="1" x14ac:dyDescent="0.25">
      <c r="A9" s="112" t="s">
        <v>205</v>
      </c>
      <c r="B9" s="112">
        <v>2016</v>
      </c>
      <c r="C9" s="109">
        <v>2</v>
      </c>
      <c r="D9" s="105"/>
      <c r="E9" s="105"/>
      <c r="F9" s="106"/>
      <c r="G9" s="106"/>
      <c r="H9" s="105"/>
      <c r="I9" s="105"/>
      <c r="J9" s="106"/>
      <c r="K9" s="106">
        <f t="shared" si="0"/>
        <v>0</v>
      </c>
      <c r="L9" s="114"/>
      <c r="M9" s="115"/>
      <c r="N9" s="106"/>
      <c r="O9" s="106"/>
      <c r="P9" s="106"/>
      <c r="Q9" s="111"/>
      <c r="R9" s="112"/>
      <c r="S9" s="112"/>
      <c r="T9" s="112"/>
      <c r="U9" s="112"/>
    </row>
    <row r="10" spans="1:24" s="108" customFormat="1" x14ac:dyDescent="0.25">
      <c r="A10" s="112" t="s">
        <v>205</v>
      </c>
      <c r="B10" s="112">
        <v>2016</v>
      </c>
      <c r="C10" s="109">
        <v>3</v>
      </c>
      <c r="D10" s="105"/>
      <c r="E10" s="105"/>
      <c r="F10" s="106"/>
      <c r="G10" s="106"/>
      <c r="H10" s="105"/>
      <c r="I10" s="105"/>
      <c r="J10" s="106"/>
      <c r="K10" s="106">
        <f t="shared" si="0"/>
        <v>0</v>
      </c>
      <c r="L10" s="114"/>
      <c r="M10" s="115"/>
      <c r="N10" s="106"/>
      <c r="O10" s="106"/>
      <c r="P10" s="106"/>
      <c r="Q10" s="111"/>
      <c r="R10" s="112"/>
      <c r="S10" s="112"/>
      <c r="T10" s="112"/>
      <c r="U10" s="112"/>
    </row>
    <row r="11" spans="1:24" s="108" customFormat="1" x14ac:dyDescent="0.25">
      <c r="A11" s="112" t="s">
        <v>205</v>
      </c>
      <c r="B11" s="112">
        <v>2016</v>
      </c>
      <c r="C11" s="109">
        <v>4</v>
      </c>
      <c r="D11" s="106"/>
      <c r="E11" s="106"/>
      <c r="F11" s="106"/>
      <c r="G11" s="106"/>
      <c r="H11" s="106"/>
      <c r="I11" s="106"/>
      <c r="J11" s="106"/>
      <c r="K11" s="106">
        <f t="shared" si="0"/>
        <v>0</v>
      </c>
      <c r="L11" s="114"/>
      <c r="M11" s="115"/>
      <c r="N11" s="106"/>
      <c r="O11" s="106"/>
      <c r="P11" s="106"/>
      <c r="Q11" s="111"/>
      <c r="R11" s="112"/>
      <c r="S11" s="112"/>
      <c r="T11" s="112"/>
      <c r="U11" s="112"/>
    </row>
    <row r="12" spans="1:24" s="108" customFormat="1" x14ac:dyDescent="0.25">
      <c r="A12" s="112" t="s">
        <v>205</v>
      </c>
      <c r="B12" s="112">
        <v>2016</v>
      </c>
      <c r="C12" s="109">
        <v>5</v>
      </c>
      <c r="D12" s="106"/>
      <c r="E12" s="106"/>
      <c r="F12" s="106"/>
      <c r="G12" s="106"/>
      <c r="H12" s="106"/>
      <c r="I12" s="106"/>
      <c r="J12" s="106"/>
      <c r="K12" s="106">
        <f t="shared" si="0"/>
        <v>0</v>
      </c>
      <c r="L12" s="114"/>
      <c r="M12" s="115"/>
      <c r="N12" s="106"/>
      <c r="O12" s="106"/>
      <c r="P12" s="106"/>
      <c r="Q12" s="111"/>
      <c r="R12" s="112"/>
      <c r="S12" s="112"/>
      <c r="T12" s="112"/>
      <c r="U12" s="112"/>
    </row>
    <row r="13" spans="1:24" s="108" customFormat="1" x14ac:dyDescent="0.25">
      <c r="A13" s="112" t="s">
        <v>205</v>
      </c>
      <c r="B13" s="112">
        <v>2016</v>
      </c>
      <c r="C13" s="109">
        <v>6</v>
      </c>
      <c r="D13" s="106"/>
      <c r="E13" s="106"/>
      <c r="F13" s="106"/>
      <c r="G13" s="106"/>
      <c r="H13" s="106"/>
      <c r="I13" s="106"/>
      <c r="J13" s="106"/>
      <c r="K13" s="106">
        <f t="shared" si="0"/>
        <v>0</v>
      </c>
      <c r="L13" s="114"/>
      <c r="M13" s="115"/>
      <c r="N13" s="106"/>
      <c r="O13" s="106"/>
      <c r="P13" s="106"/>
      <c r="Q13" s="111"/>
      <c r="R13" s="112"/>
      <c r="S13" s="112"/>
      <c r="T13" s="112"/>
      <c r="U13" s="112"/>
    </row>
    <row r="14" spans="1:24" s="108" customFormat="1" ht="15" customHeight="1" x14ac:dyDescent="0.25">
      <c r="A14" s="112" t="s">
        <v>205</v>
      </c>
      <c r="B14" s="112">
        <v>2016</v>
      </c>
      <c r="C14" s="109">
        <v>7</v>
      </c>
      <c r="D14" s="106"/>
      <c r="E14" s="106"/>
      <c r="F14" s="106"/>
      <c r="G14" s="106"/>
      <c r="H14" s="106"/>
      <c r="I14" s="106"/>
      <c r="J14" s="106"/>
      <c r="K14" s="106">
        <f>SUM(D14:J14)</f>
        <v>0</v>
      </c>
      <c r="L14" s="114"/>
      <c r="M14" s="115"/>
      <c r="N14" s="106"/>
      <c r="O14" s="106"/>
      <c r="P14" s="106"/>
      <c r="Q14" s="111"/>
      <c r="R14" s="112"/>
      <c r="S14" s="112"/>
      <c r="T14" s="112"/>
      <c r="U14" s="112"/>
    </row>
    <row r="15" spans="1:24" s="108" customFormat="1" x14ac:dyDescent="0.25">
      <c r="A15" s="112" t="s">
        <v>205</v>
      </c>
      <c r="B15" s="112">
        <v>2016</v>
      </c>
      <c r="C15" s="109">
        <v>8</v>
      </c>
      <c r="D15" s="106"/>
      <c r="E15" s="106"/>
      <c r="F15" s="106"/>
      <c r="G15" s="106"/>
      <c r="H15" s="106"/>
      <c r="I15" s="106"/>
      <c r="J15" s="106"/>
      <c r="K15" s="106">
        <f t="shared" si="0"/>
        <v>0</v>
      </c>
      <c r="L15" s="114"/>
      <c r="M15" s="115"/>
      <c r="N15" s="106"/>
      <c r="O15" s="106"/>
      <c r="P15" s="106"/>
      <c r="Q15" s="111"/>
      <c r="R15" s="112"/>
      <c r="S15" s="112"/>
      <c r="T15" s="112"/>
      <c r="U15" s="112"/>
    </row>
    <row r="16" spans="1:24" s="108" customFormat="1" x14ac:dyDescent="0.25">
      <c r="A16" s="112" t="s">
        <v>205</v>
      </c>
      <c r="B16" s="112">
        <v>2016</v>
      </c>
      <c r="C16" s="109">
        <v>9</v>
      </c>
      <c r="D16" s="106"/>
      <c r="E16" s="106"/>
      <c r="F16" s="106"/>
      <c r="G16" s="106"/>
      <c r="H16" s="106"/>
      <c r="I16" s="106"/>
      <c r="J16" s="106"/>
      <c r="K16" s="106">
        <f t="shared" si="0"/>
        <v>0</v>
      </c>
      <c r="L16" s="114"/>
      <c r="M16" s="115"/>
      <c r="N16" s="106"/>
      <c r="O16" s="106"/>
      <c r="P16" s="106"/>
      <c r="Q16" s="111"/>
      <c r="R16" s="112"/>
      <c r="S16" s="112"/>
      <c r="T16" s="112"/>
      <c r="U16" s="112"/>
    </row>
    <row r="17" spans="1:21" s="108" customFormat="1" x14ac:dyDescent="0.25">
      <c r="A17" s="112" t="s">
        <v>205</v>
      </c>
      <c r="B17" s="112">
        <v>2016</v>
      </c>
      <c r="C17" s="109">
        <v>10</v>
      </c>
      <c r="D17" s="106"/>
      <c r="E17" s="106"/>
      <c r="F17" s="106"/>
      <c r="G17" s="106"/>
      <c r="H17" s="106"/>
      <c r="I17" s="106"/>
      <c r="J17" s="106"/>
      <c r="K17" s="106">
        <f t="shared" si="0"/>
        <v>0</v>
      </c>
      <c r="L17" s="114"/>
      <c r="M17" s="115"/>
      <c r="N17" s="106"/>
      <c r="O17" s="106"/>
      <c r="P17" s="106"/>
      <c r="Q17" s="111"/>
      <c r="R17" s="112"/>
      <c r="S17" s="112"/>
      <c r="T17" s="112"/>
      <c r="U17" s="112"/>
    </row>
    <row r="18" spans="1:21" s="108" customFormat="1" x14ac:dyDescent="0.25">
      <c r="A18" s="112" t="s">
        <v>205</v>
      </c>
      <c r="B18" s="112">
        <v>2016</v>
      </c>
      <c r="C18" s="109">
        <v>11</v>
      </c>
      <c r="D18" s="106"/>
      <c r="E18" s="106"/>
      <c r="F18" s="106"/>
      <c r="G18" s="106"/>
      <c r="H18" s="106"/>
      <c r="I18" s="106"/>
      <c r="J18" s="106"/>
      <c r="K18" s="106">
        <f t="shared" si="0"/>
        <v>0</v>
      </c>
      <c r="L18" s="114"/>
      <c r="M18" s="115"/>
      <c r="N18" s="106"/>
      <c r="O18" s="106"/>
      <c r="P18" s="106"/>
      <c r="Q18" s="111"/>
      <c r="R18" s="112"/>
      <c r="S18" s="112"/>
      <c r="T18" s="112"/>
      <c r="U18" s="112"/>
    </row>
    <row r="19" spans="1:21" s="108" customFormat="1" x14ac:dyDescent="0.25">
      <c r="A19" s="112" t="s">
        <v>205</v>
      </c>
      <c r="B19" s="112">
        <v>2016</v>
      </c>
      <c r="C19" s="109">
        <v>12</v>
      </c>
      <c r="D19" s="106"/>
      <c r="E19" s="106"/>
      <c r="F19" s="106"/>
      <c r="G19" s="106"/>
      <c r="H19" s="106"/>
      <c r="I19" s="106"/>
      <c r="J19" s="106"/>
      <c r="K19" s="106">
        <f t="shared" si="0"/>
        <v>0</v>
      </c>
      <c r="L19" s="114"/>
      <c r="M19" s="115"/>
      <c r="N19" s="106"/>
      <c r="O19" s="106"/>
      <c r="P19" s="106"/>
      <c r="Q19" s="111"/>
      <c r="R19" s="112"/>
      <c r="S19" s="112"/>
      <c r="T19" s="112"/>
      <c r="U19" s="112"/>
    </row>
    <row r="20" spans="1:21" s="108" customFormat="1" x14ac:dyDescent="0.25">
      <c r="A20" s="112" t="s">
        <v>205</v>
      </c>
      <c r="B20" s="112">
        <v>2016</v>
      </c>
      <c r="C20" s="109">
        <v>13</v>
      </c>
      <c r="D20" s="106"/>
      <c r="E20" s="106"/>
      <c r="F20" s="106"/>
      <c r="G20" s="106"/>
      <c r="H20" s="106"/>
      <c r="I20" s="106"/>
      <c r="J20" s="106"/>
      <c r="K20" s="106">
        <f t="shared" si="0"/>
        <v>0</v>
      </c>
      <c r="L20" s="114"/>
      <c r="M20" s="115"/>
      <c r="N20" s="106"/>
      <c r="O20" s="106"/>
      <c r="P20" s="106"/>
      <c r="Q20" s="111"/>
      <c r="R20" s="112"/>
      <c r="S20" s="112"/>
      <c r="T20" s="112"/>
      <c r="U20" s="112"/>
    </row>
    <row r="21" spans="1:21" s="108" customFormat="1" x14ac:dyDescent="0.25">
      <c r="A21" s="112" t="s">
        <v>205</v>
      </c>
      <c r="B21" s="112">
        <v>2016</v>
      </c>
      <c r="C21" s="109">
        <v>14</v>
      </c>
      <c r="D21" s="106"/>
      <c r="E21" s="106"/>
      <c r="F21" s="106"/>
      <c r="G21" s="106"/>
      <c r="H21" s="106"/>
      <c r="I21" s="106"/>
      <c r="J21" s="106"/>
      <c r="K21" s="106">
        <f t="shared" si="0"/>
        <v>0</v>
      </c>
      <c r="L21" s="114"/>
      <c r="M21" s="115"/>
      <c r="N21" s="106"/>
      <c r="O21" s="106"/>
      <c r="P21" s="106"/>
      <c r="Q21" s="111"/>
      <c r="R21" s="112"/>
      <c r="S21" s="112"/>
      <c r="T21" s="112"/>
      <c r="U21" s="112"/>
    </row>
    <row r="22" spans="1:21" s="108" customFormat="1" x14ac:dyDescent="0.25">
      <c r="A22" s="112" t="s">
        <v>205</v>
      </c>
      <c r="B22" s="112">
        <v>2016</v>
      </c>
      <c r="C22" s="109">
        <v>15</v>
      </c>
      <c r="D22" s="106"/>
      <c r="E22" s="106"/>
      <c r="F22" s="106"/>
      <c r="G22" s="106"/>
      <c r="H22" s="106"/>
      <c r="I22" s="106"/>
      <c r="J22" s="106"/>
      <c r="K22" s="106">
        <f t="shared" ref="K22:K59" si="1">SUM(D22:J22)</f>
        <v>0</v>
      </c>
      <c r="L22" s="114"/>
      <c r="M22" s="115"/>
      <c r="N22" s="106"/>
      <c r="O22" s="106"/>
      <c r="P22" s="106"/>
      <c r="Q22" s="111"/>
      <c r="R22" s="112"/>
      <c r="S22" s="112"/>
      <c r="T22" s="112"/>
      <c r="U22" s="112"/>
    </row>
    <row r="23" spans="1:21" s="108" customFormat="1" x14ac:dyDescent="0.25">
      <c r="A23" s="112" t="s">
        <v>205</v>
      </c>
      <c r="B23" s="112">
        <v>2016</v>
      </c>
      <c r="C23" s="109">
        <v>16</v>
      </c>
      <c r="D23" s="106"/>
      <c r="E23" s="106"/>
      <c r="F23" s="106"/>
      <c r="G23" s="106"/>
      <c r="H23" s="106"/>
      <c r="I23" s="106"/>
      <c r="J23" s="106"/>
      <c r="K23" s="106">
        <f t="shared" si="1"/>
        <v>0</v>
      </c>
      <c r="L23" s="114"/>
      <c r="M23" s="115"/>
      <c r="N23" s="106"/>
      <c r="O23" s="106"/>
      <c r="P23" s="106"/>
      <c r="Q23" s="111"/>
      <c r="R23" s="112"/>
      <c r="S23" s="112"/>
      <c r="T23" s="112"/>
      <c r="U23" s="112"/>
    </row>
    <row r="24" spans="1:21" s="108" customFormat="1" x14ac:dyDescent="0.25">
      <c r="A24" s="112" t="s">
        <v>205</v>
      </c>
      <c r="B24" s="112">
        <v>2016</v>
      </c>
      <c r="C24" s="109">
        <v>17</v>
      </c>
      <c r="D24" s="106"/>
      <c r="E24" s="106"/>
      <c r="F24" s="106"/>
      <c r="G24" s="106"/>
      <c r="H24" s="106"/>
      <c r="I24" s="106"/>
      <c r="J24" s="106"/>
      <c r="K24" s="106">
        <f t="shared" si="1"/>
        <v>0</v>
      </c>
      <c r="L24" s="114"/>
      <c r="M24" s="115"/>
      <c r="N24" s="106"/>
      <c r="O24" s="106"/>
      <c r="P24" s="106"/>
      <c r="Q24" s="111"/>
      <c r="R24" s="112"/>
      <c r="S24" s="112"/>
      <c r="T24" s="112"/>
      <c r="U24" s="112"/>
    </row>
    <row r="25" spans="1:21" s="108" customFormat="1" x14ac:dyDescent="0.25">
      <c r="A25" s="112" t="s">
        <v>205</v>
      </c>
      <c r="B25" s="112">
        <v>2016</v>
      </c>
      <c r="C25" s="109">
        <v>18</v>
      </c>
      <c r="D25" s="106"/>
      <c r="E25" s="106"/>
      <c r="F25" s="106"/>
      <c r="G25" s="106"/>
      <c r="H25" s="106"/>
      <c r="I25" s="106"/>
      <c r="J25" s="106"/>
      <c r="K25" s="106">
        <f t="shared" si="1"/>
        <v>0</v>
      </c>
      <c r="L25" s="114"/>
      <c r="M25" s="115"/>
      <c r="N25" s="106"/>
      <c r="O25" s="106"/>
      <c r="P25" s="106"/>
      <c r="Q25" s="111"/>
      <c r="R25" s="112"/>
      <c r="S25" s="112"/>
      <c r="T25" s="112"/>
      <c r="U25" s="112"/>
    </row>
    <row r="26" spans="1:21" s="108" customFormat="1" x14ac:dyDescent="0.25">
      <c r="A26" s="112" t="s">
        <v>205</v>
      </c>
      <c r="B26" s="112">
        <v>2016</v>
      </c>
      <c r="C26" s="109">
        <v>19</v>
      </c>
      <c r="D26" s="106"/>
      <c r="E26" s="106"/>
      <c r="F26" s="106"/>
      <c r="G26" s="106"/>
      <c r="H26" s="106"/>
      <c r="I26" s="106"/>
      <c r="J26" s="106"/>
      <c r="K26" s="106">
        <f t="shared" si="1"/>
        <v>0</v>
      </c>
      <c r="L26" s="114"/>
      <c r="M26" s="115"/>
      <c r="N26" s="106"/>
      <c r="O26" s="106"/>
      <c r="P26" s="106"/>
      <c r="Q26" s="111"/>
      <c r="R26" s="112"/>
      <c r="S26" s="112"/>
      <c r="T26" s="112"/>
      <c r="U26" s="112"/>
    </row>
    <row r="27" spans="1:21" s="108" customFormat="1" x14ac:dyDescent="0.25">
      <c r="A27" s="112" t="s">
        <v>205</v>
      </c>
      <c r="B27" s="112">
        <v>2016</v>
      </c>
      <c r="C27" s="109">
        <v>20</v>
      </c>
      <c r="D27" s="106"/>
      <c r="E27" s="106"/>
      <c r="F27" s="106"/>
      <c r="G27" s="106"/>
      <c r="H27" s="106"/>
      <c r="I27" s="106"/>
      <c r="J27" s="106"/>
      <c r="K27" s="106">
        <f t="shared" si="1"/>
        <v>0</v>
      </c>
      <c r="L27" s="114"/>
      <c r="M27" s="115"/>
      <c r="N27" s="106"/>
      <c r="O27" s="106"/>
      <c r="P27" s="106"/>
      <c r="Q27" s="111"/>
      <c r="R27" s="112"/>
      <c r="S27" s="112"/>
      <c r="T27" s="112"/>
      <c r="U27" s="112"/>
    </row>
    <row r="28" spans="1:21" s="108" customFormat="1" x14ac:dyDescent="0.25">
      <c r="A28" s="112" t="s">
        <v>205</v>
      </c>
      <c r="B28" s="112">
        <v>2016</v>
      </c>
      <c r="C28" s="109">
        <v>21</v>
      </c>
      <c r="D28" s="106"/>
      <c r="E28" s="106"/>
      <c r="F28" s="106"/>
      <c r="G28" s="106"/>
      <c r="H28" s="106"/>
      <c r="I28" s="106"/>
      <c r="J28" s="106"/>
      <c r="K28" s="106">
        <f t="shared" si="1"/>
        <v>0</v>
      </c>
      <c r="L28" s="114"/>
      <c r="M28" s="115"/>
      <c r="N28" s="106"/>
      <c r="O28" s="106"/>
      <c r="P28" s="106"/>
      <c r="Q28" s="111"/>
      <c r="R28" s="112"/>
      <c r="S28" s="112"/>
      <c r="T28" s="112"/>
      <c r="U28" s="112"/>
    </row>
    <row r="29" spans="1:21" s="108" customFormat="1" ht="15" customHeight="1" x14ac:dyDescent="0.25">
      <c r="A29" s="112" t="s">
        <v>205</v>
      </c>
      <c r="B29" s="112">
        <v>2016</v>
      </c>
      <c r="C29" s="109">
        <v>22</v>
      </c>
      <c r="D29" s="106"/>
      <c r="E29" s="106"/>
      <c r="F29" s="106"/>
      <c r="G29" s="106"/>
      <c r="H29" s="106"/>
      <c r="I29" s="106"/>
      <c r="J29" s="106"/>
      <c r="K29" s="106">
        <f t="shared" si="1"/>
        <v>0</v>
      </c>
      <c r="L29" s="114"/>
      <c r="M29" s="115"/>
      <c r="N29" s="106"/>
      <c r="O29" s="106"/>
      <c r="P29" s="106"/>
      <c r="Q29" s="111"/>
      <c r="R29" s="112"/>
      <c r="S29" s="112"/>
      <c r="T29" s="112"/>
      <c r="U29" s="112"/>
    </row>
    <row r="30" spans="1:21" s="108" customFormat="1" x14ac:dyDescent="0.25">
      <c r="A30" s="112" t="s">
        <v>205</v>
      </c>
      <c r="B30" s="112">
        <v>2016</v>
      </c>
      <c r="C30" s="109">
        <v>23</v>
      </c>
      <c r="D30" s="106"/>
      <c r="E30" s="106"/>
      <c r="F30" s="106"/>
      <c r="G30" s="106"/>
      <c r="H30" s="106"/>
      <c r="I30" s="106"/>
      <c r="J30" s="106"/>
      <c r="K30" s="106">
        <f t="shared" si="1"/>
        <v>0</v>
      </c>
      <c r="L30" s="114"/>
      <c r="M30" s="115"/>
      <c r="N30" s="106"/>
      <c r="O30" s="106"/>
      <c r="P30" s="106"/>
      <c r="Q30" s="111"/>
      <c r="R30" s="112"/>
      <c r="S30" s="112"/>
      <c r="T30" s="112"/>
      <c r="U30" s="112"/>
    </row>
    <row r="31" spans="1:21" s="108" customFormat="1" x14ac:dyDescent="0.25">
      <c r="A31" s="112" t="s">
        <v>205</v>
      </c>
      <c r="B31" s="112">
        <v>2016</v>
      </c>
      <c r="C31" s="109">
        <v>24</v>
      </c>
      <c r="D31" s="106"/>
      <c r="E31" s="106"/>
      <c r="F31" s="106"/>
      <c r="G31" s="106"/>
      <c r="H31" s="106"/>
      <c r="I31" s="106"/>
      <c r="J31" s="106"/>
      <c r="K31" s="106">
        <f t="shared" si="1"/>
        <v>0</v>
      </c>
      <c r="L31" s="114"/>
      <c r="M31" s="115"/>
      <c r="N31" s="106"/>
      <c r="O31" s="106"/>
      <c r="P31" s="106"/>
      <c r="Q31" s="111"/>
      <c r="R31" s="112"/>
      <c r="S31" s="112"/>
      <c r="T31" s="112"/>
      <c r="U31" s="112"/>
    </row>
    <row r="32" spans="1:21" s="108" customFormat="1" x14ac:dyDescent="0.25">
      <c r="A32" s="112" t="s">
        <v>205</v>
      </c>
      <c r="B32" s="112">
        <v>2016</v>
      </c>
      <c r="C32" s="109">
        <v>25</v>
      </c>
      <c r="D32" s="106"/>
      <c r="E32" s="106"/>
      <c r="F32" s="106"/>
      <c r="G32" s="106"/>
      <c r="H32" s="106"/>
      <c r="I32" s="106"/>
      <c r="J32" s="106"/>
      <c r="K32" s="106">
        <f t="shared" si="1"/>
        <v>0</v>
      </c>
      <c r="L32" s="114"/>
      <c r="M32" s="115"/>
      <c r="N32" s="106"/>
      <c r="O32" s="106"/>
      <c r="P32" s="106"/>
      <c r="Q32" s="113"/>
      <c r="R32" s="112"/>
      <c r="S32" s="112"/>
      <c r="T32" s="112"/>
      <c r="U32" s="112"/>
    </row>
    <row r="33" spans="1:21" s="108" customFormat="1" x14ac:dyDescent="0.25">
      <c r="A33" s="112" t="s">
        <v>205</v>
      </c>
      <c r="B33" s="112">
        <v>2016</v>
      </c>
      <c r="C33" s="109">
        <v>26</v>
      </c>
      <c r="D33" s="106"/>
      <c r="E33" s="106"/>
      <c r="F33" s="106"/>
      <c r="G33" s="106"/>
      <c r="H33" s="106"/>
      <c r="I33" s="106"/>
      <c r="J33" s="106"/>
      <c r="K33" s="106">
        <f t="shared" si="1"/>
        <v>0</v>
      </c>
      <c r="L33" s="114"/>
      <c r="M33" s="115"/>
      <c r="N33" s="106"/>
      <c r="O33" s="106"/>
      <c r="P33" s="106"/>
      <c r="Q33" s="113"/>
      <c r="R33" s="112"/>
      <c r="S33" s="112"/>
      <c r="T33" s="112"/>
      <c r="U33" s="112"/>
    </row>
    <row r="34" spans="1:21" s="108" customFormat="1" x14ac:dyDescent="0.25">
      <c r="A34" s="112" t="s">
        <v>205</v>
      </c>
      <c r="B34" s="112">
        <v>2016</v>
      </c>
      <c r="C34" s="109">
        <v>27</v>
      </c>
      <c r="D34" s="106"/>
      <c r="E34" s="106"/>
      <c r="F34" s="106"/>
      <c r="G34" s="106"/>
      <c r="H34" s="106"/>
      <c r="I34" s="106"/>
      <c r="J34" s="106"/>
      <c r="K34" s="106">
        <f t="shared" si="1"/>
        <v>0</v>
      </c>
      <c r="L34" s="114"/>
      <c r="M34" s="115"/>
      <c r="N34" s="106"/>
      <c r="O34" s="106"/>
      <c r="P34" s="106"/>
      <c r="Q34" s="113"/>
      <c r="R34" s="112"/>
      <c r="S34" s="112"/>
      <c r="T34" s="112"/>
      <c r="U34" s="112"/>
    </row>
    <row r="35" spans="1:21" s="108" customFormat="1" x14ac:dyDescent="0.25">
      <c r="A35" s="112" t="s">
        <v>205</v>
      </c>
      <c r="B35" s="112">
        <v>2016</v>
      </c>
      <c r="C35" s="109">
        <v>28</v>
      </c>
      <c r="D35" s="106"/>
      <c r="E35" s="106"/>
      <c r="F35" s="106"/>
      <c r="G35" s="106"/>
      <c r="H35" s="106"/>
      <c r="I35" s="106"/>
      <c r="J35" s="106"/>
      <c r="K35" s="106">
        <f t="shared" si="1"/>
        <v>0</v>
      </c>
      <c r="L35" s="114"/>
      <c r="M35" s="115"/>
      <c r="N35" s="106"/>
      <c r="O35" s="106"/>
      <c r="P35" s="106"/>
      <c r="Q35" s="113"/>
      <c r="R35" s="112"/>
      <c r="S35" s="112"/>
      <c r="T35" s="112"/>
      <c r="U35" s="112"/>
    </row>
    <row r="36" spans="1:21" s="108" customFormat="1" x14ac:dyDescent="0.25">
      <c r="A36" s="112" t="s">
        <v>205</v>
      </c>
      <c r="B36" s="112">
        <v>2016</v>
      </c>
      <c r="C36" s="109">
        <v>29</v>
      </c>
      <c r="D36" s="106"/>
      <c r="E36" s="106"/>
      <c r="F36" s="106"/>
      <c r="G36" s="106"/>
      <c r="H36" s="106"/>
      <c r="I36" s="106"/>
      <c r="J36" s="106"/>
      <c r="K36" s="106">
        <f t="shared" si="1"/>
        <v>0</v>
      </c>
      <c r="L36" s="114"/>
      <c r="M36" s="115"/>
      <c r="N36" s="106"/>
      <c r="O36" s="106"/>
      <c r="P36" s="106"/>
      <c r="Q36" s="113"/>
      <c r="R36" s="112"/>
      <c r="S36" s="112"/>
      <c r="T36" s="112"/>
      <c r="U36" s="112"/>
    </row>
    <row r="37" spans="1:21" s="108" customFormat="1" x14ac:dyDescent="0.25">
      <c r="A37" s="112" t="s">
        <v>205</v>
      </c>
      <c r="B37" s="112">
        <v>2016</v>
      </c>
      <c r="C37" s="109">
        <v>30</v>
      </c>
      <c r="D37" s="106"/>
      <c r="E37" s="106"/>
      <c r="F37" s="106"/>
      <c r="G37" s="106"/>
      <c r="H37" s="106"/>
      <c r="I37" s="106"/>
      <c r="J37" s="106"/>
      <c r="K37" s="106">
        <f t="shared" si="1"/>
        <v>0</v>
      </c>
      <c r="L37" s="114"/>
      <c r="M37" s="115"/>
      <c r="N37" s="106"/>
      <c r="O37" s="106"/>
      <c r="P37" s="106"/>
      <c r="Q37" s="113"/>
      <c r="R37" s="112"/>
      <c r="S37" s="112"/>
      <c r="T37" s="112"/>
      <c r="U37" s="112"/>
    </row>
    <row r="38" spans="1:21" s="108" customFormat="1" x14ac:dyDescent="0.25">
      <c r="A38" s="112" t="s">
        <v>205</v>
      </c>
      <c r="B38" s="112">
        <v>2016</v>
      </c>
      <c r="C38" s="109">
        <v>31</v>
      </c>
      <c r="D38" s="106"/>
      <c r="E38" s="106"/>
      <c r="F38" s="106"/>
      <c r="G38" s="106"/>
      <c r="H38" s="106"/>
      <c r="I38" s="106"/>
      <c r="J38" s="106"/>
      <c r="K38" s="106">
        <f t="shared" si="1"/>
        <v>0</v>
      </c>
      <c r="L38" s="114"/>
      <c r="M38" s="115"/>
      <c r="N38" s="106"/>
      <c r="O38" s="106"/>
      <c r="P38" s="106"/>
      <c r="Q38" s="113"/>
      <c r="R38" s="112"/>
      <c r="S38" s="112"/>
      <c r="T38" s="112"/>
      <c r="U38" s="112"/>
    </row>
    <row r="39" spans="1:21" s="108" customFormat="1" x14ac:dyDescent="0.25">
      <c r="A39" s="112" t="s">
        <v>205</v>
      </c>
      <c r="B39" s="112">
        <v>2016</v>
      </c>
      <c r="C39" s="109">
        <v>32</v>
      </c>
      <c r="D39" s="106"/>
      <c r="E39" s="106"/>
      <c r="F39" s="106"/>
      <c r="G39" s="106"/>
      <c r="H39" s="106"/>
      <c r="I39" s="106"/>
      <c r="J39" s="106"/>
      <c r="K39" s="106">
        <f t="shared" si="1"/>
        <v>0</v>
      </c>
      <c r="L39" s="114"/>
      <c r="M39" s="115"/>
      <c r="N39" s="106"/>
      <c r="O39" s="106"/>
      <c r="P39" s="106"/>
      <c r="Q39" s="113"/>
      <c r="R39" s="112"/>
      <c r="S39" s="112"/>
      <c r="T39" s="112"/>
      <c r="U39" s="112"/>
    </row>
    <row r="40" spans="1:21" s="108" customFormat="1" x14ac:dyDescent="0.25">
      <c r="A40" s="112" t="s">
        <v>205</v>
      </c>
      <c r="B40" s="112">
        <v>2016</v>
      </c>
      <c r="C40" s="109">
        <v>33</v>
      </c>
      <c r="D40" s="106"/>
      <c r="E40" s="106"/>
      <c r="F40" s="106"/>
      <c r="G40" s="106"/>
      <c r="H40" s="106"/>
      <c r="I40" s="106"/>
      <c r="J40" s="106"/>
      <c r="K40" s="106">
        <f t="shared" si="1"/>
        <v>0</v>
      </c>
      <c r="L40" s="114"/>
      <c r="M40" s="115"/>
      <c r="N40" s="106"/>
      <c r="O40" s="106"/>
      <c r="P40" s="106"/>
      <c r="Q40" s="113"/>
      <c r="R40" s="112"/>
      <c r="S40" s="112"/>
      <c r="T40" s="112"/>
      <c r="U40" s="112"/>
    </row>
    <row r="41" spans="1:21" s="108" customFormat="1" x14ac:dyDescent="0.25">
      <c r="A41" s="112" t="s">
        <v>205</v>
      </c>
      <c r="B41" s="112">
        <v>2016</v>
      </c>
      <c r="C41" s="109">
        <v>34</v>
      </c>
      <c r="D41" s="106"/>
      <c r="E41" s="106"/>
      <c r="F41" s="106"/>
      <c r="G41" s="106"/>
      <c r="H41" s="106"/>
      <c r="I41" s="106"/>
      <c r="J41" s="106"/>
      <c r="K41" s="106">
        <f t="shared" si="1"/>
        <v>0</v>
      </c>
      <c r="L41" s="114"/>
      <c r="M41" s="115"/>
      <c r="N41" s="106"/>
      <c r="O41" s="106"/>
      <c r="P41" s="106"/>
      <c r="Q41" s="113"/>
      <c r="R41" s="112"/>
      <c r="S41" s="112"/>
      <c r="T41" s="112"/>
      <c r="U41" s="112"/>
    </row>
    <row r="42" spans="1:21" s="108" customFormat="1" x14ac:dyDescent="0.25">
      <c r="A42" s="112" t="s">
        <v>205</v>
      </c>
      <c r="B42" s="112">
        <v>2016</v>
      </c>
      <c r="C42" s="109">
        <v>35</v>
      </c>
      <c r="D42" s="106"/>
      <c r="E42" s="106"/>
      <c r="F42" s="106"/>
      <c r="G42" s="106"/>
      <c r="H42" s="106"/>
      <c r="I42" s="106"/>
      <c r="J42" s="106"/>
      <c r="K42" s="106">
        <f t="shared" si="1"/>
        <v>0</v>
      </c>
      <c r="L42" s="114"/>
      <c r="M42" s="115"/>
      <c r="N42" s="106"/>
      <c r="O42" s="106"/>
      <c r="P42" s="106"/>
      <c r="Q42" s="113"/>
      <c r="R42" s="112"/>
      <c r="S42" s="112"/>
      <c r="T42" s="112"/>
      <c r="U42" s="112"/>
    </row>
    <row r="43" spans="1:21" s="108" customFormat="1" x14ac:dyDescent="0.25">
      <c r="A43" s="112" t="s">
        <v>205</v>
      </c>
      <c r="B43" s="112">
        <v>2016</v>
      </c>
      <c r="C43" s="109">
        <v>36</v>
      </c>
      <c r="D43" s="106"/>
      <c r="E43" s="106"/>
      <c r="F43" s="106"/>
      <c r="G43" s="106"/>
      <c r="H43" s="106"/>
      <c r="I43" s="106"/>
      <c r="J43" s="106"/>
      <c r="K43" s="106">
        <f t="shared" si="1"/>
        <v>0</v>
      </c>
      <c r="L43" s="114"/>
      <c r="M43" s="115"/>
      <c r="N43" s="106"/>
      <c r="O43" s="106"/>
      <c r="P43" s="106"/>
      <c r="Q43" s="113"/>
      <c r="R43" s="112"/>
      <c r="S43" s="112"/>
      <c r="T43" s="112"/>
      <c r="U43" s="112"/>
    </row>
    <row r="44" spans="1:21" s="108" customFormat="1" ht="15" customHeight="1" x14ac:dyDescent="0.25">
      <c r="A44" s="112" t="s">
        <v>205</v>
      </c>
      <c r="B44" s="112">
        <v>2016</v>
      </c>
      <c r="C44" s="109">
        <v>37</v>
      </c>
      <c r="D44" s="106"/>
      <c r="E44" s="106"/>
      <c r="F44" s="106"/>
      <c r="G44" s="106"/>
      <c r="H44" s="106"/>
      <c r="I44" s="106"/>
      <c r="J44" s="106"/>
      <c r="K44" s="106">
        <f t="shared" si="1"/>
        <v>0</v>
      </c>
      <c r="L44" s="114"/>
      <c r="M44" s="115"/>
      <c r="N44" s="106"/>
      <c r="O44" s="106"/>
      <c r="P44" s="106"/>
      <c r="Q44" s="113"/>
      <c r="R44" s="112"/>
      <c r="S44" s="112"/>
      <c r="T44" s="112"/>
      <c r="U44" s="112"/>
    </row>
    <row r="45" spans="1:21" s="108" customFormat="1" x14ac:dyDescent="0.25">
      <c r="A45" s="112" t="s">
        <v>205</v>
      </c>
      <c r="B45" s="112">
        <v>2016</v>
      </c>
      <c r="C45" s="109">
        <v>38</v>
      </c>
      <c r="D45" s="106"/>
      <c r="E45" s="106"/>
      <c r="F45" s="106"/>
      <c r="G45" s="106"/>
      <c r="H45" s="106"/>
      <c r="I45" s="106"/>
      <c r="J45" s="106"/>
      <c r="K45" s="106">
        <f t="shared" si="1"/>
        <v>0</v>
      </c>
      <c r="L45" s="114"/>
      <c r="M45" s="115"/>
      <c r="N45" s="106"/>
      <c r="O45" s="106"/>
      <c r="P45" s="106"/>
      <c r="Q45" s="113"/>
      <c r="R45" s="112"/>
      <c r="S45" s="112"/>
      <c r="T45" s="112"/>
      <c r="U45" s="112"/>
    </row>
    <row r="46" spans="1:21" s="108" customFormat="1" x14ac:dyDescent="0.25">
      <c r="A46" s="112" t="s">
        <v>205</v>
      </c>
      <c r="B46" s="112">
        <v>2016</v>
      </c>
      <c r="C46" s="109">
        <v>39</v>
      </c>
      <c r="D46" s="106"/>
      <c r="E46" s="106"/>
      <c r="F46" s="106"/>
      <c r="G46" s="106"/>
      <c r="H46" s="106"/>
      <c r="I46" s="106"/>
      <c r="J46" s="106"/>
      <c r="K46" s="106">
        <f t="shared" si="1"/>
        <v>0</v>
      </c>
      <c r="L46" s="114"/>
      <c r="M46" s="115"/>
      <c r="N46" s="106"/>
      <c r="O46" s="106"/>
      <c r="P46" s="106"/>
      <c r="Q46" s="113"/>
      <c r="R46" s="112"/>
      <c r="S46" s="112"/>
      <c r="T46" s="112"/>
      <c r="U46" s="112"/>
    </row>
    <row r="47" spans="1:21" s="108" customFormat="1" x14ac:dyDescent="0.25">
      <c r="A47" s="112" t="s">
        <v>205</v>
      </c>
      <c r="B47" s="112">
        <v>2016</v>
      </c>
      <c r="C47" s="109">
        <v>40</v>
      </c>
      <c r="D47" s="106"/>
      <c r="E47" s="106"/>
      <c r="F47" s="106"/>
      <c r="G47" s="106"/>
      <c r="H47" s="106"/>
      <c r="I47" s="106"/>
      <c r="J47" s="106"/>
      <c r="K47" s="106">
        <f t="shared" si="1"/>
        <v>0</v>
      </c>
      <c r="L47" s="114"/>
      <c r="M47" s="115"/>
      <c r="N47" s="106"/>
      <c r="O47" s="106"/>
      <c r="P47" s="106"/>
      <c r="Q47" s="113"/>
      <c r="R47" s="112"/>
      <c r="S47" s="112"/>
      <c r="T47" s="112"/>
      <c r="U47" s="112"/>
    </row>
    <row r="48" spans="1:21" s="108" customFormat="1" x14ac:dyDescent="0.25">
      <c r="A48" s="112" t="s">
        <v>205</v>
      </c>
      <c r="B48" s="112">
        <v>2016</v>
      </c>
      <c r="C48" s="109">
        <v>41</v>
      </c>
      <c r="D48" s="106"/>
      <c r="E48" s="106"/>
      <c r="F48" s="106"/>
      <c r="G48" s="106"/>
      <c r="H48" s="106"/>
      <c r="I48" s="106"/>
      <c r="J48" s="106"/>
      <c r="K48" s="106">
        <f t="shared" si="1"/>
        <v>0</v>
      </c>
      <c r="L48" s="114"/>
      <c r="M48" s="115"/>
      <c r="N48" s="106"/>
      <c r="O48" s="106"/>
      <c r="P48" s="106"/>
      <c r="Q48" s="113"/>
      <c r="R48" s="112"/>
      <c r="S48" s="112"/>
      <c r="T48" s="112"/>
      <c r="U48" s="112"/>
    </row>
    <row r="49" spans="1:21" s="108" customFormat="1" x14ac:dyDescent="0.25">
      <c r="A49" s="112" t="s">
        <v>205</v>
      </c>
      <c r="B49" s="112">
        <v>2016</v>
      </c>
      <c r="C49" s="109">
        <v>42</v>
      </c>
      <c r="D49" s="106"/>
      <c r="E49" s="106"/>
      <c r="F49" s="106"/>
      <c r="G49" s="106"/>
      <c r="H49" s="106"/>
      <c r="I49" s="106"/>
      <c r="J49" s="106"/>
      <c r="K49" s="106">
        <f t="shared" si="1"/>
        <v>0</v>
      </c>
      <c r="L49" s="114"/>
      <c r="M49" s="115"/>
      <c r="N49" s="106"/>
      <c r="O49" s="106"/>
      <c r="P49" s="106"/>
      <c r="Q49" s="113"/>
      <c r="R49" s="112"/>
      <c r="S49" s="112"/>
      <c r="T49" s="112"/>
      <c r="U49" s="112"/>
    </row>
    <row r="50" spans="1:21" s="108" customFormat="1" x14ac:dyDescent="0.25">
      <c r="A50" s="112" t="s">
        <v>205</v>
      </c>
      <c r="B50" s="112">
        <v>2016</v>
      </c>
      <c r="C50" s="109">
        <v>43</v>
      </c>
      <c r="D50" s="106"/>
      <c r="E50" s="106"/>
      <c r="F50" s="106"/>
      <c r="G50" s="106"/>
      <c r="H50" s="106"/>
      <c r="I50" s="106"/>
      <c r="J50" s="106"/>
      <c r="K50" s="106">
        <f t="shared" si="1"/>
        <v>0</v>
      </c>
      <c r="L50" s="114"/>
      <c r="M50" s="115"/>
      <c r="N50" s="106"/>
      <c r="O50" s="106"/>
      <c r="P50" s="106"/>
      <c r="Q50" s="113"/>
      <c r="R50" s="112"/>
      <c r="S50" s="112"/>
      <c r="T50" s="112"/>
      <c r="U50" s="112"/>
    </row>
    <row r="51" spans="1:21" s="108" customFormat="1" x14ac:dyDescent="0.25">
      <c r="A51" s="112" t="s">
        <v>205</v>
      </c>
      <c r="B51" s="112">
        <v>2016</v>
      </c>
      <c r="C51" s="109">
        <v>44</v>
      </c>
      <c r="D51" s="106"/>
      <c r="E51" s="106"/>
      <c r="F51" s="106"/>
      <c r="G51" s="106"/>
      <c r="H51" s="106"/>
      <c r="I51" s="106"/>
      <c r="J51" s="106"/>
      <c r="K51" s="106">
        <f t="shared" si="1"/>
        <v>0</v>
      </c>
      <c r="L51" s="114"/>
      <c r="M51" s="115"/>
      <c r="N51" s="106"/>
      <c r="O51" s="106"/>
      <c r="P51" s="106"/>
      <c r="Q51" s="113"/>
      <c r="R51" s="112"/>
      <c r="S51" s="112"/>
      <c r="T51" s="112"/>
      <c r="U51" s="112"/>
    </row>
    <row r="52" spans="1:21" s="108" customFormat="1" x14ac:dyDescent="0.25">
      <c r="A52" s="112" t="s">
        <v>205</v>
      </c>
      <c r="B52" s="112">
        <v>2016</v>
      </c>
      <c r="C52" s="109">
        <v>45</v>
      </c>
      <c r="D52" s="106"/>
      <c r="E52" s="106"/>
      <c r="F52" s="106"/>
      <c r="G52" s="106"/>
      <c r="H52" s="106"/>
      <c r="I52" s="106"/>
      <c r="J52" s="106"/>
      <c r="K52" s="106">
        <f t="shared" si="1"/>
        <v>0</v>
      </c>
      <c r="L52" s="114"/>
      <c r="M52" s="115"/>
      <c r="N52" s="106"/>
      <c r="O52" s="106"/>
      <c r="P52" s="106"/>
      <c r="Q52" s="113"/>
      <c r="R52" s="112"/>
      <c r="S52" s="112"/>
      <c r="T52" s="112"/>
      <c r="U52" s="112"/>
    </row>
    <row r="53" spans="1:21" s="108" customFormat="1" ht="15" customHeight="1" x14ac:dyDescent="0.25">
      <c r="A53" s="112" t="s">
        <v>205</v>
      </c>
      <c r="B53" s="112">
        <v>2016</v>
      </c>
      <c r="C53" s="109">
        <v>46</v>
      </c>
      <c r="D53" s="106"/>
      <c r="E53" s="106"/>
      <c r="F53" s="106"/>
      <c r="G53" s="106"/>
      <c r="H53" s="106"/>
      <c r="I53" s="106"/>
      <c r="J53" s="106"/>
      <c r="K53" s="106">
        <f t="shared" si="1"/>
        <v>0</v>
      </c>
      <c r="L53" s="114"/>
      <c r="M53" s="115"/>
      <c r="N53" s="106"/>
      <c r="O53" s="106"/>
      <c r="P53" s="106"/>
      <c r="Q53" s="113"/>
      <c r="R53" s="112"/>
      <c r="S53" s="112"/>
      <c r="T53" s="112"/>
      <c r="U53" s="112"/>
    </row>
    <row r="54" spans="1:21" s="108" customFormat="1" x14ac:dyDescent="0.25">
      <c r="A54" s="112" t="s">
        <v>205</v>
      </c>
      <c r="B54" s="112">
        <v>2016</v>
      </c>
      <c r="C54" s="109">
        <v>47</v>
      </c>
      <c r="D54" s="106"/>
      <c r="E54" s="106"/>
      <c r="F54" s="106"/>
      <c r="G54" s="106"/>
      <c r="H54" s="106"/>
      <c r="I54" s="106"/>
      <c r="J54" s="106"/>
      <c r="K54" s="106">
        <f t="shared" si="1"/>
        <v>0</v>
      </c>
      <c r="L54" s="114"/>
      <c r="M54" s="115"/>
      <c r="N54" s="106"/>
      <c r="O54" s="106"/>
      <c r="P54" s="106"/>
      <c r="Q54" s="113"/>
      <c r="R54" s="112"/>
      <c r="S54" s="112"/>
      <c r="T54" s="112"/>
      <c r="U54" s="112"/>
    </row>
    <row r="55" spans="1:21" s="108" customFormat="1" x14ac:dyDescent="0.25">
      <c r="A55" s="112" t="s">
        <v>205</v>
      </c>
      <c r="B55" s="112">
        <v>2016</v>
      </c>
      <c r="C55" s="109">
        <v>48</v>
      </c>
      <c r="D55" s="106"/>
      <c r="E55" s="106"/>
      <c r="F55" s="106"/>
      <c r="G55" s="106"/>
      <c r="H55" s="106"/>
      <c r="I55" s="106"/>
      <c r="J55" s="106"/>
      <c r="K55" s="106">
        <f t="shared" si="1"/>
        <v>0</v>
      </c>
      <c r="L55" s="114"/>
      <c r="M55" s="115"/>
      <c r="N55" s="106"/>
      <c r="O55" s="106"/>
      <c r="P55" s="106"/>
      <c r="Q55" s="113"/>
      <c r="R55" s="112"/>
      <c r="S55" s="112"/>
      <c r="T55" s="112"/>
      <c r="U55" s="112"/>
    </row>
    <row r="56" spans="1:21" s="108" customFormat="1" x14ac:dyDescent="0.25">
      <c r="A56" s="112" t="s">
        <v>205</v>
      </c>
      <c r="B56" s="112">
        <v>2016</v>
      </c>
      <c r="C56" s="109">
        <v>49</v>
      </c>
      <c r="D56" s="106"/>
      <c r="E56" s="106"/>
      <c r="F56" s="106"/>
      <c r="G56" s="106"/>
      <c r="H56" s="106"/>
      <c r="I56" s="106"/>
      <c r="J56" s="106"/>
      <c r="K56" s="106">
        <f t="shared" si="1"/>
        <v>0</v>
      </c>
      <c r="L56" s="114"/>
      <c r="M56" s="115"/>
      <c r="N56" s="106"/>
      <c r="O56" s="106"/>
      <c r="P56" s="106"/>
      <c r="Q56" s="113"/>
      <c r="R56" s="112"/>
      <c r="S56" s="112"/>
      <c r="T56" s="112"/>
      <c r="U56" s="112"/>
    </row>
    <row r="57" spans="1:21" s="108" customFormat="1" x14ac:dyDescent="0.25">
      <c r="A57" s="112" t="s">
        <v>205</v>
      </c>
      <c r="B57" s="112">
        <v>2016</v>
      </c>
      <c r="C57" s="109">
        <v>50</v>
      </c>
      <c r="D57" s="106"/>
      <c r="E57" s="106"/>
      <c r="F57" s="106"/>
      <c r="G57" s="106"/>
      <c r="H57" s="106"/>
      <c r="I57" s="106"/>
      <c r="J57" s="106"/>
      <c r="K57" s="106">
        <f t="shared" si="1"/>
        <v>0</v>
      </c>
      <c r="L57" s="114"/>
      <c r="M57" s="115"/>
      <c r="N57" s="106"/>
      <c r="O57" s="106"/>
      <c r="P57" s="106"/>
      <c r="Q57" s="113"/>
      <c r="R57" s="112"/>
      <c r="S57" s="112"/>
      <c r="T57" s="112"/>
      <c r="U57" s="112"/>
    </row>
    <row r="58" spans="1:21" s="108" customFormat="1" x14ac:dyDescent="0.25">
      <c r="A58" s="112" t="s">
        <v>205</v>
      </c>
      <c r="B58" s="112">
        <v>2016</v>
      </c>
      <c r="C58" s="109">
        <v>51</v>
      </c>
      <c r="D58" s="106"/>
      <c r="E58" s="106"/>
      <c r="F58" s="106"/>
      <c r="G58" s="106"/>
      <c r="H58" s="106"/>
      <c r="I58" s="106"/>
      <c r="J58" s="106"/>
      <c r="K58" s="106">
        <f t="shared" si="1"/>
        <v>0</v>
      </c>
      <c r="L58" s="114"/>
      <c r="M58" s="115"/>
      <c r="N58" s="106"/>
      <c r="O58" s="106"/>
      <c r="P58" s="106"/>
      <c r="Q58" s="113"/>
      <c r="R58" s="112"/>
      <c r="S58" s="112"/>
      <c r="T58" s="112"/>
      <c r="U58" s="112"/>
    </row>
    <row r="59" spans="1:21" s="108" customFormat="1" x14ac:dyDescent="0.25">
      <c r="A59" s="112" t="s">
        <v>205</v>
      </c>
      <c r="B59" s="112">
        <v>2016</v>
      </c>
      <c r="C59" s="109">
        <v>52</v>
      </c>
      <c r="D59" s="106"/>
      <c r="E59" s="106"/>
      <c r="F59" s="106"/>
      <c r="G59" s="106"/>
      <c r="H59" s="106"/>
      <c r="I59" s="106"/>
      <c r="J59" s="106"/>
      <c r="K59" s="106">
        <f t="shared" si="1"/>
        <v>0</v>
      </c>
      <c r="L59" s="114"/>
      <c r="M59" s="115"/>
      <c r="N59" s="106"/>
      <c r="O59" s="106"/>
      <c r="P59" s="106"/>
      <c r="Q59" s="113"/>
      <c r="R59" s="112"/>
      <c r="S59" s="112"/>
      <c r="T59" s="112"/>
      <c r="U59" s="112"/>
    </row>
  </sheetData>
  <protectedRanges>
    <protectedRange sqref="N52:P59 D52:J59" name="Rango1"/>
    <protectedRange sqref="N49:P51 D49:J51" name="Rango1_1"/>
    <protectedRange sqref="N31:P48 D31:J48" name="Rango1_1_2"/>
    <protectedRange sqref="N26:P30 D26:J30" name="Rango1_2"/>
    <protectedRange sqref="N24:P25 D24:J25" name="Rango1_4"/>
    <protectedRange sqref="N16:P23 D16:J23 K8:K59" name="Rango1_5"/>
    <protectedRange sqref="D5 M5" name="Datos_1"/>
    <protectedRange sqref="D8:J15" name="Rango1_5_1"/>
    <protectedRange sqref="N8:P15" name="Rango1_5_2"/>
  </protectedRanges>
  <mergeCells count="2">
    <mergeCell ref="D5:I5"/>
    <mergeCell ref="M5:U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zoomScale="50" zoomScaleNormal="50" zoomScalePageLayoutView="50" workbookViewId="0">
      <selection activeCell="AC84" sqref="AC84"/>
    </sheetView>
  </sheetViews>
  <sheetFormatPr defaultColWidth="9.140625" defaultRowHeight="15" x14ac:dyDescent="0.25"/>
  <cols>
    <col min="2" max="2" width="5.42578125" customWidth="1"/>
    <col min="3" max="20" width="8" customWidth="1"/>
  </cols>
  <sheetData>
    <row r="1" spans="1:21" x14ac:dyDescent="0.25">
      <c r="G1" s="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1" x14ac:dyDescent="0.25">
      <c r="A2" s="49" t="s">
        <v>12</v>
      </c>
      <c r="B2" s="50" t="s">
        <v>16</v>
      </c>
      <c r="C2" s="49" t="s">
        <v>156</v>
      </c>
      <c r="D2" s="49" t="s">
        <v>157</v>
      </c>
      <c r="E2" s="49" t="s">
        <v>158</v>
      </c>
      <c r="F2" s="49" t="s">
        <v>159</v>
      </c>
      <c r="G2" s="49" t="s">
        <v>160</v>
      </c>
      <c r="H2" s="51" t="s">
        <v>144</v>
      </c>
      <c r="I2" s="51" t="s">
        <v>161</v>
      </c>
      <c r="J2" s="51" t="s">
        <v>162</v>
      </c>
      <c r="K2" s="47"/>
      <c r="L2" s="47"/>
      <c r="M2" s="47"/>
      <c r="N2" s="57"/>
      <c r="O2" s="47"/>
      <c r="P2" s="47"/>
      <c r="Q2" s="47"/>
      <c r="R2" s="47"/>
      <c r="S2" s="47"/>
      <c r="T2" s="47"/>
      <c r="U2" s="6" t="s">
        <v>145</v>
      </c>
    </row>
    <row r="3" spans="1:21" x14ac:dyDescent="0.25">
      <c r="A3" s="45">
        <v>2016</v>
      </c>
      <c r="B3" s="52">
        <v>1</v>
      </c>
      <c r="C3" s="45">
        <f>IRAG!G8</f>
        <v>0</v>
      </c>
      <c r="D3" s="46" t="e">
        <f>IRAG!G8/IRAG!F8</f>
        <v>#DIV/0!</v>
      </c>
      <c r="E3" s="45">
        <f>IRAG!H8</f>
        <v>0</v>
      </c>
      <c r="F3" s="46" t="e">
        <f>IRAG!H8/IRAG!F8</f>
        <v>#DIV/0!</v>
      </c>
      <c r="G3" s="7">
        <f>IRAG!E8</f>
        <v>0</v>
      </c>
      <c r="H3" s="48" t="e">
        <f>IRAG!E8/IRAG!D8</f>
        <v>#DIV/0!</v>
      </c>
      <c r="I3" s="53">
        <f>IRAG!K8</f>
        <v>0</v>
      </c>
      <c r="J3" s="48" t="e">
        <f>IRAG!K8/IRAG!J8</f>
        <v>#DIV/0!</v>
      </c>
      <c r="K3" s="48"/>
      <c r="L3" s="53"/>
      <c r="M3" s="53"/>
      <c r="N3" s="48"/>
      <c r="O3" s="48"/>
      <c r="P3" s="53"/>
      <c r="Q3" s="48"/>
      <c r="R3" s="53"/>
      <c r="S3" s="48"/>
      <c r="T3" s="48"/>
    </row>
    <row r="4" spans="1:21" x14ac:dyDescent="0.25">
      <c r="A4" s="45">
        <v>2016</v>
      </c>
      <c r="B4" s="52">
        <v>2</v>
      </c>
      <c r="C4" s="45">
        <f>IRAG!G9</f>
        <v>0</v>
      </c>
      <c r="D4" s="46" t="e">
        <f>IRAG!G9/IRAG!F9</f>
        <v>#DIV/0!</v>
      </c>
      <c r="E4" s="45">
        <f>IRAG!H9</f>
        <v>0</v>
      </c>
      <c r="F4" s="46" t="e">
        <f>IRAG!H9/IRAG!F9</f>
        <v>#DIV/0!</v>
      </c>
      <c r="G4" s="7">
        <f>IRAG!E9</f>
        <v>0</v>
      </c>
      <c r="H4" s="48" t="e">
        <f>IRAG!E9/IRAG!D9</f>
        <v>#DIV/0!</v>
      </c>
      <c r="I4" s="53">
        <f>IRAG!K9</f>
        <v>0</v>
      </c>
      <c r="J4" s="48" t="e">
        <f>IRAG!K9/IRAG!J9</f>
        <v>#DIV/0!</v>
      </c>
      <c r="K4" s="48"/>
      <c r="L4" s="53"/>
      <c r="M4" s="53"/>
      <c r="N4" s="48"/>
      <c r="O4" s="48"/>
      <c r="P4" s="53"/>
      <c r="Q4" s="48"/>
      <c r="R4" s="53"/>
      <c r="S4" s="48"/>
      <c r="T4" s="48"/>
    </row>
    <row r="5" spans="1:21" x14ac:dyDescent="0.25">
      <c r="A5" s="45">
        <v>2016</v>
      </c>
      <c r="B5" s="52">
        <v>3</v>
      </c>
      <c r="C5" s="45">
        <f>IRAG!G10</f>
        <v>0</v>
      </c>
      <c r="D5" s="46" t="e">
        <f>IRAG!G10/IRAG!F10</f>
        <v>#DIV/0!</v>
      </c>
      <c r="E5" s="45">
        <f>IRAG!H10</f>
        <v>0</v>
      </c>
      <c r="F5" s="46" t="e">
        <f>IRAG!H10/IRAG!F10</f>
        <v>#DIV/0!</v>
      </c>
      <c r="G5" s="7">
        <f>IRAG!E10</f>
        <v>0</v>
      </c>
      <c r="H5" s="48" t="e">
        <f>IRAG!E10/IRAG!D10</f>
        <v>#DIV/0!</v>
      </c>
      <c r="I5" s="53">
        <f>IRAG!K10</f>
        <v>0</v>
      </c>
      <c r="J5" s="48" t="e">
        <f>IRAG!K10/IRAG!J10</f>
        <v>#DIV/0!</v>
      </c>
      <c r="K5" s="48"/>
      <c r="L5" s="53"/>
      <c r="M5" s="53"/>
      <c r="N5" s="48"/>
      <c r="O5" s="48"/>
      <c r="P5" s="53"/>
      <c r="Q5" s="48"/>
      <c r="R5" s="53"/>
      <c r="S5" s="48"/>
      <c r="T5" s="48"/>
    </row>
    <row r="6" spans="1:21" x14ac:dyDescent="0.25">
      <c r="A6" s="45">
        <v>2016</v>
      </c>
      <c r="B6" s="52">
        <v>4</v>
      </c>
      <c r="C6" s="45">
        <f>IRAG!G11</f>
        <v>0</v>
      </c>
      <c r="D6" s="46" t="e">
        <f>IRAG!G11/IRAG!F11</f>
        <v>#DIV/0!</v>
      </c>
      <c r="E6" s="45">
        <f>IRAG!H11</f>
        <v>0</v>
      </c>
      <c r="F6" s="46" t="e">
        <f>IRAG!H11/IRAG!F11</f>
        <v>#DIV/0!</v>
      </c>
      <c r="G6" s="7">
        <f>IRAG!E11</f>
        <v>0</v>
      </c>
      <c r="H6" s="48" t="e">
        <f>IRAG!E11/IRAG!D11</f>
        <v>#DIV/0!</v>
      </c>
      <c r="I6" s="53">
        <f>IRAG!K11</f>
        <v>0</v>
      </c>
      <c r="J6" s="48" t="e">
        <f>IRAG!K11/IRAG!J11</f>
        <v>#DIV/0!</v>
      </c>
      <c r="K6" s="48"/>
      <c r="L6" s="53"/>
      <c r="M6" s="53"/>
      <c r="N6" s="48"/>
      <c r="O6" s="48"/>
      <c r="P6" s="53"/>
      <c r="Q6" s="48"/>
      <c r="R6" s="53"/>
      <c r="S6" s="48"/>
      <c r="T6" s="48"/>
    </row>
    <row r="7" spans="1:21" x14ac:dyDescent="0.25">
      <c r="A7" s="45">
        <v>2016</v>
      </c>
      <c r="B7" s="52">
        <v>5</v>
      </c>
      <c r="C7" s="45">
        <f>IRAG!G12</f>
        <v>0</v>
      </c>
      <c r="D7" s="46" t="e">
        <f>IRAG!G12/IRAG!F12</f>
        <v>#DIV/0!</v>
      </c>
      <c r="E7" s="45">
        <f>IRAG!H12</f>
        <v>0</v>
      </c>
      <c r="F7" s="46" t="e">
        <f>IRAG!H12/IRAG!F12</f>
        <v>#DIV/0!</v>
      </c>
      <c r="G7" s="7">
        <f>IRAG!E12</f>
        <v>0</v>
      </c>
      <c r="H7" s="48" t="e">
        <f>IRAG!E12/IRAG!D12</f>
        <v>#DIV/0!</v>
      </c>
      <c r="I7" s="53">
        <f>IRAG!K12</f>
        <v>0</v>
      </c>
      <c r="J7" s="48" t="e">
        <f>IRAG!K12/IRAG!J12</f>
        <v>#DIV/0!</v>
      </c>
      <c r="K7" s="48"/>
      <c r="L7" s="53"/>
      <c r="M7" s="53"/>
      <c r="N7" s="48"/>
      <c r="O7" s="48"/>
      <c r="P7" s="53"/>
      <c r="Q7" s="48"/>
      <c r="R7" s="53"/>
      <c r="S7" s="48"/>
      <c r="T7" s="48"/>
    </row>
    <row r="8" spans="1:21" x14ac:dyDescent="0.25">
      <c r="A8" s="45">
        <v>2016</v>
      </c>
      <c r="B8" s="52">
        <v>6</v>
      </c>
      <c r="C8" s="45">
        <f>IRAG!G13</f>
        <v>0</v>
      </c>
      <c r="D8" s="46" t="e">
        <f>IRAG!G13/IRAG!F13</f>
        <v>#DIV/0!</v>
      </c>
      <c r="E8" s="45">
        <f>IRAG!H13</f>
        <v>0</v>
      </c>
      <c r="F8" s="46" t="e">
        <f>IRAG!H13/IRAG!F13</f>
        <v>#DIV/0!</v>
      </c>
      <c r="G8" s="7">
        <f>IRAG!E13</f>
        <v>0</v>
      </c>
      <c r="H8" s="48" t="e">
        <f>IRAG!E13/IRAG!D13</f>
        <v>#DIV/0!</v>
      </c>
      <c r="I8" s="53">
        <f>IRAG!K13</f>
        <v>0</v>
      </c>
      <c r="J8" s="48" t="e">
        <f>IRAG!K13/IRAG!J13</f>
        <v>#DIV/0!</v>
      </c>
      <c r="K8" s="48"/>
      <c r="L8" s="53"/>
      <c r="M8" s="53"/>
      <c r="N8" s="48"/>
      <c r="O8" s="48"/>
      <c r="P8" s="53"/>
      <c r="Q8" s="48"/>
      <c r="R8" s="53"/>
      <c r="S8" s="48"/>
      <c r="T8" s="48"/>
    </row>
    <row r="9" spans="1:21" x14ac:dyDescent="0.25">
      <c r="A9" s="45">
        <v>2016</v>
      </c>
      <c r="B9" s="52">
        <v>7</v>
      </c>
      <c r="C9" s="45">
        <f>IRAG!G14</f>
        <v>0</v>
      </c>
      <c r="D9" s="46" t="e">
        <f>IRAG!G14/IRAG!F14</f>
        <v>#DIV/0!</v>
      </c>
      <c r="E9" s="45">
        <f>IRAG!H14</f>
        <v>0</v>
      </c>
      <c r="F9" s="46" t="e">
        <f>IRAG!H14/IRAG!F14</f>
        <v>#DIV/0!</v>
      </c>
      <c r="G9" s="7">
        <f>IRAG!E14</f>
        <v>0</v>
      </c>
      <c r="H9" s="48" t="e">
        <f>IRAG!E14/IRAG!D14</f>
        <v>#DIV/0!</v>
      </c>
      <c r="I9" s="53">
        <f>IRAG!K14</f>
        <v>0</v>
      </c>
      <c r="J9" s="48" t="e">
        <f>IRAG!K14/IRAG!J14</f>
        <v>#DIV/0!</v>
      </c>
      <c r="K9" s="48"/>
      <c r="L9" s="53"/>
      <c r="M9" s="53"/>
      <c r="N9" s="48"/>
      <c r="O9" s="48"/>
      <c r="P9" s="53"/>
      <c r="Q9" s="48"/>
      <c r="R9" s="53"/>
      <c r="S9" s="48"/>
      <c r="T9" s="48"/>
    </row>
    <row r="10" spans="1:21" x14ac:dyDescent="0.25">
      <c r="A10" s="45">
        <v>2016</v>
      </c>
      <c r="B10" s="52">
        <v>8</v>
      </c>
      <c r="C10" s="45">
        <f>IRAG!G15</f>
        <v>0</v>
      </c>
      <c r="D10" s="46" t="e">
        <f>IRAG!G15/IRAG!F15</f>
        <v>#DIV/0!</v>
      </c>
      <c r="E10" s="45">
        <f>IRAG!H15</f>
        <v>0</v>
      </c>
      <c r="F10" s="46" t="e">
        <f>IRAG!H15/IRAG!F15</f>
        <v>#DIV/0!</v>
      </c>
      <c r="G10" s="7">
        <f>IRAG!E15</f>
        <v>0</v>
      </c>
      <c r="H10" s="48" t="e">
        <f>IRAG!E15/IRAG!D15</f>
        <v>#DIV/0!</v>
      </c>
      <c r="I10" s="53">
        <f>IRAG!K15</f>
        <v>0</v>
      </c>
      <c r="J10" s="48" t="e">
        <f>IRAG!K15/IRAG!J15</f>
        <v>#DIV/0!</v>
      </c>
      <c r="K10" s="48"/>
      <c r="L10" s="53"/>
      <c r="M10" s="53"/>
      <c r="N10" s="48"/>
      <c r="O10" s="48"/>
      <c r="P10" s="53"/>
      <c r="Q10" s="48"/>
      <c r="R10" s="53"/>
      <c r="S10" s="48"/>
      <c r="T10" s="48"/>
    </row>
    <row r="11" spans="1:21" x14ac:dyDescent="0.25">
      <c r="A11" s="45">
        <v>2016</v>
      </c>
      <c r="B11" s="52">
        <v>9</v>
      </c>
      <c r="C11" s="45">
        <f>IRAG!G16</f>
        <v>0</v>
      </c>
      <c r="D11" s="46" t="e">
        <f>IRAG!G16/IRAG!F16</f>
        <v>#DIV/0!</v>
      </c>
      <c r="E11" s="45">
        <f>IRAG!H16</f>
        <v>0</v>
      </c>
      <c r="F11" s="46" t="e">
        <f>IRAG!H16/IRAG!F16</f>
        <v>#DIV/0!</v>
      </c>
      <c r="G11" s="7">
        <f>IRAG!E16</f>
        <v>0</v>
      </c>
      <c r="H11" s="48" t="e">
        <f>IRAG!E16/IRAG!D16</f>
        <v>#DIV/0!</v>
      </c>
      <c r="I11" s="53">
        <f>IRAG!K16</f>
        <v>0</v>
      </c>
      <c r="J11" s="48" t="e">
        <f>IRAG!K16/IRAG!J16</f>
        <v>#DIV/0!</v>
      </c>
      <c r="K11" s="48"/>
      <c r="L11" s="53"/>
      <c r="M11" s="53"/>
      <c r="N11" s="48"/>
      <c r="O11" s="48"/>
      <c r="P11" s="53"/>
      <c r="Q11" s="48"/>
      <c r="R11" s="53"/>
      <c r="S11" s="48"/>
      <c r="T11" s="48"/>
    </row>
    <row r="12" spans="1:21" x14ac:dyDescent="0.25">
      <c r="A12" s="45">
        <v>2016</v>
      </c>
      <c r="B12" s="52">
        <v>10</v>
      </c>
      <c r="C12" s="45">
        <f>IRAG!G17</f>
        <v>0</v>
      </c>
      <c r="D12" s="46" t="e">
        <f>IRAG!G17/IRAG!F17</f>
        <v>#DIV/0!</v>
      </c>
      <c r="E12" s="45">
        <f>IRAG!H17</f>
        <v>0</v>
      </c>
      <c r="F12" s="46" t="e">
        <f>IRAG!H17/IRAG!F17</f>
        <v>#DIV/0!</v>
      </c>
      <c r="G12" s="7">
        <f>IRAG!E17</f>
        <v>0</v>
      </c>
      <c r="H12" s="48" t="e">
        <f>IRAG!E17/IRAG!D17</f>
        <v>#DIV/0!</v>
      </c>
      <c r="I12" s="53">
        <f>IRAG!K17</f>
        <v>0</v>
      </c>
      <c r="J12" s="48" t="e">
        <f>IRAG!K17/IRAG!J17</f>
        <v>#DIV/0!</v>
      </c>
      <c r="K12" s="48"/>
      <c r="L12" s="53"/>
      <c r="M12" s="53"/>
      <c r="N12" s="48"/>
      <c r="O12" s="48"/>
      <c r="P12" s="53"/>
      <c r="Q12" s="48"/>
      <c r="R12" s="53"/>
      <c r="S12" s="48"/>
      <c r="T12" s="48"/>
    </row>
    <row r="13" spans="1:21" x14ac:dyDescent="0.25">
      <c r="A13" s="45">
        <v>2016</v>
      </c>
      <c r="B13" s="52">
        <v>11</v>
      </c>
      <c r="C13" s="45">
        <f>IRAG!G18</f>
        <v>0</v>
      </c>
      <c r="D13" s="46" t="e">
        <f>IRAG!G18/IRAG!F18</f>
        <v>#DIV/0!</v>
      </c>
      <c r="E13" s="45">
        <f>IRAG!H18</f>
        <v>0</v>
      </c>
      <c r="F13" s="46" t="e">
        <f>IRAG!H18/IRAG!F18</f>
        <v>#DIV/0!</v>
      </c>
      <c r="G13" s="7">
        <f>IRAG!E18</f>
        <v>0</v>
      </c>
      <c r="H13" s="48" t="e">
        <f>IRAG!E18/IRAG!D18</f>
        <v>#DIV/0!</v>
      </c>
      <c r="I13" s="53">
        <f>IRAG!K18</f>
        <v>0</v>
      </c>
      <c r="J13" s="48" t="e">
        <f>IRAG!K18/IRAG!J18</f>
        <v>#DIV/0!</v>
      </c>
      <c r="K13" s="48"/>
      <c r="L13" s="53"/>
      <c r="M13" s="53"/>
      <c r="N13" s="48"/>
      <c r="O13" s="48"/>
      <c r="P13" s="53"/>
      <c r="Q13" s="48"/>
      <c r="R13" s="53"/>
      <c r="S13" s="48"/>
      <c r="T13" s="48"/>
    </row>
    <row r="14" spans="1:21" x14ac:dyDescent="0.25">
      <c r="A14" s="45">
        <v>2016</v>
      </c>
      <c r="B14" s="52">
        <v>12</v>
      </c>
      <c r="C14" s="45">
        <f>IRAG!G19</f>
        <v>0</v>
      </c>
      <c r="D14" s="46" t="e">
        <f>IRAG!G19/IRAG!F19</f>
        <v>#DIV/0!</v>
      </c>
      <c r="E14" s="45">
        <f>IRAG!H19</f>
        <v>0</v>
      </c>
      <c r="F14" s="46" t="e">
        <f>IRAG!H19/IRAG!F19</f>
        <v>#DIV/0!</v>
      </c>
      <c r="G14" s="7">
        <f>IRAG!E19</f>
        <v>0</v>
      </c>
      <c r="H14" s="48" t="e">
        <f>IRAG!E19/IRAG!D19</f>
        <v>#DIV/0!</v>
      </c>
      <c r="I14" s="53">
        <f>IRAG!K19</f>
        <v>0</v>
      </c>
      <c r="J14" s="48" t="e">
        <f>IRAG!K19/IRAG!J19</f>
        <v>#DIV/0!</v>
      </c>
      <c r="K14" s="48"/>
      <c r="L14" s="53"/>
      <c r="M14" s="53"/>
      <c r="N14" s="48"/>
      <c r="O14" s="48"/>
      <c r="P14" s="53"/>
      <c r="Q14" s="48"/>
      <c r="R14" s="53"/>
      <c r="S14" s="48"/>
      <c r="T14" s="48"/>
    </row>
    <row r="15" spans="1:21" x14ac:dyDescent="0.25">
      <c r="A15" s="45">
        <v>2016</v>
      </c>
      <c r="B15" s="52">
        <v>13</v>
      </c>
      <c r="C15" s="45">
        <f>IRAG!G20</f>
        <v>0</v>
      </c>
      <c r="D15" s="46" t="e">
        <f>IRAG!G20/IRAG!F20</f>
        <v>#DIV/0!</v>
      </c>
      <c r="E15" s="45">
        <f>IRAG!H20</f>
        <v>0</v>
      </c>
      <c r="F15" s="46" t="e">
        <f>IRAG!H20/IRAG!F20</f>
        <v>#DIV/0!</v>
      </c>
      <c r="G15" s="7">
        <f>IRAG!E20</f>
        <v>0</v>
      </c>
      <c r="H15" s="48" t="e">
        <f>IRAG!E20/IRAG!D20</f>
        <v>#DIV/0!</v>
      </c>
      <c r="I15" s="53">
        <f>IRAG!K20</f>
        <v>0</v>
      </c>
      <c r="J15" s="48" t="e">
        <f>IRAG!K20/IRAG!J20</f>
        <v>#DIV/0!</v>
      </c>
      <c r="K15" s="48"/>
      <c r="L15" s="53"/>
      <c r="M15" s="53"/>
      <c r="N15" s="48"/>
      <c r="O15" s="48"/>
      <c r="P15" s="53"/>
      <c r="Q15" s="48"/>
      <c r="R15" s="53"/>
      <c r="S15" s="48"/>
      <c r="T15" s="48"/>
    </row>
    <row r="16" spans="1:21" x14ac:dyDescent="0.25">
      <c r="A16" s="45">
        <v>2016</v>
      </c>
      <c r="B16" s="52">
        <v>14</v>
      </c>
      <c r="C16" s="45">
        <f>IRAG!G21</f>
        <v>0</v>
      </c>
      <c r="D16" s="46" t="e">
        <f>IRAG!G21/IRAG!F21</f>
        <v>#DIV/0!</v>
      </c>
      <c r="E16" s="45">
        <f>IRAG!H21</f>
        <v>0</v>
      </c>
      <c r="F16" s="46" t="e">
        <f>IRAG!H21/IRAG!F21</f>
        <v>#DIV/0!</v>
      </c>
      <c r="G16" s="7">
        <f>IRAG!E21</f>
        <v>0</v>
      </c>
      <c r="H16" s="48" t="e">
        <f>IRAG!E21/IRAG!D21</f>
        <v>#DIV/0!</v>
      </c>
      <c r="I16" s="53">
        <f>IRAG!K21</f>
        <v>0</v>
      </c>
      <c r="J16" s="48" t="e">
        <f>IRAG!K21/IRAG!J21</f>
        <v>#DIV/0!</v>
      </c>
      <c r="K16" s="48"/>
      <c r="L16" s="53"/>
      <c r="M16" s="53"/>
      <c r="N16" s="48"/>
      <c r="O16" s="48"/>
      <c r="P16" s="53"/>
      <c r="Q16" s="48"/>
      <c r="R16" s="53"/>
      <c r="S16" s="48"/>
      <c r="T16" s="48"/>
    </row>
    <row r="17" spans="1:20" x14ac:dyDescent="0.25">
      <c r="A17" s="45">
        <v>2016</v>
      </c>
      <c r="B17" s="52">
        <v>15</v>
      </c>
      <c r="C17" s="45">
        <f>IRAG!G22</f>
        <v>0</v>
      </c>
      <c r="D17" s="46" t="e">
        <f>IRAG!G22/IRAG!F22</f>
        <v>#DIV/0!</v>
      </c>
      <c r="E17" s="45">
        <f>IRAG!H22</f>
        <v>0</v>
      </c>
      <c r="F17" s="46" t="e">
        <f>IRAG!H22/IRAG!F22</f>
        <v>#DIV/0!</v>
      </c>
      <c r="G17" s="7">
        <f>IRAG!E22</f>
        <v>0</v>
      </c>
      <c r="H17" s="48" t="e">
        <f>IRAG!E22/IRAG!D22</f>
        <v>#DIV/0!</v>
      </c>
      <c r="I17" s="53">
        <f>IRAG!K22</f>
        <v>0</v>
      </c>
      <c r="J17" s="48" t="e">
        <f>IRAG!K22/IRAG!J22</f>
        <v>#DIV/0!</v>
      </c>
      <c r="K17" s="48"/>
      <c r="L17" s="53"/>
      <c r="M17" s="53"/>
      <c r="N17" s="48"/>
      <c r="O17" s="48"/>
      <c r="P17" s="53"/>
      <c r="Q17" s="48"/>
      <c r="R17" s="53"/>
      <c r="S17" s="48"/>
      <c r="T17" s="48"/>
    </row>
    <row r="18" spans="1:20" x14ac:dyDescent="0.25">
      <c r="A18" s="45">
        <v>2016</v>
      </c>
      <c r="B18" s="52">
        <v>16</v>
      </c>
      <c r="C18" s="45">
        <f>IRAG!G23</f>
        <v>0</v>
      </c>
      <c r="D18" s="46" t="e">
        <f>IRAG!G23/IRAG!F23</f>
        <v>#DIV/0!</v>
      </c>
      <c r="E18" s="45">
        <f>IRAG!H23</f>
        <v>0</v>
      </c>
      <c r="F18" s="46" t="e">
        <f>IRAG!H23/IRAG!F23</f>
        <v>#DIV/0!</v>
      </c>
      <c r="G18" s="7">
        <f>IRAG!E23</f>
        <v>0</v>
      </c>
      <c r="H18" s="48" t="e">
        <f>IRAG!E23/IRAG!D23</f>
        <v>#DIV/0!</v>
      </c>
      <c r="I18" s="53">
        <f>IRAG!K23</f>
        <v>0</v>
      </c>
      <c r="J18" s="48" t="e">
        <f>IRAG!K23/IRAG!J23</f>
        <v>#DIV/0!</v>
      </c>
      <c r="K18" s="48"/>
      <c r="L18" s="53"/>
      <c r="M18" s="53"/>
      <c r="N18" s="48"/>
      <c r="O18" s="48"/>
      <c r="P18" s="53"/>
      <c r="Q18" s="48"/>
      <c r="R18" s="53"/>
      <c r="S18" s="48"/>
      <c r="T18" s="48"/>
    </row>
    <row r="19" spans="1:20" x14ac:dyDescent="0.25">
      <c r="A19" s="45">
        <v>2016</v>
      </c>
      <c r="B19" s="52">
        <v>17</v>
      </c>
      <c r="C19" s="45">
        <f>IRAG!G24</f>
        <v>0</v>
      </c>
      <c r="D19" s="46" t="e">
        <f>IRAG!G24/IRAG!F24</f>
        <v>#DIV/0!</v>
      </c>
      <c r="E19" s="45">
        <f>IRAG!H24</f>
        <v>0</v>
      </c>
      <c r="F19" s="46" t="e">
        <f>IRAG!H24/IRAG!F24</f>
        <v>#DIV/0!</v>
      </c>
      <c r="G19" s="7">
        <f>IRAG!E24</f>
        <v>0</v>
      </c>
      <c r="H19" s="48" t="e">
        <f>IRAG!E24/IRAG!D24</f>
        <v>#DIV/0!</v>
      </c>
      <c r="I19" s="53">
        <f>IRAG!K24</f>
        <v>0</v>
      </c>
      <c r="J19" s="48" t="e">
        <f>IRAG!K24/IRAG!J24</f>
        <v>#DIV/0!</v>
      </c>
      <c r="K19" s="48"/>
      <c r="L19" s="53"/>
      <c r="M19" s="53"/>
      <c r="N19" s="48"/>
      <c r="O19" s="48"/>
      <c r="P19" s="53"/>
      <c r="Q19" s="48"/>
      <c r="R19" s="53"/>
      <c r="S19" s="48"/>
      <c r="T19" s="48"/>
    </row>
    <row r="20" spans="1:20" x14ac:dyDescent="0.25">
      <c r="A20" s="45">
        <v>2016</v>
      </c>
      <c r="B20" s="52">
        <v>18</v>
      </c>
      <c r="C20" s="45">
        <f>IRAG!G25</f>
        <v>0</v>
      </c>
      <c r="D20" s="46" t="e">
        <f>IRAG!G25/IRAG!F25</f>
        <v>#DIV/0!</v>
      </c>
      <c r="E20" s="45">
        <f>IRAG!H25</f>
        <v>0</v>
      </c>
      <c r="F20" s="46" t="e">
        <f>IRAG!H25/IRAG!F25</f>
        <v>#DIV/0!</v>
      </c>
      <c r="G20" s="7">
        <f>IRAG!E25</f>
        <v>0</v>
      </c>
      <c r="H20" s="48" t="e">
        <f>IRAG!E25/IRAG!D25</f>
        <v>#DIV/0!</v>
      </c>
      <c r="I20" s="53">
        <f>IRAG!K25</f>
        <v>0</v>
      </c>
      <c r="J20" s="48" t="e">
        <f>IRAG!K25/IRAG!J25</f>
        <v>#DIV/0!</v>
      </c>
      <c r="K20" s="48"/>
      <c r="L20" s="53"/>
      <c r="M20" s="53"/>
      <c r="N20" s="48"/>
      <c r="O20" s="48"/>
      <c r="P20" s="53"/>
      <c r="Q20" s="48"/>
      <c r="R20" s="53"/>
      <c r="S20" s="48"/>
      <c r="T20" s="48"/>
    </row>
    <row r="21" spans="1:20" x14ac:dyDescent="0.25">
      <c r="A21" s="45">
        <v>2016</v>
      </c>
      <c r="B21" s="52">
        <v>19</v>
      </c>
      <c r="C21" s="45">
        <f>IRAG!G26</f>
        <v>0</v>
      </c>
      <c r="D21" s="46" t="e">
        <f>IRAG!G26/IRAG!F26</f>
        <v>#DIV/0!</v>
      </c>
      <c r="E21" s="45">
        <f>IRAG!H26</f>
        <v>0</v>
      </c>
      <c r="F21" s="46" t="e">
        <f>IRAG!H26/IRAG!F26</f>
        <v>#DIV/0!</v>
      </c>
      <c r="G21" s="7">
        <f>IRAG!E26</f>
        <v>0</v>
      </c>
      <c r="H21" s="48" t="e">
        <f>IRAG!E26/IRAG!D26</f>
        <v>#DIV/0!</v>
      </c>
      <c r="I21" s="53">
        <f>IRAG!K26</f>
        <v>0</v>
      </c>
      <c r="J21" s="48" t="e">
        <f>IRAG!K26/IRAG!J26</f>
        <v>#DIV/0!</v>
      </c>
      <c r="K21" s="48"/>
      <c r="L21" s="53"/>
      <c r="M21" s="53"/>
      <c r="N21" s="48"/>
      <c r="O21" s="48"/>
      <c r="P21" s="53"/>
      <c r="Q21" s="48"/>
      <c r="R21" s="53"/>
      <c r="S21" s="48"/>
      <c r="T21" s="48"/>
    </row>
    <row r="22" spans="1:20" x14ac:dyDescent="0.25">
      <c r="A22" s="45">
        <v>2016</v>
      </c>
      <c r="B22" s="52">
        <v>20</v>
      </c>
      <c r="C22" s="45">
        <f>IRAG!G27</f>
        <v>0</v>
      </c>
      <c r="D22" s="46" t="e">
        <f>IRAG!G27/IRAG!F27</f>
        <v>#DIV/0!</v>
      </c>
      <c r="E22" s="45">
        <f>IRAG!H27</f>
        <v>0</v>
      </c>
      <c r="F22" s="46" t="e">
        <f>IRAG!H27/IRAG!F27</f>
        <v>#DIV/0!</v>
      </c>
      <c r="G22" s="7">
        <f>IRAG!E27</f>
        <v>0</v>
      </c>
      <c r="H22" s="48" t="e">
        <f>IRAG!E27/IRAG!D27</f>
        <v>#DIV/0!</v>
      </c>
      <c r="I22" s="53">
        <f>IRAG!K27</f>
        <v>0</v>
      </c>
      <c r="J22" s="48" t="e">
        <f>IRAG!K27/IRAG!J27</f>
        <v>#DIV/0!</v>
      </c>
      <c r="K22" s="48"/>
      <c r="L22" s="53"/>
      <c r="M22" s="53"/>
      <c r="N22" s="48"/>
      <c r="O22" s="48"/>
      <c r="P22" s="53"/>
      <c r="Q22" s="48"/>
      <c r="R22" s="53"/>
      <c r="S22" s="48"/>
      <c r="T22" s="48"/>
    </row>
    <row r="23" spans="1:20" x14ac:dyDescent="0.25">
      <c r="A23" s="45">
        <v>2016</v>
      </c>
      <c r="B23" s="52">
        <v>21</v>
      </c>
      <c r="C23" s="45">
        <f>IRAG!G28</f>
        <v>0</v>
      </c>
      <c r="D23" s="46" t="e">
        <f>IRAG!G28/IRAG!F28</f>
        <v>#DIV/0!</v>
      </c>
      <c r="E23" s="45">
        <f>IRAG!H28</f>
        <v>0</v>
      </c>
      <c r="F23" s="46" t="e">
        <f>IRAG!H28/IRAG!F28</f>
        <v>#DIV/0!</v>
      </c>
      <c r="G23" s="7">
        <f>IRAG!E28</f>
        <v>0</v>
      </c>
      <c r="H23" s="48" t="e">
        <f>IRAG!E28/IRAG!D28</f>
        <v>#DIV/0!</v>
      </c>
      <c r="I23" s="53">
        <f>IRAG!K28</f>
        <v>0</v>
      </c>
      <c r="J23" s="48" t="e">
        <f>IRAG!K28/IRAG!J28</f>
        <v>#DIV/0!</v>
      </c>
      <c r="K23" s="48"/>
      <c r="L23" s="53"/>
      <c r="M23" s="53"/>
      <c r="N23" s="48"/>
      <c r="O23" s="48"/>
      <c r="P23" s="53"/>
      <c r="Q23" s="48"/>
      <c r="R23" s="53"/>
      <c r="S23" s="48"/>
      <c r="T23" s="48"/>
    </row>
    <row r="24" spans="1:20" x14ac:dyDescent="0.25">
      <c r="A24" s="45">
        <v>2016</v>
      </c>
      <c r="B24" s="52">
        <v>22</v>
      </c>
      <c r="C24" s="45">
        <f>IRAG!G29</f>
        <v>0</v>
      </c>
      <c r="D24" s="46" t="e">
        <f>IRAG!G29/IRAG!F29</f>
        <v>#DIV/0!</v>
      </c>
      <c r="E24" s="45">
        <f>IRAG!H29</f>
        <v>0</v>
      </c>
      <c r="F24" s="46" t="e">
        <f>IRAG!H29/IRAG!F29</f>
        <v>#DIV/0!</v>
      </c>
      <c r="G24" s="7">
        <f>IRAG!E29</f>
        <v>0</v>
      </c>
      <c r="H24" s="48" t="e">
        <f>IRAG!E29/IRAG!D29</f>
        <v>#DIV/0!</v>
      </c>
      <c r="I24" s="53">
        <f>IRAG!K29</f>
        <v>0</v>
      </c>
      <c r="J24" s="48" t="e">
        <f>IRAG!K29/IRAG!J29</f>
        <v>#DIV/0!</v>
      </c>
      <c r="K24" s="48"/>
      <c r="L24" s="53"/>
      <c r="M24" s="53"/>
      <c r="N24" s="48"/>
      <c r="O24" s="48"/>
      <c r="P24" s="53"/>
      <c r="Q24" s="48"/>
      <c r="R24" s="53"/>
      <c r="S24" s="48"/>
      <c r="T24" s="48"/>
    </row>
    <row r="25" spans="1:20" x14ac:dyDescent="0.25">
      <c r="A25" s="45">
        <v>2016</v>
      </c>
      <c r="B25" s="52">
        <v>23</v>
      </c>
      <c r="C25" s="45">
        <f>IRAG!G30</f>
        <v>0</v>
      </c>
      <c r="D25" s="46" t="e">
        <f>IRAG!G30/IRAG!F30</f>
        <v>#DIV/0!</v>
      </c>
      <c r="E25" s="45">
        <f>IRAG!H30</f>
        <v>0</v>
      </c>
      <c r="F25" s="46" t="e">
        <f>IRAG!H30/IRAG!F30</f>
        <v>#DIV/0!</v>
      </c>
      <c r="G25" s="7">
        <f>IRAG!E30</f>
        <v>0</v>
      </c>
      <c r="H25" s="48" t="e">
        <f>IRAG!E30/IRAG!D30</f>
        <v>#DIV/0!</v>
      </c>
      <c r="I25" s="53">
        <f>IRAG!K30</f>
        <v>0</v>
      </c>
      <c r="J25" s="48" t="e">
        <f>IRAG!K30/IRAG!J30</f>
        <v>#DIV/0!</v>
      </c>
      <c r="K25" s="48"/>
      <c r="L25" s="53"/>
      <c r="M25" s="53"/>
      <c r="N25" s="48"/>
      <c r="O25" s="48"/>
      <c r="P25" s="53"/>
      <c r="Q25" s="48"/>
      <c r="R25" s="53"/>
      <c r="S25" s="48"/>
      <c r="T25" s="48"/>
    </row>
    <row r="26" spans="1:20" x14ac:dyDescent="0.25">
      <c r="A26" s="45">
        <v>2016</v>
      </c>
      <c r="B26" s="52">
        <v>24</v>
      </c>
      <c r="C26" s="45">
        <f>IRAG!G31</f>
        <v>0</v>
      </c>
      <c r="D26" s="46" t="e">
        <f>IRAG!G31/IRAG!F31</f>
        <v>#DIV/0!</v>
      </c>
      <c r="E26" s="45">
        <f>IRAG!H31</f>
        <v>0</v>
      </c>
      <c r="F26" s="46" t="e">
        <f>IRAG!H31/IRAG!F31</f>
        <v>#DIV/0!</v>
      </c>
      <c r="G26" s="7">
        <f>IRAG!E31</f>
        <v>0</v>
      </c>
      <c r="H26" s="48" t="e">
        <f>IRAG!E31/IRAG!D31</f>
        <v>#DIV/0!</v>
      </c>
      <c r="I26" s="53">
        <f>IRAG!K31</f>
        <v>0</v>
      </c>
      <c r="J26" s="48" t="e">
        <f>IRAG!K31/IRAG!J31</f>
        <v>#DIV/0!</v>
      </c>
      <c r="K26" s="48"/>
      <c r="L26" s="53"/>
      <c r="M26" s="53"/>
      <c r="N26" s="48"/>
      <c r="O26" s="48"/>
      <c r="P26" s="53"/>
      <c r="Q26" s="48"/>
      <c r="R26" s="53"/>
      <c r="S26" s="48"/>
      <c r="T26" s="48"/>
    </row>
    <row r="27" spans="1:20" x14ac:dyDescent="0.25">
      <c r="A27" s="45">
        <v>2016</v>
      </c>
      <c r="B27" s="52">
        <v>25</v>
      </c>
      <c r="C27" s="45">
        <f>IRAG!G32</f>
        <v>0</v>
      </c>
      <c r="D27" s="46" t="e">
        <f>IRAG!G32/IRAG!F32</f>
        <v>#DIV/0!</v>
      </c>
      <c r="E27" s="45">
        <f>IRAG!H32</f>
        <v>0</v>
      </c>
      <c r="F27" s="46" t="e">
        <f>IRAG!H32/IRAG!F32</f>
        <v>#DIV/0!</v>
      </c>
      <c r="G27" s="7">
        <f>IRAG!E32</f>
        <v>0</v>
      </c>
      <c r="H27" s="48" t="e">
        <f>IRAG!E32/IRAG!D32</f>
        <v>#DIV/0!</v>
      </c>
      <c r="I27" s="53">
        <f>IRAG!K32</f>
        <v>0</v>
      </c>
      <c r="J27" s="48" t="e">
        <f>IRAG!K32/IRAG!J32</f>
        <v>#DIV/0!</v>
      </c>
      <c r="K27" s="48"/>
      <c r="L27" s="53"/>
      <c r="M27" s="53"/>
      <c r="N27" s="48"/>
      <c r="O27" s="48"/>
      <c r="P27" s="53"/>
      <c r="Q27" s="48"/>
      <c r="R27" s="53"/>
      <c r="S27" s="48"/>
      <c r="T27" s="48"/>
    </row>
    <row r="28" spans="1:20" x14ac:dyDescent="0.25">
      <c r="A28" s="45">
        <v>2016</v>
      </c>
      <c r="B28" s="52">
        <v>26</v>
      </c>
      <c r="C28" s="45">
        <f>IRAG!G33</f>
        <v>0</v>
      </c>
      <c r="D28" s="46" t="e">
        <f>IRAG!G33/IRAG!F33</f>
        <v>#DIV/0!</v>
      </c>
      <c r="E28" s="45">
        <f>IRAG!H33</f>
        <v>0</v>
      </c>
      <c r="F28" s="46" t="e">
        <f>IRAG!H33/IRAG!F33</f>
        <v>#DIV/0!</v>
      </c>
      <c r="G28" s="7">
        <f>IRAG!E33</f>
        <v>0</v>
      </c>
      <c r="H28" s="48" t="e">
        <f>IRAG!E33/IRAG!D33</f>
        <v>#DIV/0!</v>
      </c>
      <c r="I28" s="53">
        <f>IRAG!K33</f>
        <v>0</v>
      </c>
      <c r="J28" s="48" t="e">
        <f>IRAG!K33/IRAG!J33</f>
        <v>#DIV/0!</v>
      </c>
      <c r="K28" s="48"/>
      <c r="L28" s="53"/>
      <c r="M28" s="53"/>
      <c r="N28" s="48"/>
      <c r="O28" s="48"/>
      <c r="P28" s="53"/>
      <c r="Q28" s="48"/>
      <c r="R28" s="53"/>
      <c r="S28" s="48"/>
      <c r="T28" s="48"/>
    </row>
    <row r="29" spans="1:20" x14ac:dyDescent="0.25">
      <c r="A29" s="45">
        <v>2016</v>
      </c>
      <c r="B29" s="52">
        <v>27</v>
      </c>
      <c r="C29" s="45">
        <f>IRAG!G34</f>
        <v>0</v>
      </c>
      <c r="D29" s="46" t="e">
        <f>IRAG!G34/IRAG!F34</f>
        <v>#DIV/0!</v>
      </c>
      <c r="E29" s="45">
        <f>IRAG!H34</f>
        <v>0</v>
      </c>
      <c r="F29" s="46" t="e">
        <f>IRAG!H34/IRAG!F34</f>
        <v>#DIV/0!</v>
      </c>
      <c r="G29" s="7">
        <f>IRAG!E34</f>
        <v>0</v>
      </c>
      <c r="H29" s="48" t="e">
        <f>IRAG!E34/IRAG!D34</f>
        <v>#DIV/0!</v>
      </c>
      <c r="I29" s="53">
        <f>IRAG!K34</f>
        <v>0</v>
      </c>
      <c r="J29" s="48" t="e">
        <f>IRAG!K34/IRAG!J34</f>
        <v>#DIV/0!</v>
      </c>
      <c r="K29" s="48"/>
      <c r="L29" s="53"/>
      <c r="M29" s="53"/>
      <c r="N29" s="48"/>
      <c r="O29" s="48"/>
      <c r="P29" s="53"/>
      <c r="Q29" s="48"/>
      <c r="R29" s="53"/>
      <c r="S29" s="48"/>
      <c r="T29" s="48"/>
    </row>
    <row r="30" spans="1:20" x14ac:dyDescent="0.25">
      <c r="A30" s="45">
        <v>2016</v>
      </c>
      <c r="B30" s="52">
        <v>28</v>
      </c>
      <c r="C30" s="45">
        <f>IRAG!G35</f>
        <v>0</v>
      </c>
      <c r="D30" s="46" t="e">
        <f>IRAG!G35/IRAG!F35</f>
        <v>#DIV/0!</v>
      </c>
      <c r="E30" s="45">
        <f>IRAG!H35</f>
        <v>0</v>
      </c>
      <c r="F30" s="46" t="e">
        <f>IRAG!H35/IRAG!F35</f>
        <v>#DIV/0!</v>
      </c>
      <c r="G30" s="7">
        <f>IRAG!E35</f>
        <v>0</v>
      </c>
      <c r="H30" s="48" t="e">
        <f>IRAG!E35/IRAG!D35</f>
        <v>#DIV/0!</v>
      </c>
      <c r="I30" s="53">
        <f>IRAG!K35</f>
        <v>0</v>
      </c>
      <c r="J30" s="48" t="e">
        <f>IRAG!K35/IRAG!J35</f>
        <v>#DIV/0!</v>
      </c>
      <c r="K30" s="48"/>
      <c r="L30" s="53"/>
      <c r="M30" s="53"/>
      <c r="N30" s="48"/>
      <c r="O30" s="48"/>
      <c r="P30" s="53"/>
      <c r="Q30" s="48"/>
      <c r="R30" s="53"/>
      <c r="S30" s="48"/>
      <c r="T30" s="48"/>
    </row>
    <row r="31" spans="1:20" x14ac:dyDescent="0.25">
      <c r="A31" s="45">
        <v>2016</v>
      </c>
      <c r="B31" s="52">
        <v>29</v>
      </c>
      <c r="C31" s="45">
        <f>IRAG!G36</f>
        <v>0</v>
      </c>
      <c r="D31" s="46" t="e">
        <f>IRAG!G36/IRAG!F36</f>
        <v>#DIV/0!</v>
      </c>
      <c r="E31" s="45">
        <f>IRAG!H36</f>
        <v>0</v>
      </c>
      <c r="F31" s="46" t="e">
        <f>IRAG!H36/IRAG!F36</f>
        <v>#DIV/0!</v>
      </c>
      <c r="G31" s="7">
        <f>IRAG!E36</f>
        <v>0</v>
      </c>
      <c r="H31" s="48" t="e">
        <f>IRAG!E36/IRAG!D36</f>
        <v>#DIV/0!</v>
      </c>
      <c r="I31" s="53">
        <f>IRAG!K36</f>
        <v>0</v>
      </c>
      <c r="J31" s="48" t="e">
        <f>IRAG!K36/IRAG!J36</f>
        <v>#DIV/0!</v>
      </c>
      <c r="K31" s="48"/>
      <c r="L31" s="53"/>
      <c r="M31" s="53"/>
      <c r="N31" s="48"/>
      <c r="O31" s="48"/>
      <c r="P31" s="53"/>
      <c r="Q31" s="48"/>
      <c r="R31" s="53"/>
      <c r="S31" s="48"/>
      <c r="T31" s="48"/>
    </row>
    <row r="32" spans="1:20" x14ac:dyDescent="0.25">
      <c r="A32" s="45">
        <v>2016</v>
      </c>
      <c r="B32" s="52">
        <v>30</v>
      </c>
      <c r="C32" s="45">
        <f>IRAG!G37</f>
        <v>0</v>
      </c>
      <c r="D32" s="46" t="e">
        <f>IRAG!G37/IRAG!F37</f>
        <v>#DIV/0!</v>
      </c>
      <c r="E32" s="45">
        <f>IRAG!H37</f>
        <v>0</v>
      </c>
      <c r="F32" s="46" t="e">
        <f>IRAG!H37/IRAG!F37</f>
        <v>#DIV/0!</v>
      </c>
      <c r="G32" s="7">
        <f>IRAG!E37</f>
        <v>0</v>
      </c>
      <c r="H32" s="48" t="e">
        <f>IRAG!E37/IRAG!D37</f>
        <v>#DIV/0!</v>
      </c>
      <c r="I32" s="53">
        <f>IRAG!K37</f>
        <v>0</v>
      </c>
      <c r="J32" s="48" t="e">
        <f>IRAG!K37/IRAG!J37</f>
        <v>#DIV/0!</v>
      </c>
      <c r="K32" s="48"/>
      <c r="L32" s="53"/>
      <c r="M32" s="53"/>
      <c r="N32" s="48"/>
      <c r="O32" s="48"/>
      <c r="P32" s="53"/>
      <c r="Q32" s="48"/>
      <c r="R32" s="53"/>
      <c r="S32" s="48"/>
      <c r="T32" s="48"/>
    </row>
    <row r="33" spans="1:20" x14ac:dyDescent="0.25">
      <c r="A33" s="45">
        <v>2016</v>
      </c>
      <c r="B33" s="52">
        <v>31</v>
      </c>
      <c r="C33" s="45">
        <f>IRAG!G38</f>
        <v>0</v>
      </c>
      <c r="D33" s="46" t="e">
        <f>IRAG!G38/IRAG!F38</f>
        <v>#DIV/0!</v>
      </c>
      <c r="E33" s="45">
        <f>IRAG!H38</f>
        <v>0</v>
      </c>
      <c r="F33" s="46" t="e">
        <f>IRAG!H38/IRAG!F38</f>
        <v>#DIV/0!</v>
      </c>
      <c r="G33" s="7">
        <f>IRAG!E38</f>
        <v>0</v>
      </c>
      <c r="H33" s="48" t="e">
        <f>IRAG!E38/IRAG!D38</f>
        <v>#DIV/0!</v>
      </c>
      <c r="I33" s="53">
        <f>IRAG!K38</f>
        <v>0</v>
      </c>
      <c r="J33" s="48" t="e">
        <f>IRAG!K38/IRAG!J38</f>
        <v>#DIV/0!</v>
      </c>
      <c r="K33" s="48"/>
      <c r="L33" s="53"/>
      <c r="M33" s="53"/>
      <c r="N33" s="48"/>
      <c r="O33" s="48"/>
      <c r="P33" s="53"/>
      <c r="Q33" s="48"/>
      <c r="R33" s="53"/>
      <c r="S33" s="48"/>
      <c r="T33" s="48"/>
    </row>
    <row r="34" spans="1:20" x14ac:dyDescent="0.25">
      <c r="A34" s="45">
        <v>2016</v>
      </c>
      <c r="B34" s="52">
        <v>32</v>
      </c>
      <c r="C34" s="45">
        <f>IRAG!G39</f>
        <v>0</v>
      </c>
      <c r="D34" s="46" t="e">
        <f>IRAG!G39/IRAG!F39</f>
        <v>#DIV/0!</v>
      </c>
      <c r="E34" s="45">
        <f>IRAG!H39</f>
        <v>0</v>
      </c>
      <c r="F34" s="46" t="e">
        <f>IRAG!H39/IRAG!F39</f>
        <v>#DIV/0!</v>
      </c>
      <c r="G34" s="7">
        <f>IRAG!E39</f>
        <v>0</v>
      </c>
      <c r="H34" s="48" t="e">
        <f>IRAG!E39/IRAG!D39</f>
        <v>#DIV/0!</v>
      </c>
      <c r="I34" s="53">
        <f>IRAG!K39</f>
        <v>0</v>
      </c>
      <c r="J34" s="48" t="e">
        <f>IRAG!K39/IRAG!J39</f>
        <v>#DIV/0!</v>
      </c>
      <c r="K34" s="48"/>
      <c r="L34" s="53"/>
      <c r="M34" s="53"/>
      <c r="N34" s="48"/>
      <c r="O34" s="48"/>
      <c r="P34" s="53"/>
      <c r="Q34" s="48"/>
      <c r="R34" s="53"/>
      <c r="S34" s="48"/>
      <c r="T34" s="48"/>
    </row>
    <row r="35" spans="1:20" x14ac:dyDescent="0.25">
      <c r="A35" s="45">
        <v>2016</v>
      </c>
      <c r="B35" s="52">
        <v>33</v>
      </c>
      <c r="C35" s="45">
        <f>IRAG!G40</f>
        <v>0</v>
      </c>
      <c r="D35" s="46" t="e">
        <f>IRAG!G40/IRAG!F40</f>
        <v>#DIV/0!</v>
      </c>
      <c r="E35" s="45">
        <f>IRAG!H40</f>
        <v>0</v>
      </c>
      <c r="F35" s="46" t="e">
        <f>IRAG!H40/IRAG!F40</f>
        <v>#DIV/0!</v>
      </c>
      <c r="G35" s="7">
        <f>IRAG!E40</f>
        <v>0</v>
      </c>
      <c r="H35" s="48" t="e">
        <f>IRAG!E40/IRAG!D40</f>
        <v>#DIV/0!</v>
      </c>
      <c r="I35" s="53">
        <f>IRAG!K40</f>
        <v>0</v>
      </c>
      <c r="J35" s="48" t="e">
        <f>IRAG!K40/IRAG!J40</f>
        <v>#DIV/0!</v>
      </c>
      <c r="K35" s="48"/>
      <c r="L35" s="53"/>
      <c r="M35" s="53"/>
      <c r="N35" s="48"/>
      <c r="O35" s="48"/>
      <c r="P35" s="53"/>
      <c r="Q35" s="48"/>
      <c r="R35" s="53"/>
      <c r="S35" s="48"/>
      <c r="T35" s="48"/>
    </row>
    <row r="36" spans="1:20" x14ac:dyDescent="0.25">
      <c r="A36" s="45">
        <v>2016</v>
      </c>
      <c r="B36" s="52">
        <v>34</v>
      </c>
      <c r="C36" s="45">
        <f>IRAG!G41</f>
        <v>0</v>
      </c>
      <c r="D36" s="46" t="e">
        <f>IRAG!G41/IRAG!F41</f>
        <v>#DIV/0!</v>
      </c>
      <c r="E36" s="45">
        <f>IRAG!H41</f>
        <v>0</v>
      </c>
      <c r="F36" s="46" t="e">
        <f>IRAG!H41/IRAG!F41</f>
        <v>#DIV/0!</v>
      </c>
      <c r="G36" s="7">
        <f>IRAG!E41</f>
        <v>0</v>
      </c>
      <c r="H36" s="48" t="e">
        <f>IRAG!E41/IRAG!D41</f>
        <v>#DIV/0!</v>
      </c>
      <c r="I36" s="53">
        <f>IRAG!K41</f>
        <v>0</v>
      </c>
      <c r="J36" s="48" t="e">
        <f>IRAG!K41/IRAG!J41</f>
        <v>#DIV/0!</v>
      </c>
      <c r="K36" s="48"/>
      <c r="L36" s="53"/>
      <c r="M36" s="53"/>
      <c r="N36" s="48"/>
      <c r="O36" s="48"/>
      <c r="P36" s="53"/>
      <c r="Q36" s="48"/>
      <c r="R36" s="53"/>
      <c r="S36" s="48"/>
      <c r="T36" s="48"/>
    </row>
    <row r="37" spans="1:20" x14ac:dyDescent="0.25">
      <c r="A37" s="45">
        <v>2016</v>
      </c>
      <c r="B37" s="52">
        <v>35</v>
      </c>
      <c r="C37" s="45">
        <f>IRAG!G42</f>
        <v>0</v>
      </c>
      <c r="D37" s="46" t="e">
        <f>IRAG!G42/IRAG!F42</f>
        <v>#DIV/0!</v>
      </c>
      <c r="E37" s="45">
        <f>IRAG!H42</f>
        <v>0</v>
      </c>
      <c r="F37" s="46" t="e">
        <f>IRAG!H42/IRAG!F42</f>
        <v>#DIV/0!</v>
      </c>
      <c r="G37" s="7">
        <f>IRAG!E42</f>
        <v>0</v>
      </c>
      <c r="H37" s="48" t="e">
        <f>IRAG!E42/IRAG!D42</f>
        <v>#DIV/0!</v>
      </c>
      <c r="I37" s="53">
        <f>IRAG!K42</f>
        <v>0</v>
      </c>
      <c r="J37" s="48" t="e">
        <f>IRAG!K42/IRAG!J42</f>
        <v>#DIV/0!</v>
      </c>
      <c r="K37" s="48"/>
      <c r="L37" s="53"/>
      <c r="M37" s="53"/>
      <c r="N37" s="48"/>
      <c r="O37" s="48"/>
      <c r="P37" s="53"/>
      <c r="Q37" s="48"/>
      <c r="R37" s="53"/>
      <c r="S37" s="48"/>
      <c r="T37" s="48"/>
    </row>
    <row r="38" spans="1:20" x14ac:dyDescent="0.25">
      <c r="A38" s="45">
        <v>2016</v>
      </c>
      <c r="B38" s="52">
        <v>36</v>
      </c>
      <c r="C38" s="45">
        <f>IRAG!G43</f>
        <v>0</v>
      </c>
      <c r="D38" s="46" t="e">
        <f>IRAG!G43/IRAG!F43</f>
        <v>#DIV/0!</v>
      </c>
      <c r="E38" s="45">
        <f>IRAG!H43</f>
        <v>0</v>
      </c>
      <c r="F38" s="46" t="e">
        <f>IRAG!H43/IRAG!F43</f>
        <v>#DIV/0!</v>
      </c>
      <c r="G38" s="7">
        <f>IRAG!E43</f>
        <v>0</v>
      </c>
      <c r="H38" s="48" t="e">
        <f>IRAG!E43/IRAG!D43</f>
        <v>#DIV/0!</v>
      </c>
      <c r="I38" s="53">
        <f>IRAG!K43</f>
        <v>0</v>
      </c>
      <c r="J38" s="48" t="e">
        <f>IRAG!K43/IRAG!J43</f>
        <v>#DIV/0!</v>
      </c>
      <c r="K38" s="48"/>
      <c r="L38" s="53"/>
      <c r="M38" s="53"/>
      <c r="N38" s="48"/>
      <c r="O38" s="48"/>
      <c r="P38" s="53"/>
      <c r="Q38" s="48"/>
      <c r="R38" s="53"/>
      <c r="S38" s="48"/>
      <c r="T38" s="48"/>
    </row>
    <row r="39" spans="1:20" x14ac:dyDescent="0.25">
      <c r="A39" s="45">
        <v>2016</v>
      </c>
      <c r="B39" s="52">
        <v>37</v>
      </c>
      <c r="C39" s="45">
        <f>IRAG!G44</f>
        <v>0</v>
      </c>
      <c r="D39" s="46" t="e">
        <f>IRAG!G44/IRAG!F44</f>
        <v>#DIV/0!</v>
      </c>
      <c r="E39" s="45">
        <f>IRAG!H44</f>
        <v>0</v>
      </c>
      <c r="F39" s="46" t="e">
        <f>IRAG!H44/IRAG!F44</f>
        <v>#DIV/0!</v>
      </c>
      <c r="G39" s="7">
        <f>IRAG!E44</f>
        <v>0</v>
      </c>
      <c r="H39" s="48" t="e">
        <f>IRAG!E44/IRAG!D44</f>
        <v>#DIV/0!</v>
      </c>
      <c r="I39" s="53">
        <f>IRAG!K44</f>
        <v>0</v>
      </c>
      <c r="J39" s="48" t="e">
        <f>IRAG!K44/IRAG!J44</f>
        <v>#DIV/0!</v>
      </c>
      <c r="K39" s="48"/>
      <c r="L39" s="53"/>
      <c r="M39" s="53"/>
      <c r="N39" s="48"/>
      <c r="O39" s="48"/>
      <c r="P39" s="53"/>
      <c r="Q39" s="48"/>
      <c r="R39" s="53"/>
      <c r="S39" s="48"/>
      <c r="T39" s="48"/>
    </row>
    <row r="40" spans="1:20" x14ac:dyDescent="0.25">
      <c r="A40" s="45">
        <v>2016</v>
      </c>
      <c r="B40" s="52">
        <v>38</v>
      </c>
      <c r="C40" s="45">
        <f>IRAG!G45</f>
        <v>0</v>
      </c>
      <c r="D40" s="46" t="e">
        <f>IRAG!G45/IRAG!F45</f>
        <v>#DIV/0!</v>
      </c>
      <c r="E40" s="45">
        <f>IRAG!H45</f>
        <v>0</v>
      </c>
      <c r="F40" s="46" t="e">
        <f>IRAG!H45/IRAG!F45</f>
        <v>#DIV/0!</v>
      </c>
      <c r="G40" s="7">
        <f>IRAG!E45</f>
        <v>0</v>
      </c>
      <c r="H40" s="48" t="e">
        <f>IRAG!E45/IRAG!D45</f>
        <v>#DIV/0!</v>
      </c>
      <c r="I40" s="53">
        <f>IRAG!K45</f>
        <v>0</v>
      </c>
      <c r="J40" s="48" t="e">
        <f>IRAG!K45/IRAG!J45</f>
        <v>#DIV/0!</v>
      </c>
      <c r="K40" s="48"/>
      <c r="L40" s="53"/>
      <c r="M40" s="53"/>
      <c r="N40" s="48"/>
      <c r="O40" s="48"/>
      <c r="P40" s="53"/>
      <c r="Q40" s="48"/>
      <c r="R40" s="53"/>
      <c r="S40" s="48"/>
      <c r="T40" s="48"/>
    </row>
    <row r="41" spans="1:20" x14ac:dyDescent="0.25">
      <c r="A41" s="45">
        <v>2016</v>
      </c>
      <c r="B41" s="52">
        <v>39</v>
      </c>
      <c r="C41" s="45">
        <f>IRAG!G46</f>
        <v>0</v>
      </c>
      <c r="D41" s="46" t="e">
        <f>IRAG!G46/IRAG!F46</f>
        <v>#DIV/0!</v>
      </c>
      <c r="E41" s="45">
        <f>IRAG!H46</f>
        <v>0</v>
      </c>
      <c r="F41" s="46" t="e">
        <f>IRAG!H46/IRAG!F46</f>
        <v>#DIV/0!</v>
      </c>
      <c r="G41" s="7">
        <f>IRAG!E46</f>
        <v>0</v>
      </c>
      <c r="H41" s="48" t="e">
        <f>IRAG!E46/IRAG!D46</f>
        <v>#DIV/0!</v>
      </c>
      <c r="I41" s="53">
        <f>IRAG!K46</f>
        <v>0</v>
      </c>
      <c r="J41" s="48" t="e">
        <f>IRAG!K46/IRAG!J46</f>
        <v>#DIV/0!</v>
      </c>
      <c r="K41" s="48"/>
      <c r="L41" s="53"/>
      <c r="M41" s="53"/>
      <c r="N41" s="48"/>
      <c r="O41" s="48"/>
      <c r="P41" s="53"/>
      <c r="Q41" s="48"/>
      <c r="R41" s="53"/>
      <c r="S41" s="48"/>
      <c r="T41" s="48"/>
    </row>
    <row r="42" spans="1:20" x14ac:dyDescent="0.25">
      <c r="A42" s="45">
        <v>2016</v>
      </c>
      <c r="B42" s="52">
        <v>40</v>
      </c>
      <c r="C42" s="45">
        <f>IRAG!G47</f>
        <v>0</v>
      </c>
      <c r="D42" s="46" t="e">
        <f>IRAG!G47/IRAG!F47</f>
        <v>#DIV/0!</v>
      </c>
      <c r="E42" s="45">
        <f>IRAG!H47</f>
        <v>0</v>
      </c>
      <c r="F42" s="46" t="e">
        <f>IRAG!H47/IRAG!F47</f>
        <v>#DIV/0!</v>
      </c>
      <c r="G42" s="7">
        <f>IRAG!E47</f>
        <v>0</v>
      </c>
      <c r="H42" s="48" t="e">
        <f>IRAG!E47/IRAG!D47</f>
        <v>#DIV/0!</v>
      </c>
      <c r="I42" s="53">
        <f>IRAG!K47</f>
        <v>0</v>
      </c>
      <c r="J42" s="48" t="e">
        <f>IRAG!K47/IRAG!J47</f>
        <v>#DIV/0!</v>
      </c>
      <c r="K42" s="48"/>
      <c r="L42" s="53"/>
      <c r="M42" s="53"/>
      <c r="N42" s="48"/>
      <c r="O42" s="48"/>
      <c r="P42" s="53"/>
      <c r="Q42" s="48"/>
      <c r="R42" s="53"/>
      <c r="S42" s="48"/>
      <c r="T42" s="48"/>
    </row>
    <row r="43" spans="1:20" x14ac:dyDescent="0.25">
      <c r="A43" s="45">
        <v>2016</v>
      </c>
      <c r="B43" s="52">
        <v>41</v>
      </c>
      <c r="C43" s="45">
        <f>IRAG!G48</f>
        <v>0</v>
      </c>
      <c r="D43" s="46" t="e">
        <f>IRAG!G48/IRAG!F48</f>
        <v>#DIV/0!</v>
      </c>
      <c r="E43" s="45">
        <f>IRAG!H48</f>
        <v>0</v>
      </c>
      <c r="F43" s="46" t="e">
        <f>IRAG!H48/IRAG!F48</f>
        <v>#DIV/0!</v>
      </c>
      <c r="G43" s="7">
        <f>IRAG!E48</f>
        <v>0</v>
      </c>
      <c r="H43" s="48" t="e">
        <f>IRAG!E48/IRAG!D48</f>
        <v>#DIV/0!</v>
      </c>
      <c r="I43" s="53">
        <f>IRAG!K48</f>
        <v>0</v>
      </c>
      <c r="J43" s="48" t="e">
        <f>IRAG!K48/IRAG!J48</f>
        <v>#DIV/0!</v>
      </c>
      <c r="K43" s="48"/>
      <c r="L43" s="53"/>
      <c r="M43" s="53"/>
      <c r="N43" s="48"/>
      <c r="O43" s="48"/>
      <c r="P43" s="53"/>
      <c r="Q43" s="48"/>
      <c r="R43" s="53"/>
      <c r="S43" s="48"/>
      <c r="T43" s="48"/>
    </row>
    <row r="44" spans="1:20" x14ac:dyDescent="0.25">
      <c r="A44" s="45">
        <v>2016</v>
      </c>
      <c r="B44" s="52">
        <v>42</v>
      </c>
      <c r="C44" s="45">
        <f>IRAG!G49</f>
        <v>0</v>
      </c>
      <c r="D44" s="46" t="e">
        <f>IRAG!G49/IRAG!F49</f>
        <v>#DIV/0!</v>
      </c>
      <c r="E44" s="45">
        <f>IRAG!H49</f>
        <v>0</v>
      </c>
      <c r="F44" s="46" t="e">
        <f>IRAG!H49/IRAG!F49</f>
        <v>#DIV/0!</v>
      </c>
      <c r="G44" s="7">
        <f>IRAG!E49</f>
        <v>0</v>
      </c>
      <c r="H44" s="48" t="e">
        <f>IRAG!E49/IRAG!D49</f>
        <v>#DIV/0!</v>
      </c>
      <c r="I44" s="53">
        <f>IRAG!K49</f>
        <v>0</v>
      </c>
      <c r="J44" s="48" t="e">
        <f>IRAG!K49/IRAG!J49</f>
        <v>#DIV/0!</v>
      </c>
      <c r="K44" s="48"/>
      <c r="L44" s="53"/>
      <c r="M44" s="53"/>
      <c r="N44" s="48"/>
      <c r="O44" s="48"/>
      <c r="P44" s="53"/>
      <c r="Q44" s="48"/>
      <c r="R44" s="53"/>
      <c r="S44" s="48"/>
      <c r="T44" s="48"/>
    </row>
    <row r="45" spans="1:20" x14ac:dyDescent="0.25">
      <c r="A45" s="45">
        <v>2016</v>
      </c>
      <c r="B45" s="52">
        <v>43</v>
      </c>
      <c r="C45" s="45">
        <f>IRAG!G50</f>
        <v>0</v>
      </c>
      <c r="D45" s="46" t="e">
        <f>IRAG!G50/IRAG!F50</f>
        <v>#DIV/0!</v>
      </c>
      <c r="E45" s="45">
        <f>IRAG!H50</f>
        <v>0</v>
      </c>
      <c r="F45" s="46" t="e">
        <f>IRAG!H50/IRAG!F50</f>
        <v>#DIV/0!</v>
      </c>
      <c r="G45" s="7">
        <f>IRAG!E50</f>
        <v>0</v>
      </c>
      <c r="H45" s="48" t="e">
        <f>IRAG!E50/IRAG!D50</f>
        <v>#DIV/0!</v>
      </c>
      <c r="I45" s="53">
        <f>IRAG!K50</f>
        <v>0</v>
      </c>
      <c r="J45" s="48" t="e">
        <f>IRAG!K50/IRAG!J50</f>
        <v>#DIV/0!</v>
      </c>
      <c r="K45" s="48"/>
      <c r="L45" s="53"/>
      <c r="M45" s="53"/>
      <c r="N45" s="48"/>
      <c r="O45" s="48"/>
      <c r="P45" s="53"/>
      <c r="Q45" s="48"/>
      <c r="R45" s="53"/>
      <c r="S45" s="48"/>
      <c r="T45" s="48"/>
    </row>
    <row r="46" spans="1:20" x14ac:dyDescent="0.25">
      <c r="A46" s="45">
        <v>2016</v>
      </c>
      <c r="B46" s="52">
        <v>44</v>
      </c>
      <c r="C46" s="45">
        <f>IRAG!G51</f>
        <v>0</v>
      </c>
      <c r="D46" s="46" t="e">
        <f>IRAG!G51/IRAG!F51</f>
        <v>#DIV/0!</v>
      </c>
      <c r="E46" s="45">
        <f>IRAG!H51</f>
        <v>0</v>
      </c>
      <c r="F46" s="46" t="e">
        <f>IRAG!H51/IRAG!F51</f>
        <v>#DIV/0!</v>
      </c>
      <c r="G46" s="7">
        <f>IRAG!E51</f>
        <v>0</v>
      </c>
      <c r="H46" s="48" t="e">
        <f>IRAG!E51/IRAG!D51</f>
        <v>#DIV/0!</v>
      </c>
      <c r="I46" s="53">
        <f>IRAG!K51</f>
        <v>0</v>
      </c>
      <c r="J46" s="48" t="e">
        <f>IRAG!K51/IRAG!J51</f>
        <v>#DIV/0!</v>
      </c>
      <c r="K46" s="48"/>
      <c r="L46" s="53"/>
      <c r="M46" s="53"/>
      <c r="N46" s="48"/>
      <c r="O46" s="48"/>
      <c r="P46" s="53"/>
      <c r="Q46" s="48"/>
      <c r="R46" s="53"/>
      <c r="S46" s="48"/>
      <c r="T46" s="48"/>
    </row>
    <row r="47" spans="1:20" x14ac:dyDescent="0.25">
      <c r="A47" s="45">
        <v>2016</v>
      </c>
      <c r="B47" s="52">
        <v>45</v>
      </c>
      <c r="C47" s="45">
        <f>IRAG!G52</f>
        <v>0</v>
      </c>
      <c r="D47" s="46" t="e">
        <f>IRAG!G52/IRAG!F52</f>
        <v>#DIV/0!</v>
      </c>
      <c r="E47" s="45">
        <f>IRAG!H52</f>
        <v>0</v>
      </c>
      <c r="F47" s="46" t="e">
        <f>IRAG!H52/IRAG!F52</f>
        <v>#DIV/0!</v>
      </c>
      <c r="G47" s="7">
        <f>IRAG!E52</f>
        <v>0</v>
      </c>
      <c r="H47" s="48" t="e">
        <f>IRAG!E52/IRAG!D52</f>
        <v>#DIV/0!</v>
      </c>
      <c r="I47" s="53">
        <f>IRAG!K52</f>
        <v>0</v>
      </c>
      <c r="J47" s="48" t="e">
        <f>IRAG!K52/IRAG!J52</f>
        <v>#DIV/0!</v>
      </c>
      <c r="K47" s="48"/>
      <c r="L47" s="53"/>
      <c r="M47" s="53"/>
      <c r="N47" s="48"/>
      <c r="O47" s="48"/>
      <c r="P47" s="53"/>
      <c r="Q47" s="48"/>
      <c r="R47" s="53"/>
      <c r="S47" s="48"/>
      <c r="T47" s="48"/>
    </row>
    <row r="48" spans="1:20" x14ac:dyDescent="0.25">
      <c r="A48" s="45">
        <v>2016</v>
      </c>
      <c r="B48" s="52">
        <v>46</v>
      </c>
      <c r="C48" s="45">
        <f>IRAG!G53</f>
        <v>0</v>
      </c>
      <c r="D48" s="46" t="e">
        <f>IRAG!G53/IRAG!F53</f>
        <v>#DIV/0!</v>
      </c>
      <c r="E48" s="45">
        <f>IRAG!H53</f>
        <v>0</v>
      </c>
      <c r="F48" s="46" t="e">
        <f>IRAG!H53/IRAG!F53</f>
        <v>#DIV/0!</v>
      </c>
      <c r="G48" s="7">
        <f>IRAG!E53</f>
        <v>0</v>
      </c>
      <c r="H48" s="48" t="e">
        <f>IRAG!E53/IRAG!D53</f>
        <v>#DIV/0!</v>
      </c>
      <c r="I48" s="53">
        <f>IRAG!K53</f>
        <v>0</v>
      </c>
      <c r="J48" s="48" t="e">
        <f>IRAG!K53/IRAG!J53</f>
        <v>#DIV/0!</v>
      </c>
      <c r="K48" s="48"/>
      <c r="L48" s="53"/>
      <c r="M48" s="53"/>
      <c r="N48" s="48"/>
      <c r="O48" s="48"/>
      <c r="P48" s="53"/>
      <c r="Q48" s="48"/>
      <c r="R48" s="53"/>
      <c r="S48" s="48"/>
      <c r="T48" s="48"/>
    </row>
    <row r="49" spans="1:20" x14ac:dyDescent="0.25">
      <c r="A49" s="45">
        <v>2016</v>
      </c>
      <c r="B49" s="52">
        <v>47</v>
      </c>
      <c r="C49" s="45">
        <f>IRAG!G54</f>
        <v>0</v>
      </c>
      <c r="D49" s="46" t="e">
        <f>IRAG!G54/IRAG!F54</f>
        <v>#DIV/0!</v>
      </c>
      <c r="E49" s="45">
        <f>IRAG!H54</f>
        <v>0</v>
      </c>
      <c r="F49" s="46" t="e">
        <f>IRAG!H54/IRAG!F54</f>
        <v>#DIV/0!</v>
      </c>
      <c r="G49" s="7">
        <f>IRAG!E54</f>
        <v>0</v>
      </c>
      <c r="H49" s="48" t="e">
        <f>IRAG!E54/IRAG!D54</f>
        <v>#DIV/0!</v>
      </c>
      <c r="I49" s="53">
        <f>IRAG!K54</f>
        <v>0</v>
      </c>
      <c r="J49" s="48" t="e">
        <f>IRAG!K54/IRAG!J54</f>
        <v>#DIV/0!</v>
      </c>
      <c r="K49" s="48"/>
      <c r="L49" s="53"/>
      <c r="M49" s="53"/>
      <c r="N49" s="48"/>
      <c r="O49" s="48"/>
      <c r="P49" s="53"/>
      <c r="Q49" s="48"/>
      <c r="R49" s="53"/>
      <c r="S49" s="48"/>
      <c r="T49" s="48"/>
    </row>
    <row r="50" spans="1:20" x14ac:dyDescent="0.25">
      <c r="A50" s="45">
        <v>2016</v>
      </c>
      <c r="B50" s="52">
        <v>48</v>
      </c>
      <c r="C50" s="45">
        <f>IRAG!G55</f>
        <v>0</v>
      </c>
      <c r="D50" s="46" t="e">
        <f>IRAG!G55/IRAG!F55</f>
        <v>#DIV/0!</v>
      </c>
      <c r="E50" s="45">
        <f>IRAG!H55</f>
        <v>0</v>
      </c>
      <c r="F50" s="46" t="e">
        <f>IRAG!H55/IRAG!F55</f>
        <v>#DIV/0!</v>
      </c>
      <c r="G50" s="7">
        <f>IRAG!E55</f>
        <v>0</v>
      </c>
      <c r="H50" s="48" t="e">
        <f>IRAG!E55/IRAG!D55</f>
        <v>#DIV/0!</v>
      </c>
      <c r="I50" s="53">
        <f>IRAG!K55</f>
        <v>0</v>
      </c>
      <c r="J50" s="48" t="e">
        <f>IRAG!K55/IRAG!J55</f>
        <v>#DIV/0!</v>
      </c>
      <c r="K50" s="48"/>
      <c r="L50" s="53"/>
      <c r="M50" s="53"/>
      <c r="N50" s="48"/>
      <c r="O50" s="48"/>
      <c r="P50" s="53"/>
      <c r="Q50" s="48"/>
      <c r="R50" s="53"/>
      <c r="S50" s="48"/>
      <c r="T50" s="48"/>
    </row>
    <row r="51" spans="1:20" x14ac:dyDescent="0.25">
      <c r="A51" s="45">
        <v>2016</v>
      </c>
      <c r="B51" s="52">
        <v>49</v>
      </c>
      <c r="C51" s="45">
        <f>IRAG!G56</f>
        <v>0</v>
      </c>
      <c r="D51" s="46" t="e">
        <f>IRAG!G56/IRAG!F56</f>
        <v>#DIV/0!</v>
      </c>
      <c r="E51" s="45">
        <f>IRAG!H56</f>
        <v>0</v>
      </c>
      <c r="F51" s="46" t="e">
        <f>IRAG!H56/IRAG!F56</f>
        <v>#DIV/0!</v>
      </c>
      <c r="G51" s="7">
        <f>IRAG!E56</f>
        <v>0</v>
      </c>
      <c r="H51" s="48" t="e">
        <f>IRAG!E56/IRAG!D56</f>
        <v>#DIV/0!</v>
      </c>
      <c r="I51" s="53">
        <f>IRAG!K56</f>
        <v>0</v>
      </c>
      <c r="J51" s="48" t="e">
        <f>IRAG!K56/IRAG!J56</f>
        <v>#DIV/0!</v>
      </c>
      <c r="K51" s="48"/>
      <c r="L51" s="53"/>
      <c r="M51" s="53"/>
      <c r="N51" s="48"/>
      <c r="O51" s="48"/>
      <c r="P51" s="53"/>
      <c r="Q51" s="48"/>
      <c r="R51" s="53"/>
      <c r="S51" s="48"/>
      <c r="T51" s="48"/>
    </row>
    <row r="52" spans="1:20" x14ac:dyDescent="0.25">
      <c r="A52" s="45">
        <v>2016</v>
      </c>
      <c r="B52" s="52">
        <v>50</v>
      </c>
      <c r="C52" s="45">
        <f>IRAG!G57</f>
        <v>0</v>
      </c>
      <c r="D52" s="46" t="e">
        <f>IRAG!G57/IRAG!F57</f>
        <v>#DIV/0!</v>
      </c>
      <c r="E52" s="45">
        <f>IRAG!H57</f>
        <v>0</v>
      </c>
      <c r="F52" s="46" t="e">
        <f>IRAG!H57/IRAG!F57</f>
        <v>#DIV/0!</v>
      </c>
      <c r="G52" s="7">
        <f>IRAG!E57</f>
        <v>0</v>
      </c>
      <c r="H52" s="48" t="e">
        <f>IRAG!E57/IRAG!D57</f>
        <v>#DIV/0!</v>
      </c>
      <c r="I52" s="53">
        <f>IRAG!K57</f>
        <v>0</v>
      </c>
      <c r="J52" s="48" t="e">
        <f>IRAG!K57/IRAG!J57</f>
        <v>#DIV/0!</v>
      </c>
      <c r="K52" s="48"/>
      <c r="L52" s="53"/>
      <c r="M52" s="53"/>
      <c r="N52" s="48"/>
      <c r="O52" s="48"/>
      <c r="P52" s="53"/>
      <c r="Q52" s="48"/>
      <c r="R52" s="53"/>
      <c r="S52" s="48"/>
      <c r="T52" s="48"/>
    </row>
    <row r="53" spans="1:20" x14ac:dyDescent="0.25">
      <c r="A53" s="45">
        <v>2016</v>
      </c>
      <c r="B53" s="52">
        <v>51</v>
      </c>
      <c r="C53" s="45">
        <f>IRAG!G58</f>
        <v>0</v>
      </c>
      <c r="D53" s="46" t="e">
        <f>IRAG!G58/IRAG!F58</f>
        <v>#DIV/0!</v>
      </c>
      <c r="E53" s="45">
        <f>IRAG!H58</f>
        <v>0</v>
      </c>
      <c r="F53" s="46" t="e">
        <f>IRAG!H58/IRAG!F58</f>
        <v>#DIV/0!</v>
      </c>
      <c r="G53" s="7">
        <f>IRAG!E58</f>
        <v>0</v>
      </c>
      <c r="H53" s="48" t="e">
        <f>IRAG!E58/IRAG!D58</f>
        <v>#DIV/0!</v>
      </c>
      <c r="I53" s="53">
        <f>IRAG!K58</f>
        <v>0</v>
      </c>
      <c r="J53" s="48" t="e">
        <f>IRAG!K58/IRAG!J58</f>
        <v>#DIV/0!</v>
      </c>
      <c r="K53" s="48"/>
      <c r="L53" s="53"/>
      <c r="M53" s="53"/>
      <c r="N53" s="48"/>
      <c r="O53" s="48"/>
      <c r="P53" s="53"/>
      <c r="Q53" s="48"/>
      <c r="R53" s="53"/>
      <c r="S53" s="48"/>
      <c r="T53" s="48"/>
    </row>
    <row r="54" spans="1:20" x14ac:dyDescent="0.25">
      <c r="A54" s="45">
        <v>2016</v>
      </c>
      <c r="B54" s="52">
        <v>52</v>
      </c>
      <c r="C54" s="45">
        <f>IRAG!G59</f>
        <v>0</v>
      </c>
      <c r="D54" s="46" t="e">
        <f>IRAG!G59/IRAG!F59</f>
        <v>#DIV/0!</v>
      </c>
      <c r="E54" s="45">
        <f>IRAG!H59</f>
        <v>0</v>
      </c>
      <c r="F54" s="46" t="e">
        <f>IRAG!H59/IRAG!F59</f>
        <v>#DIV/0!</v>
      </c>
      <c r="G54" s="7">
        <f>IRAG!E59</f>
        <v>0</v>
      </c>
      <c r="H54" s="48" t="e">
        <f>IRAG!E59/IRAG!D59</f>
        <v>#DIV/0!</v>
      </c>
      <c r="I54" s="53">
        <f>IRAG!K59</f>
        <v>0</v>
      </c>
      <c r="J54" s="48" t="e">
        <f>IRAG!K59/IRAG!J59</f>
        <v>#DIV/0!</v>
      </c>
      <c r="K54" s="48"/>
      <c r="L54" s="53"/>
      <c r="M54" s="53"/>
      <c r="N54" s="48"/>
      <c r="O54" s="48"/>
      <c r="P54" s="53"/>
      <c r="Q54" s="48"/>
      <c r="R54" s="53"/>
      <c r="S54" s="48"/>
      <c r="T54" s="48"/>
    </row>
    <row r="55" spans="1:20" x14ac:dyDescent="0.25">
      <c r="A55" s="45"/>
      <c r="B55" s="52"/>
      <c r="C55" s="45"/>
      <c r="D55" s="46"/>
      <c r="E55" s="45"/>
      <c r="F55" s="46"/>
      <c r="G55" s="7"/>
      <c r="H55" s="48"/>
      <c r="I55" s="53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1:20" x14ac:dyDescent="0.25">
      <c r="A56" s="45"/>
      <c r="B56" s="52"/>
      <c r="C56" s="45"/>
      <c r="D56" s="45"/>
      <c r="E56" s="45"/>
      <c r="F56" s="45"/>
      <c r="G56" s="7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61" spans="1:20" x14ac:dyDescent="0.25">
      <c r="C61" s="58" t="s">
        <v>163</v>
      </c>
    </row>
    <row r="62" spans="1:20" x14ac:dyDescent="0.25">
      <c r="C62" t="s">
        <v>143</v>
      </c>
      <c r="D62">
        <f>SUM(IRAG!E8:E59)</f>
        <v>0</v>
      </c>
    </row>
    <row r="63" spans="1:20" x14ac:dyDescent="0.25">
      <c r="C63" t="s">
        <v>164</v>
      </c>
      <c r="D63">
        <f>SUM(IRAG!F8:F59)</f>
        <v>0</v>
      </c>
    </row>
    <row r="64" spans="1:20" x14ac:dyDescent="0.25">
      <c r="C64" t="s">
        <v>165</v>
      </c>
      <c r="D64">
        <f>D62-D63</f>
        <v>0</v>
      </c>
    </row>
    <row r="67" spans="3:19" x14ac:dyDescent="0.25">
      <c r="C67" s="58"/>
    </row>
    <row r="68" spans="3:19" x14ac:dyDescent="0.25">
      <c r="S68" s="3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IRAG Virus Identificados 2016</vt:lpstr>
      <vt:lpstr>IRAG Graficos 2016</vt:lpstr>
      <vt:lpstr>IRAG Variables cualitativas</vt:lpstr>
      <vt:lpstr>IRAG</vt:lpstr>
      <vt:lpstr>Fallecidos IRAG</vt:lpstr>
      <vt:lpstr>IRAG CÁLCULOS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Christian Melendez</cp:lastModifiedBy>
  <dcterms:created xsi:type="dcterms:W3CDTF">2013-09-30T20:01:39Z</dcterms:created>
  <dcterms:modified xsi:type="dcterms:W3CDTF">2016-09-28T20:03:31Z</dcterms:modified>
</cp:coreProperties>
</file>