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xampp\htdocs\sisvig2\reportes\uceti\"/>
    </mc:Choice>
  </mc:AlternateContent>
  <bookViews>
    <workbookView xWindow="0" yWindow="0" windowWidth="28800" windowHeight="12435" tabRatio="667" activeTab="1"/>
  </bookViews>
  <sheets>
    <sheet name="Virus Identificados 2016" sheetId="18" r:id="rId1"/>
    <sheet name="Graficos 2016" sheetId="19" r:id="rId2"/>
    <sheet name="Variables cualitativas" sheetId="17" r:id="rId3"/>
    <sheet name="IRAG" sheetId="13" r:id="rId4"/>
    <sheet name="Fallecidos IRAG" sheetId="10" r:id="rId5"/>
    <sheet name="ETI" sheetId="14" r:id="rId6"/>
    <sheet name="Neumonia" sheetId="15" r:id="rId7"/>
    <sheet name="IRA" sheetId="16" r:id="rId8"/>
    <sheet name="CÁLCULOS" sheetId="23" state="hidden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0" i="15" l="1"/>
  <c r="W29" i="15"/>
  <c r="W28" i="15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X58" i="18"/>
  <c r="W58" i="18"/>
  <c r="AE58" i="18"/>
  <c r="V58" i="18"/>
  <c r="T58" i="18"/>
  <c r="AM58" i="18"/>
  <c r="X56" i="18"/>
  <c r="W56" i="18"/>
  <c r="AE56" i="18"/>
  <c r="V56" i="18"/>
  <c r="T56" i="18"/>
  <c r="Y56" i="18"/>
  <c r="T55" i="18"/>
  <c r="AM55" i="18"/>
  <c r="AH55" i="18"/>
  <c r="X55" i="18"/>
  <c r="W55" i="18"/>
  <c r="AC55" i="18"/>
  <c r="V55" i="18"/>
  <c r="AL55" i="18"/>
  <c r="W54" i="18"/>
  <c r="AD54" i="18"/>
  <c r="AB54" i="18"/>
  <c r="X54" i="18"/>
  <c r="AE54" i="18"/>
  <c r="V54" i="18"/>
  <c r="T54" i="18"/>
  <c r="AO54" i="18"/>
  <c r="X53" i="18"/>
  <c r="W53" i="18"/>
  <c r="AC53" i="18"/>
  <c r="V53" i="18"/>
  <c r="T53" i="18"/>
  <c r="AM53" i="18"/>
  <c r="X52" i="18"/>
  <c r="W52" i="18"/>
  <c r="AE52" i="18"/>
  <c r="V52" i="18"/>
  <c r="T52" i="18"/>
  <c r="AO52" i="18"/>
  <c r="T51" i="18"/>
  <c r="AM51" i="18"/>
  <c r="AH51" i="18"/>
  <c r="X51" i="18"/>
  <c r="W51" i="18"/>
  <c r="AC51" i="18"/>
  <c r="V51" i="18"/>
  <c r="AL51" i="18"/>
  <c r="T50" i="18"/>
  <c r="AO50" i="18"/>
  <c r="Y50" i="18"/>
  <c r="X50" i="18"/>
  <c r="W50" i="18"/>
  <c r="AE50" i="18"/>
  <c r="V50" i="18"/>
  <c r="U50" i="18"/>
  <c r="AK50" i="18"/>
  <c r="T49" i="18"/>
  <c r="AL49" i="18"/>
  <c r="W49" i="18"/>
  <c r="AE49" i="18"/>
  <c r="X49" i="18"/>
  <c r="AC49" i="18"/>
  <c r="V49" i="18"/>
  <c r="AM49" i="18"/>
  <c r="T48" i="18"/>
  <c r="AL48" i="18"/>
  <c r="AG48" i="18"/>
  <c r="W48" i="18"/>
  <c r="AD48" i="18"/>
  <c r="AB48" i="18"/>
  <c r="X48" i="18"/>
  <c r="AE48" i="18"/>
  <c r="V48" i="18"/>
  <c r="AO48" i="18"/>
  <c r="X47" i="18"/>
  <c r="W47" i="18"/>
  <c r="AC47" i="18"/>
  <c r="V47" i="18"/>
  <c r="T47" i="18"/>
  <c r="AL47" i="18"/>
  <c r="W46" i="18"/>
  <c r="AD46" i="18"/>
  <c r="AB46" i="18"/>
  <c r="X46" i="18"/>
  <c r="AE46" i="18"/>
  <c r="V46" i="18"/>
  <c r="T46" i="18"/>
  <c r="AK46" i="18"/>
  <c r="X45" i="18"/>
  <c r="W45" i="18"/>
  <c r="AC45" i="18"/>
  <c r="V45" i="18"/>
  <c r="T45" i="18"/>
  <c r="AM45" i="18"/>
  <c r="X44" i="18"/>
  <c r="W44" i="18"/>
  <c r="AE44" i="18"/>
  <c r="V44" i="18"/>
  <c r="T44" i="18"/>
  <c r="AO44" i="18"/>
  <c r="T43" i="18"/>
  <c r="AM43" i="18"/>
  <c r="AH43" i="18"/>
  <c r="X43" i="18"/>
  <c r="W43" i="18"/>
  <c r="AC43" i="18"/>
  <c r="V43" i="18"/>
  <c r="AL43" i="18"/>
  <c r="T42" i="18"/>
  <c r="AO42" i="18"/>
  <c r="Y42" i="18"/>
  <c r="X42" i="18"/>
  <c r="W42" i="18"/>
  <c r="AE42" i="18"/>
  <c r="V42" i="18"/>
  <c r="U42" i="18"/>
  <c r="AK42" i="18"/>
  <c r="T41" i="18"/>
  <c r="AL41" i="18"/>
  <c r="W41" i="18"/>
  <c r="AE41" i="18"/>
  <c r="X41" i="18"/>
  <c r="AC41" i="18"/>
  <c r="V41" i="18"/>
  <c r="AM41" i="18"/>
  <c r="T40" i="18"/>
  <c r="AL40" i="18"/>
  <c r="AG40" i="18"/>
  <c r="W40" i="18"/>
  <c r="AD40" i="18"/>
  <c r="AB40" i="18"/>
  <c r="X40" i="18"/>
  <c r="AE40" i="18"/>
  <c r="V40" i="18"/>
  <c r="AO40" i="18"/>
  <c r="X39" i="18"/>
  <c r="W39" i="18"/>
  <c r="AC39" i="18"/>
  <c r="V39" i="18"/>
  <c r="T39" i="18"/>
  <c r="AL39" i="18"/>
  <c r="W38" i="18"/>
  <c r="AD38" i="18"/>
  <c r="AB38" i="18"/>
  <c r="X38" i="18"/>
  <c r="AE38" i="18"/>
  <c r="V38" i="18"/>
  <c r="T38" i="18"/>
  <c r="X37" i="18"/>
  <c r="W37" i="18"/>
  <c r="V37" i="18"/>
  <c r="T37" i="18"/>
  <c r="X36" i="18"/>
  <c r="W36" i="18"/>
  <c r="V36" i="18"/>
  <c r="T36" i="18"/>
  <c r="T35" i="18"/>
  <c r="AM35" i="18"/>
  <c r="AH35" i="18"/>
  <c r="X35" i="18"/>
  <c r="W35" i="18"/>
  <c r="AC35" i="18"/>
  <c r="V35" i="18"/>
  <c r="AL35" i="18"/>
  <c r="T34" i="18"/>
  <c r="AO34" i="18"/>
  <c r="Y34" i="18"/>
  <c r="X34" i="18"/>
  <c r="W34" i="18"/>
  <c r="V34" i="18"/>
  <c r="U34" i="18"/>
  <c r="AK34" i="18"/>
  <c r="T33" i="18"/>
  <c r="AL33" i="18"/>
  <c r="W33" i="18"/>
  <c r="AE33" i="18"/>
  <c r="X33" i="18"/>
  <c r="AC33" i="18"/>
  <c r="V33" i="18"/>
  <c r="AM33" i="18"/>
  <c r="T32" i="18"/>
  <c r="AL32" i="18"/>
  <c r="AG32" i="18"/>
  <c r="W32" i="18"/>
  <c r="AD32" i="18"/>
  <c r="AB32" i="18"/>
  <c r="X32" i="18"/>
  <c r="AE32" i="18"/>
  <c r="V32" i="18"/>
  <c r="AO32" i="18"/>
  <c r="X31" i="18"/>
  <c r="W31" i="18"/>
  <c r="AC31" i="18"/>
  <c r="V31" i="18"/>
  <c r="T31" i="18"/>
  <c r="T30" i="18"/>
  <c r="Y30" i="18"/>
  <c r="X30" i="18"/>
  <c r="W30" i="18"/>
  <c r="V30" i="18"/>
  <c r="U30" i="18"/>
  <c r="T29" i="18"/>
  <c r="AL29" i="18"/>
  <c r="W29" i="18"/>
  <c r="AE29" i="18"/>
  <c r="X29" i="18"/>
  <c r="AC29" i="18"/>
  <c r="V29" i="18"/>
  <c r="AM29" i="18"/>
  <c r="X28" i="18"/>
  <c r="W28" i="18"/>
  <c r="AE28" i="18"/>
  <c r="V28" i="18"/>
  <c r="T28" i="18"/>
  <c r="AO28" i="18"/>
  <c r="T27" i="18"/>
  <c r="AM27" i="18"/>
  <c r="AH27" i="18"/>
  <c r="X27" i="18"/>
  <c r="W27" i="18"/>
  <c r="AC27" i="18"/>
  <c r="V27" i="18"/>
  <c r="AL27" i="18"/>
  <c r="W26" i="18"/>
  <c r="AF26" i="18"/>
  <c r="AC26" i="18"/>
  <c r="X26" i="18"/>
  <c r="AE26" i="18"/>
  <c r="V26" i="18"/>
  <c r="T26" i="18"/>
  <c r="AK26" i="18"/>
  <c r="X25" i="18"/>
  <c r="W25" i="18"/>
  <c r="AC25" i="18"/>
  <c r="V25" i="18"/>
  <c r="T25" i="18"/>
  <c r="AM25" i="18"/>
  <c r="T24" i="18"/>
  <c r="AK24" i="18"/>
  <c r="W24" i="18"/>
  <c r="AF24" i="18"/>
  <c r="AC24" i="18"/>
  <c r="X24" i="18"/>
  <c r="AE24" i="18"/>
  <c r="V24" i="18"/>
  <c r="Z24" i="18"/>
  <c r="AO24" i="18"/>
  <c r="X23" i="18"/>
  <c r="W23" i="18"/>
  <c r="AC23" i="18"/>
  <c r="V23" i="18"/>
  <c r="T23" i="18"/>
  <c r="AL23" i="18"/>
  <c r="T22" i="18"/>
  <c r="AJ22" i="18"/>
  <c r="X22" i="18"/>
  <c r="W22" i="18"/>
  <c r="AE22" i="18"/>
  <c r="V22" i="18"/>
  <c r="U22" i="18"/>
  <c r="Y22" i="18"/>
  <c r="AK22" i="18"/>
  <c r="T21" i="18"/>
  <c r="AL21" i="18"/>
  <c r="W21" i="18"/>
  <c r="AE21" i="18"/>
  <c r="X21" i="18"/>
  <c r="AC21" i="18"/>
  <c r="V21" i="18"/>
  <c r="AM21" i="18"/>
  <c r="X20" i="18"/>
  <c r="W20" i="18"/>
  <c r="AE20" i="18"/>
  <c r="V20" i="18"/>
  <c r="T20" i="18"/>
  <c r="AO20" i="18"/>
  <c r="T19" i="18"/>
  <c r="AM19" i="18"/>
  <c r="AH19" i="18"/>
  <c r="X19" i="18"/>
  <c r="W19" i="18"/>
  <c r="AC19" i="18"/>
  <c r="V19" i="18"/>
  <c r="AL19" i="18"/>
  <c r="W18" i="18"/>
  <c r="AF18" i="18"/>
  <c r="AC18" i="18"/>
  <c r="X18" i="18"/>
  <c r="AE18" i="18"/>
  <c r="V18" i="18"/>
  <c r="T18" i="18"/>
  <c r="AK18" i="18"/>
  <c r="X17" i="18"/>
  <c r="W17" i="18"/>
  <c r="AC17" i="18"/>
  <c r="V17" i="18"/>
  <c r="T17" i="18"/>
  <c r="AM17" i="18"/>
  <c r="T16" i="18"/>
  <c r="AK16" i="18"/>
  <c r="W16" i="18"/>
  <c r="AF16" i="18"/>
  <c r="AC16" i="18"/>
  <c r="X16" i="18"/>
  <c r="AE16" i="18"/>
  <c r="V16" i="18"/>
  <c r="Z16" i="18"/>
  <c r="AO16" i="18"/>
  <c r="X15" i="18"/>
  <c r="W15" i="18"/>
  <c r="AC15" i="18"/>
  <c r="V15" i="18"/>
  <c r="T15" i="18"/>
  <c r="AL15" i="18"/>
  <c r="T14" i="18"/>
  <c r="AJ14" i="18"/>
  <c r="X14" i="18"/>
  <c r="W14" i="18"/>
  <c r="AE14" i="18"/>
  <c r="V14" i="18"/>
  <c r="U14" i="18"/>
  <c r="Y14" i="18"/>
  <c r="AK14" i="18"/>
  <c r="T13" i="18"/>
  <c r="AL13" i="18"/>
  <c r="W13" i="18"/>
  <c r="AE13" i="18"/>
  <c r="X13" i="18"/>
  <c r="AC13" i="18"/>
  <c r="V13" i="18"/>
  <c r="AM13" i="18"/>
  <c r="X12" i="18"/>
  <c r="W12" i="18"/>
  <c r="AE12" i="18"/>
  <c r="V12" i="18"/>
  <c r="T12" i="18"/>
  <c r="AO12" i="18"/>
  <c r="T11" i="18"/>
  <c r="AM11" i="18"/>
  <c r="AH11" i="18"/>
  <c r="X11" i="18"/>
  <c r="W11" i="18"/>
  <c r="AC11" i="18"/>
  <c r="V11" i="18"/>
  <c r="AL11" i="18"/>
  <c r="W10" i="18"/>
  <c r="AF10" i="18"/>
  <c r="AC10" i="18"/>
  <c r="X10" i="18"/>
  <c r="AE10" i="18"/>
  <c r="V10" i="18"/>
  <c r="T10" i="18"/>
  <c r="AK10" i="18"/>
  <c r="X9" i="18"/>
  <c r="W9" i="18"/>
  <c r="AC9" i="18"/>
  <c r="V9" i="18"/>
  <c r="T9" i="18"/>
  <c r="AM9" i="18"/>
  <c r="X8" i="18"/>
  <c r="W8" i="18"/>
  <c r="AE8" i="18"/>
  <c r="V8" i="18"/>
  <c r="T8" i="18"/>
  <c r="AN8" i="18"/>
  <c r="T7" i="18"/>
  <c r="AO7" i="18"/>
  <c r="AL7" i="18"/>
  <c r="AI7" i="18"/>
  <c r="X7" i="18"/>
  <c r="AG7" i="18"/>
  <c r="W7" i="18"/>
  <c r="AE7" i="18"/>
  <c r="V7" i="18"/>
  <c r="U7" i="18"/>
  <c r="Y7" i="18"/>
  <c r="AN7" i="18"/>
  <c r="W6" i="18"/>
  <c r="AF6" i="18"/>
  <c r="X6" i="18"/>
  <c r="X59" i="18"/>
  <c r="V6" i="18"/>
  <c r="T6" i="18"/>
  <c r="K28" i="15"/>
  <c r="K29" i="15"/>
  <c r="K30" i="15"/>
  <c r="W27" i="15"/>
  <c r="W26" i="15"/>
  <c r="K25" i="15"/>
  <c r="W25" i="15"/>
  <c r="W24" i="15"/>
  <c r="W23" i="15"/>
  <c r="W22" i="15"/>
  <c r="W21" i="15"/>
  <c r="W20" i="15"/>
  <c r="W19" i="15"/>
  <c r="W18" i="15"/>
  <c r="K14" i="15"/>
  <c r="K15" i="15"/>
  <c r="K16" i="15"/>
  <c r="K17" i="15"/>
  <c r="K18" i="15"/>
  <c r="K19" i="15"/>
  <c r="K20" i="15"/>
  <c r="K21" i="15"/>
  <c r="K22" i="15"/>
  <c r="K23" i="15"/>
  <c r="K24" i="15"/>
  <c r="K26" i="15"/>
  <c r="K27" i="15"/>
  <c r="K10" i="15"/>
  <c r="K11" i="15"/>
  <c r="K12" i="15"/>
  <c r="K13" i="15"/>
  <c r="K9" i="15"/>
  <c r="W17" i="15"/>
  <c r="W16" i="15"/>
  <c r="W15" i="15"/>
  <c r="W14" i="15"/>
  <c r="W13" i="15"/>
  <c r="W12" i="15"/>
  <c r="W11" i="15"/>
  <c r="W10" i="15"/>
  <c r="W9" i="15"/>
  <c r="W8" i="15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D69" i="23"/>
  <c r="D68" i="23"/>
  <c r="D70" i="23"/>
  <c r="D63" i="23"/>
  <c r="D62" i="23"/>
  <c r="D64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3" i="23"/>
  <c r="I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3" i="23"/>
  <c r="L4" i="23"/>
  <c r="P4" i="23"/>
  <c r="Q4" i="23"/>
  <c r="R4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3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3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3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3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3" i="23"/>
  <c r="V60" i="14"/>
  <c r="U60" i="14"/>
  <c r="T60" i="14"/>
  <c r="S60" i="14"/>
  <c r="R60" i="13"/>
  <c r="S60" i="13"/>
  <c r="T60" i="13"/>
  <c r="U60" i="13"/>
  <c r="V60" i="13"/>
  <c r="W60" i="13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AC60" i="13"/>
  <c r="AB60" i="13"/>
  <c r="AA60" i="13"/>
  <c r="Z60" i="13"/>
  <c r="Y60" i="13"/>
  <c r="X60" i="13"/>
  <c r="Q60" i="13"/>
  <c r="J60" i="13"/>
  <c r="O60" i="14"/>
  <c r="N60" i="14"/>
  <c r="M60" i="14"/>
  <c r="L60" i="14"/>
  <c r="I60" i="14"/>
  <c r="G60" i="14"/>
  <c r="P60" i="13"/>
  <c r="N60" i="13"/>
  <c r="M60" i="13"/>
  <c r="I60" i="13"/>
  <c r="G60" i="13"/>
  <c r="K60" i="13"/>
  <c r="G60" i="10"/>
  <c r="F60" i="10"/>
  <c r="E60" i="10"/>
  <c r="I60" i="10"/>
  <c r="D60" i="10"/>
  <c r="AC7" i="18"/>
  <c r="AA9" i="18"/>
  <c r="AF9" i="18"/>
  <c r="AO10" i="18"/>
  <c r="AB12" i="18"/>
  <c r="AD12" i="18"/>
  <c r="AG12" i="18"/>
  <c r="AL12" i="18"/>
  <c r="AB14" i="18"/>
  <c r="AD14" i="18"/>
  <c r="AD15" i="18"/>
  <c r="AI15" i="18"/>
  <c r="AN15" i="18"/>
  <c r="AA17" i="18"/>
  <c r="AF17" i="18"/>
  <c r="AO18" i="18"/>
  <c r="AB20" i="18"/>
  <c r="AD20" i="18"/>
  <c r="AG20" i="18"/>
  <c r="AL20" i="18"/>
  <c r="AB22" i="18"/>
  <c r="AD22" i="18"/>
  <c r="AD23" i="18"/>
  <c r="AI23" i="18"/>
  <c r="AN23" i="18"/>
  <c r="AA25" i="18"/>
  <c r="AF25" i="18"/>
  <c r="AO26" i="18"/>
  <c r="AB28" i="18"/>
  <c r="AD28" i="18"/>
  <c r="AG28" i="18"/>
  <c r="AL28" i="18"/>
  <c r="AE30" i="18"/>
  <c r="AF30" i="18"/>
  <c r="AC30" i="18"/>
  <c r="AD30" i="18"/>
  <c r="AL31" i="18"/>
  <c r="AM31" i="18"/>
  <c r="AH31" i="18"/>
  <c r="AD31" i="18"/>
  <c r="AN31" i="18"/>
  <c r="AE34" i="18"/>
  <c r="AD34" i="18"/>
  <c r="AB34" i="18"/>
  <c r="AF34" i="18"/>
  <c r="AO36" i="18"/>
  <c r="AL36" i="18"/>
  <c r="AG36" i="18"/>
  <c r="AE36" i="18"/>
  <c r="AD36" i="18"/>
  <c r="AB36" i="18"/>
  <c r="Z36" i="18"/>
  <c r="AF36" i="18"/>
  <c r="AM37" i="18"/>
  <c r="AL37" i="18"/>
  <c r="AC37" i="18"/>
  <c r="AE37" i="18"/>
  <c r="AA37" i="18"/>
  <c r="AK38" i="18"/>
  <c r="AO38" i="18"/>
  <c r="Y38" i="18"/>
  <c r="U38" i="18"/>
  <c r="AJ38" i="18"/>
  <c r="T59" i="18"/>
  <c r="AI59" i="18"/>
  <c r="W59" i="18"/>
  <c r="AB6" i="18"/>
  <c r="Z7" i="18"/>
  <c r="AD7" i="18"/>
  <c r="AH7" i="18"/>
  <c r="AK7" i="18"/>
  <c r="AM7" i="18"/>
  <c r="AB8" i="18"/>
  <c r="AE9" i="18"/>
  <c r="AL9" i="18"/>
  <c r="U10" i="18"/>
  <c r="Y10" i="18"/>
  <c r="AB10" i="18"/>
  <c r="AD10" i="18"/>
  <c r="AJ10" i="18"/>
  <c r="AD11" i="18"/>
  <c r="AI11" i="18"/>
  <c r="AN11" i="18"/>
  <c r="Z12" i="18"/>
  <c r="AC12" i="18"/>
  <c r="AF12" i="18"/>
  <c r="AK12" i="18"/>
  <c r="AA13" i="18"/>
  <c r="AF13" i="18"/>
  <c r="AC14" i="18"/>
  <c r="AF14" i="18"/>
  <c r="AO14" i="18"/>
  <c r="AH15" i="18"/>
  <c r="AM15" i="18"/>
  <c r="AB16" i="18"/>
  <c r="AD16" i="18"/>
  <c r="AG16" i="18"/>
  <c r="AL16" i="18"/>
  <c r="AE17" i="18"/>
  <c r="AL17" i="18"/>
  <c r="U18" i="18"/>
  <c r="Y18" i="18"/>
  <c r="AB18" i="18"/>
  <c r="AD18" i="18"/>
  <c r="AJ18" i="18"/>
  <c r="AD19" i="18"/>
  <c r="AI19" i="18"/>
  <c r="AN19" i="18"/>
  <c r="Z20" i="18"/>
  <c r="AC20" i="18"/>
  <c r="AF20" i="18"/>
  <c r="AK20" i="18"/>
  <c r="AA21" i="18"/>
  <c r="AF21" i="18"/>
  <c r="AC22" i="18"/>
  <c r="AF22" i="18"/>
  <c r="AO22" i="18"/>
  <c r="AH23" i="18"/>
  <c r="AM23" i="18"/>
  <c r="AB24" i="18"/>
  <c r="AD24" i="18"/>
  <c r="AG24" i="18"/>
  <c r="AL24" i="18"/>
  <c r="AE25" i="18"/>
  <c r="AL25" i="18"/>
  <c r="U26" i="18"/>
  <c r="Y26" i="18"/>
  <c r="AB26" i="18"/>
  <c r="AD26" i="18"/>
  <c r="AJ26" i="18"/>
  <c r="AD27" i="18"/>
  <c r="AI27" i="18"/>
  <c r="AN27" i="18"/>
  <c r="Z28" i="18"/>
  <c r="AC28" i="18"/>
  <c r="AF28" i="18"/>
  <c r="AK28" i="18"/>
  <c r="AA29" i="18"/>
  <c r="AF29" i="18"/>
  <c r="AK30" i="18"/>
  <c r="AO30" i="18"/>
  <c r="AB30" i="18"/>
  <c r="AJ30" i="18"/>
  <c r="AI31" i="18"/>
  <c r="AC34" i="18"/>
  <c r="AC36" i="18"/>
  <c r="AK36" i="18"/>
  <c r="AF37" i="18"/>
  <c r="AD39" i="18"/>
  <c r="AI39" i="18"/>
  <c r="AN39" i="18"/>
  <c r="AC42" i="18"/>
  <c r="AF42" i="18"/>
  <c r="Z44" i="18"/>
  <c r="AC44" i="18"/>
  <c r="AF44" i="18"/>
  <c r="AK44" i="18"/>
  <c r="AA45" i="18"/>
  <c r="AF45" i="18"/>
  <c r="AJ46" i="18"/>
  <c r="AD47" i="18"/>
  <c r="AI47" i="18"/>
  <c r="AN47" i="18"/>
  <c r="AC50" i="18"/>
  <c r="AF50" i="18"/>
  <c r="Z52" i="18"/>
  <c r="AC52" i="18"/>
  <c r="AF52" i="18"/>
  <c r="AK52" i="18"/>
  <c r="AA53" i="18"/>
  <c r="AF53" i="18"/>
  <c r="AJ54" i="18"/>
  <c r="Z56" i="18"/>
  <c r="AC56" i="18"/>
  <c r="AF56" i="18"/>
  <c r="Z58" i="18"/>
  <c r="AH58" i="18"/>
  <c r="Z32" i="18"/>
  <c r="AC32" i="18"/>
  <c r="AF32" i="18"/>
  <c r="AK32" i="18"/>
  <c r="AA33" i="18"/>
  <c r="AF33" i="18"/>
  <c r="AJ34" i="18"/>
  <c r="AD35" i="18"/>
  <c r="AI35" i="18"/>
  <c r="AN35" i="18"/>
  <c r="AC38" i="18"/>
  <c r="AF38" i="18"/>
  <c r="AH39" i="18"/>
  <c r="AM39" i="18"/>
  <c r="Z40" i="18"/>
  <c r="AC40" i="18"/>
  <c r="AF40" i="18"/>
  <c r="AK40" i="18"/>
  <c r="AA41" i="18"/>
  <c r="AF41" i="18"/>
  <c r="AB42" i="18"/>
  <c r="AD42" i="18"/>
  <c r="AJ42" i="18"/>
  <c r="AD43" i="18"/>
  <c r="AI43" i="18"/>
  <c r="AN43" i="18"/>
  <c r="AB44" i="18"/>
  <c r="AD44" i="18"/>
  <c r="AG44" i="18"/>
  <c r="AL44" i="18"/>
  <c r="AE45" i="18"/>
  <c r="AL45" i="18"/>
  <c r="U46" i="18"/>
  <c r="Y46" i="18"/>
  <c r="AC46" i="18"/>
  <c r="AF46" i="18"/>
  <c r="AO46" i="18"/>
  <c r="AH47" i="18"/>
  <c r="AM47" i="18"/>
  <c r="Z48" i="18"/>
  <c r="AC48" i="18"/>
  <c r="AF48" i="18"/>
  <c r="AK48" i="18"/>
  <c r="AA49" i="18"/>
  <c r="AF49" i="18"/>
  <c r="AB50" i="18"/>
  <c r="AD50" i="18"/>
  <c r="AJ50" i="18"/>
  <c r="AD51" i="18"/>
  <c r="AI51" i="18"/>
  <c r="AN51" i="18"/>
  <c r="AB52" i="18"/>
  <c r="AD52" i="18"/>
  <c r="AG52" i="18"/>
  <c r="AL52" i="18"/>
  <c r="AE53" i="18"/>
  <c r="AL53" i="18"/>
  <c r="U54" i="18"/>
  <c r="Y54" i="18"/>
  <c r="AC54" i="18"/>
  <c r="AF54" i="18"/>
  <c r="AD55" i="18"/>
  <c r="AI55" i="18"/>
  <c r="AN55" i="18"/>
  <c r="AB56" i="18"/>
  <c r="AD56" i="18"/>
  <c r="AJ56" i="18"/>
  <c r="AD58" i="18"/>
  <c r="AL58" i="18"/>
  <c r="V59" i="18"/>
  <c r="Z6" i="18"/>
  <c r="AD6" i="18"/>
  <c r="AH6" i="18"/>
  <c r="AL6" i="18"/>
  <c r="AB7" i="18"/>
  <c r="AF7" i="18"/>
  <c r="AJ7" i="18"/>
  <c r="Z8" i="18"/>
  <c r="AD8" i="18"/>
  <c r="AJ8" i="18"/>
  <c r="AO8" i="18"/>
  <c r="AD9" i="18"/>
  <c r="AI9" i="18"/>
  <c r="AN9" i="18"/>
  <c r="AG10" i="18"/>
  <c r="AL10" i="18"/>
  <c r="AA11" i="18"/>
  <c r="AF11" i="18"/>
  <c r="U12" i="18"/>
  <c r="Y12" i="18"/>
  <c r="AJ12" i="18"/>
  <c r="AD13" i="18"/>
  <c r="AI13" i="18"/>
  <c r="AN13" i="18"/>
  <c r="AG14" i="18"/>
  <c r="AL14" i="18"/>
  <c r="AA15" i="18"/>
  <c r="AF15" i="18"/>
  <c r="U16" i="18"/>
  <c r="Y16" i="18"/>
  <c r="AJ16" i="18"/>
  <c r="AD17" i="18"/>
  <c r="AI17" i="18"/>
  <c r="AN17" i="18"/>
  <c r="AG18" i="18"/>
  <c r="AL18" i="18"/>
  <c r="AA19" i="18"/>
  <c r="AF19" i="18"/>
  <c r="U20" i="18"/>
  <c r="Y20" i="18"/>
  <c r="AJ20" i="18"/>
  <c r="AD21" i="18"/>
  <c r="AI21" i="18"/>
  <c r="AN21" i="18"/>
  <c r="AG22" i="18"/>
  <c r="AL22" i="18"/>
  <c r="AA23" i="18"/>
  <c r="AF23" i="18"/>
  <c r="U24" i="18"/>
  <c r="Y24" i="18"/>
  <c r="AJ24" i="18"/>
  <c r="AD25" i="18"/>
  <c r="AI25" i="18"/>
  <c r="AN25" i="18"/>
  <c r="AG26" i="18"/>
  <c r="AL26" i="18"/>
  <c r="AA27" i="18"/>
  <c r="AF27" i="18"/>
  <c r="U28" i="18"/>
  <c r="Y28" i="18"/>
  <c r="AJ28" i="18"/>
  <c r="AD29" i="18"/>
  <c r="AI29" i="18"/>
  <c r="AN29" i="18"/>
  <c r="AG30" i="18"/>
  <c r="AL30" i="18"/>
  <c r="AA31" i="18"/>
  <c r="AF31" i="18"/>
  <c r="U32" i="18"/>
  <c r="Y32" i="18"/>
  <c r="AJ32" i="18"/>
  <c r="AD33" i="18"/>
  <c r="AI33" i="18"/>
  <c r="AN33" i="18"/>
  <c r="AG34" i="18"/>
  <c r="AL34" i="18"/>
  <c r="AA35" i="18"/>
  <c r="AF35" i="18"/>
  <c r="U36" i="18"/>
  <c r="Y36" i="18"/>
  <c r="AJ36" i="18"/>
  <c r="AD37" i="18"/>
  <c r="AI37" i="18"/>
  <c r="AN37" i="18"/>
  <c r="AG38" i="18"/>
  <c r="AL38" i="18"/>
  <c r="AA39" i="18"/>
  <c r="AF39" i="18"/>
  <c r="U40" i="18"/>
  <c r="Y40" i="18"/>
  <c r="AJ40" i="18"/>
  <c r="AD41" i="18"/>
  <c r="AI41" i="18"/>
  <c r="AN41" i="18"/>
  <c r="AG42" i="18"/>
  <c r="AL42" i="18"/>
  <c r="AA43" i="18"/>
  <c r="AF43" i="18"/>
  <c r="U44" i="18"/>
  <c r="Y44" i="18"/>
  <c r="AJ44" i="18"/>
  <c r="AD45" i="18"/>
  <c r="AI45" i="18"/>
  <c r="AN45" i="18"/>
  <c r="AG46" i="18"/>
  <c r="AL46" i="18"/>
  <c r="AA47" i="18"/>
  <c r="AF47" i="18"/>
  <c r="U48" i="18"/>
  <c r="Y48" i="18"/>
  <c r="AJ48" i="18"/>
  <c r="AD49" i="18"/>
  <c r="AI49" i="18"/>
  <c r="AN49" i="18"/>
  <c r="AG50" i="18"/>
  <c r="AL50" i="18"/>
  <c r="AA51" i="18"/>
  <c r="AF51" i="18"/>
  <c r="U52" i="18"/>
  <c r="Y52" i="18"/>
  <c r="AJ52" i="18"/>
  <c r="AD53" i="18"/>
  <c r="AI53" i="18"/>
  <c r="AN53" i="18"/>
  <c r="AG54" i="18"/>
  <c r="AL54" i="18"/>
  <c r="AA55" i="18"/>
  <c r="AF55" i="18"/>
  <c r="U56" i="18"/>
  <c r="AO11" i="18"/>
  <c r="AK11" i="18"/>
  <c r="AG11" i="18"/>
  <c r="U11" i="18"/>
  <c r="Y11" i="18"/>
  <c r="AM12" i="18"/>
  <c r="AI12" i="18"/>
  <c r="AA12" i="18"/>
  <c r="AO15" i="18"/>
  <c r="AK15" i="18"/>
  <c r="AG15" i="18"/>
  <c r="U15" i="18"/>
  <c r="Y15" i="18"/>
  <c r="AM16" i="18"/>
  <c r="AI16" i="18"/>
  <c r="AA16" i="18"/>
  <c r="AO19" i="18"/>
  <c r="AK19" i="18"/>
  <c r="AG19" i="18"/>
  <c r="U19" i="18"/>
  <c r="Y19" i="18"/>
  <c r="AM20" i="18"/>
  <c r="AI20" i="18"/>
  <c r="AA20" i="18"/>
  <c r="AO23" i="18"/>
  <c r="AK23" i="18"/>
  <c r="AG23" i="18"/>
  <c r="U23" i="18"/>
  <c r="Y23" i="18"/>
  <c r="AM24" i="18"/>
  <c r="AI24" i="18"/>
  <c r="AA24" i="18"/>
  <c r="AO27" i="18"/>
  <c r="AK27" i="18"/>
  <c r="AG27" i="18"/>
  <c r="U27" i="18"/>
  <c r="Y27" i="18"/>
  <c r="AM28" i="18"/>
  <c r="AI28" i="18"/>
  <c r="AA28" i="18"/>
  <c r="AO31" i="18"/>
  <c r="AK31" i="18"/>
  <c r="AG31" i="18"/>
  <c r="Y31" i="18"/>
  <c r="U31" i="18"/>
  <c r="AM32" i="18"/>
  <c r="AI32" i="18"/>
  <c r="AA32" i="18"/>
  <c r="AO35" i="18"/>
  <c r="AK35" i="18"/>
  <c r="AG35" i="18"/>
  <c r="Y35" i="18"/>
  <c r="U35" i="18"/>
  <c r="AM36" i="18"/>
  <c r="AI36" i="18"/>
  <c r="AA36" i="18"/>
  <c r="AO39" i="18"/>
  <c r="AK39" i="18"/>
  <c r="AG39" i="18"/>
  <c r="Y39" i="18"/>
  <c r="U39" i="18"/>
  <c r="AM40" i="18"/>
  <c r="AI40" i="18"/>
  <c r="AA40" i="18"/>
  <c r="AO43" i="18"/>
  <c r="AK43" i="18"/>
  <c r="AG43" i="18"/>
  <c r="Y43" i="18"/>
  <c r="U43" i="18"/>
  <c r="AM44" i="18"/>
  <c r="AI44" i="18"/>
  <c r="AA44" i="18"/>
  <c r="AO47" i="18"/>
  <c r="AK47" i="18"/>
  <c r="AG47" i="18"/>
  <c r="Y47" i="18"/>
  <c r="U47" i="18"/>
  <c r="AM48" i="18"/>
  <c r="AI48" i="18"/>
  <c r="AA48" i="18"/>
  <c r="AO51" i="18"/>
  <c r="AK51" i="18"/>
  <c r="AG51" i="18"/>
  <c r="Y51" i="18"/>
  <c r="U51" i="18"/>
  <c r="AM52" i="18"/>
  <c r="AI52" i="18"/>
  <c r="AA52" i="18"/>
  <c r="AO55" i="18"/>
  <c r="AK55" i="18"/>
  <c r="AG55" i="18"/>
  <c r="Y55" i="18"/>
  <c r="U55" i="18"/>
  <c r="AO56" i="18"/>
  <c r="AK56" i="18"/>
  <c r="AG56" i="18"/>
  <c r="AL56" i="18"/>
  <c r="AH56" i="18"/>
  <c r="AM56" i="18"/>
  <c r="AI56" i="18"/>
  <c r="AA56" i="18"/>
  <c r="U6" i="18"/>
  <c r="Y6" i="18"/>
  <c r="AC6" i="18"/>
  <c r="AG6" i="18"/>
  <c r="AK6" i="18"/>
  <c r="AO6" i="18"/>
  <c r="AA7" i="18"/>
  <c r="U8" i="18"/>
  <c r="Y8" i="18"/>
  <c r="AC8" i="18"/>
  <c r="AH8" i="18"/>
  <c r="AB9" i="18"/>
  <c r="AH9" i="18"/>
  <c r="Z10" i="18"/>
  <c r="Z11" i="18"/>
  <c r="AE11" i="18"/>
  <c r="AJ11" i="18"/>
  <c r="AH12" i="18"/>
  <c r="AN12" i="18"/>
  <c r="AB13" i="18"/>
  <c r="AH13" i="18"/>
  <c r="Z14" i="18"/>
  <c r="Z15" i="18"/>
  <c r="AE15" i="18"/>
  <c r="AJ15" i="18"/>
  <c r="AH16" i="18"/>
  <c r="AN16" i="18"/>
  <c r="AB17" i="18"/>
  <c r="AH17" i="18"/>
  <c r="Z18" i="18"/>
  <c r="Z19" i="18"/>
  <c r="AE19" i="18"/>
  <c r="AJ19" i="18"/>
  <c r="AH20" i="18"/>
  <c r="AN20" i="18"/>
  <c r="AB21" i="18"/>
  <c r="AH21" i="18"/>
  <c r="Z22" i="18"/>
  <c r="Z23" i="18"/>
  <c r="AE23" i="18"/>
  <c r="AJ23" i="18"/>
  <c r="AH24" i="18"/>
  <c r="AN24" i="18"/>
  <c r="AB25" i="18"/>
  <c r="AH25" i="18"/>
  <c r="Z26" i="18"/>
  <c r="Z27" i="18"/>
  <c r="AE27" i="18"/>
  <c r="AJ27" i="18"/>
  <c r="AH28" i="18"/>
  <c r="AN28" i="18"/>
  <c r="AB29" i="18"/>
  <c r="AH29" i="18"/>
  <c r="Z30" i="18"/>
  <c r="Z31" i="18"/>
  <c r="AE31" i="18"/>
  <c r="AJ31" i="18"/>
  <c r="AH32" i="18"/>
  <c r="AN32" i="18"/>
  <c r="AB33" i="18"/>
  <c r="AH33" i="18"/>
  <c r="Z34" i="18"/>
  <c r="Z35" i="18"/>
  <c r="AE35" i="18"/>
  <c r="AJ35" i="18"/>
  <c r="AH36" i="18"/>
  <c r="AN36" i="18"/>
  <c r="AB37" i="18"/>
  <c r="AH37" i="18"/>
  <c r="Z38" i="18"/>
  <c r="Z39" i="18"/>
  <c r="AE39" i="18"/>
  <c r="AJ39" i="18"/>
  <c r="AH40" i="18"/>
  <c r="AN40" i="18"/>
  <c r="AB41" i="18"/>
  <c r="AH41" i="18"/>
  <c r="Z42" i="18"/>
  <c r="Z43" i="18"/>
  <c r="AE43" i="18"/>
  <c r="AJ43" i="18"/>
  <c r="AH44" i="18"/>
  <c r="AN44" i="18"/>
  <c r="AB45" i="18"/>
  <c r="AH45" i="18"/>
  <c r="Z46" i="18"/>
  <c r="Z47" i="18"/>
  <c r="AE47" i="18"/>
  <c r="AJ47" i="18"/>
  <c r="AH48" i="18"/>
  <c r="AN48" i="18"/>
  <c r="AB49" i="18"/>
  <c r="AH49" i="18"/>
  <c r="Z50" i="18"/>
  <c r="Z51" i="18"/>
  <c r="AE51" i="18"/>
  <c r="AJ51" i="18"/>
  <c r="AH52" i="18"/>
  <c r="AN52" i="18"/>
  <c r="AB53" i="18"/>
  <c r="AH53" i="18"/>
  <c r="Z54" i="18"/>
  <c r="AK54" i="18"/>
  <c r="Z55" i="18"/>
  <c r="AE55" i="18"/>
  <c r="AJ55" i="18"/>
  <c r="AN56" i="18"/>
  <c r="AM59" i="18"/>
  <c r="AA59" i="18"/>
  <c r="AJ59" i="18"/>
  <c r="AK59" i="18"/>
  <c r="G66" i="18"/>
  <c r="AH59" i="18"/>
  <c r="AM8" i="18"/>
  <c r="AI8" i="18"/>
  <c r="AJ6" i="18"/>
  <c r="AN6" i="18"/>
  <c r="AG8" i="18"/>
  <c r="AL8" i="18"/>
  <c r="AE59" i="18"/>
  <c r="AF59" i="18"/>
  <c r="AB59" i="18"/>
  <c r="AC59" i="18"/>
  <c r="AD59" i="18"/>
  <c r="AO9" i="18"/>
  <c r="AK9" i="18"/>
  <c r="AG9" i="18"/>
  <c r="U9" i="18"/>
  <c r="Y9" i="18"/>
  <c r="AM10" i="18"/>
  <c r="AI10" i="18"/>
  <c r="AA10" i="18"/>
  <c r="AO13" i="18"/>
  <c r="AK13" i="18"/>
  <c r="AG13" i="18"/>
  <c r="U13" i="18"/>
  <c r="Y13" i="18"/>
  <c r="AM14" i="18"/>
  <c r="AI14" i="18"/>
  <c r="AA14" i="18"/>
  <c r="AO17" i="18"/>
  <c r="AK17" i="18"/>
  <c r="AG17" i="18"/>
  <c r="U17" i="18"/>
  <c r="Y17" i="18"/>
  <c r="AM18" i="18"/>
  <c r="AI18" i="18"/>
  <c r="AA18" i="18"/>
  <c r="AO21" i="18"/>
  <c r="AK21" i="18"/>
  <c r="AG21" i="18"/>
  <c r="U21" i="18"/>
  <c r="Y21" i="18"/>
  <c r="AM22" i="18"/>
  <c r="AI22" i="18"/>
  <c r="AA22" i="18"/>
  <c r="AO25" i="18"/>
  <c r="AK25" i="18"/>
  <c r="AG25" i="18"/>
  <c r="U25" i="18"/>
  <c r="Y25" i="18"/>
  <c r="AM26" i="18"/>
  <c r="AI26" i="18"/>
  <c r="AA26" i="18"/>
  <c r="AO29" i="18"/>
  <c r="AK29" i="18"/>
  <c r="AG29" i="18"/>
  <c r="U29" i="18"/>
  <c r="Y29" i="18"/>
  <c r="AM30" i="18"/>
  <c r="AI30" i="18"/>
  <c r="AA30" i="18"/>
  <c r="AO33" i="18"/>
  <c r="AK33" i="18"/>
  <c r="AG33" i="18"/>
  <c r="Y33" i="18"/>
  <c r="U33" i="18"/>
  <c r="AM34" i="18"/>
  <c r="AI34" i="18"/>
  <c r="AA34" i="18"/>
  <c r="AO37" i="18"/>
  <c r="AK37" i="18"/>
  <c r="AG37" i="18"/>
  <c r="Y37" i="18"/>
  <c r="U37" i="18"/>
  <c r="AM38" i="18"/>
  <c r="AI38" i="18"/>
  <c r="AA38" i="18"/>
  <c r="AO41" i="18"/>
  <c r="AK41" i="18"/>
  <c r="AG41" i="18"/>
  <c r="Y41" i="18"/>
  <c r="U41" i="18"/>
  <c r="AM42" i="18"/>
  <c r="AI42" i="18"/>
  <c r="AA42" i="18"/>
  <c r="AO45" i="18"/>
  <c r="AK45" i="18"/>
  <c r="AG45" i="18"/>
  <c r="Y45" i="18"/>
  <c r="U45" i="18"/>
  <c r="AM46" i="18"/>
  <c r="AI46" i="18"/>
  <c r="AA46" i="18"/>
  <c r="AO49" i="18"/>
  <c r="AK49" i="18"/>
  <c r="AG49" i="18"/>
  <c r="Y49" i="18"/>
  <c r="U49" i="18"/>
  <c r="AM50" i="18"/>
  <c r="AI50" i="18"/>
  <c r="AA50" i="18"/>
  <c r="AO53" i="18"/>
  <c r="AK53" i="18"/>
  <c r="AG53" i="18"/>
  <c r="Y53" i="18"/>
  <c r="U53" i="18"/>
  <c r="AM54" i="18"/>
  <c r="AI54" i="18"/>
  <c r="AA54" i="18"/>
  <c r="AA6" i="18"/>
  <c r="AE6" i="18"/>
  <c r="AI6" i="18"/>
  <c r="AM6" i="18"/>
  <c r="AA8" i="18"/>
  <c r="AF8" i="18"/>
  <c r="AK8" i="18"/>
  <c r="Z9" i="18"/>
  <c r="AJ9" i="18"/>
  <c r="AH10" i="18"/>
  <c r="AN10" i="18"/>
  <c r="AB11" i="18"/>
  <c r="Z13" i="18"/>
  <c r="AJ13" i="18"/>
  <c r="AH14" i="18"/>
  <c r="AN14" i="18"/>
  <c r="AB15" i="18"/>
  <c r="Z17" i="18"/>
  <c r="AJ17" i="18"/>
  <c r="AH18" i="18"/>
  <c r="AN18" i="18"/>
  <c r="AB19" i="18"/>
  <c r="Z21" i="18"/>
  <c r="AJ21" i="18"/>
  <c r="AH22" i="18"/>
  <c r="AN22" i="18"/>
  <c r="AB23" i="18"/>
  <c r="Z25" i="18"/>
  <c r="AJ25" i="18"/>
  <c r="AH26" i="18"/>
  <c r="AN26" i="18"/>
  <c r="AB27" i="18"/>
  <c r="Z29" i="18"/>
  <c r="AJ29" i="18"/>
  <c r="AH30" i="18"/>
  <c r="AN30" i="18"/>
  <c r="AB31" i="18"/>
  <c r="Z33" i="18"/>
  <c r="AJ33" i="18"/>
  <c r="AH34" i="18"/>
  <c r="AN34" i="18"/>
  <c r="AB35" i="18"/>
  <c r="Z37" i="18"/>
  <c r="AJ37" i="18"/>
  <c r="AH38" i="18"/>
  <c r="AN38" i="18"/>
  <c r="AB39" i="18"/>
  <c r="Z41" i="18"/>
  <c r="AJ41" i="18"/>
  <c r="AH42" i="18"/>
  <c r="AN42" i="18"/>
  <c r="AB43" i="18"/>
  <c r="Z45" i="18"/>
  <c r="AJ45" i="18"/>
  <c r="AH46" i="18"/>
  <c r="AN46" i="18"/>
  <c r="AB47" i="18"/>
  <c r="Z49" i="18"/>
  <c r="AJ49" i="18"/>
  <c r="AH50" i="18"/>
  <c r="AN50" i="18"/>
  <c r="AB51" i="18"/>
  <c r="Z53" i="18"/>
  <c r="AJ53" i="18"/>
  <c r="AH54" i="18"/>
  <c r="AN54" i="18"/>
  <c r="AB55" i="18"/>
  <c r="U58" i="18"/>
  <c r="Y58" i="18"/>
  <c r="AC58" i="18"/>
  <c r="AG58" i="18"/>
  <c r="AK58" i="18"/>
  <c r="AO58" i="18"/>
  <c r="AB58" i="18"/>
  <c r="AF58" i="18"/>
  <c r="AJ58" i="18"/>
  <c r="AN58" i="18"/>
  <c r="AA58" i="18"/>
  <c r="AI58" i="18"/>
  <c r="G65" i="18"/>
  <c r="G64" i="18"/>
  <c r="Z59" i="18"/>
  <c r="AL59" i="18"/>
  <c r="AG59" i="18"/>
  <c r="AO59" i="18"/>
  <c r="AN59" i="18"/>
  <c r="G63" i="18"/>
  <c r="U59" i="18"/>
  <c r="G62" i="18"/>
  <c r="Y59" i="18"/>
</calcChain>
</file>

<file path=xl/sharedStrings.xml><?xml version="1.0" encoding="utf-8"?>
<sst xmlns="http://schemas.openxmlformats.org/spreadsheetml/2006/main" count="753" uniqueCount="321">
  <si>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</si>
  <si>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</si>
  <si>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</si>
  <si>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</si>
  <si>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</si>
  <si>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</si>
  <si>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</si>
  <si>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</si>
  <si>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Para influenza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</si>
  <si>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</si>
  <si>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</si>
  <si>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</si>
  <si>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</si>
  <si>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</si>
  <si>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</si>
  <si>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</si>
  <si>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</si>
  <si>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</si>
  <si>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</si>
  <si>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</si>
  <si>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</si>
  <si>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</si>
  <si>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</si>
  <si>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</si>
  <si>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</si>
  <si>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</si>
  <si>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</si>
  <si>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</si>
  <si>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</si>
  <si>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</si>
  <si>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</si>
  <si>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</si>
  <si>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</si>
  <si>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Casos positivos a influenza</t>
  </si>
  <si>
    <t>Casos positivos a otros virus respiratorios</t>
  </si>
  <si>
    <t>Son los casos de vigilancia centinela de IRAG. No incluir casos inusitados de IRAG</t>
  </si>
  <si>
    <t>Total de casos de IRAG con muestras positivas a influenza</t>
  </si>
  <si>
    <t>Son los casos de vigilancia centinela de ETI. No incluir casos inusitados de ETI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</si>
  <si>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</si>
  <si>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</si>
  <si>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</si>
  <si>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</si>
  <si>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consultas por cualquier causa</t>
  </si>
  <si>
    <t>Total de consultas</t>
  </si>
  <si>
    <t>Total de hospitalizados esa semana por cualquier causa (denominador)</t>
  </si>
  <si>
    <t>Todos los casos que ingresaron a UCI en esa semana por cualquier causa</t>
  </si>
  <si>
    <t>Pais</t>
  </si>
  <si>
    <t>Total_consultas</t>
  </si>
  <si>
    <t>ETI_c_muestra</t>
  </si>
  <si>
    <t>Total de casos de IRAG con muestras</t>
  </si>
  <si>
    <t>Total de casos de IRAG</t>
  </si>
  <si>
    <t xml:space="preserve">Incluye al total de fallecidos asociados a infecciones respiratorias agudas graves (IRAG) 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</si>
  <si>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</si>
  <si>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</si>
  <si>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</si>
  <si>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</si>
  <si>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</si>
  <si>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</si>
  <si>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</si>
  <si>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</si>
  <si>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</si>
  <si>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</si>
  <si>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Situación de IRA,  por edad y distribución geográfica.</t>
  </si>
  <si>
    <t>Número de casos de IRA</t>
  </si>
  <si>
    <t>IRA_desc</t>
  </si>
  <si>
    <t>IRA_total</t>
  </si>
  <si>
    <t>Numero total de fallecidos IRAG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</si>
  <si>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</si>
  <si>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</si>
  <si>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</si>
  <si>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</si>
  <si>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</si>
  <si>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</si>
  <si>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</si>
  <si>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</si>
  <si>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Total de casos de ETI con muestras positivas a otros virus respiratorios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</si>
  <si>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</si>
  <si>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</si>
  <si>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</si>
  <si>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</si>
  <si>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</si>
  <si>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</si>
  <si>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</si>
  <si>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</si>
  <si>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</si>
  <si>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</si>
  <si>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</si>
  <si>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</si>
  <si>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IRAG_c_muestra</t>
  </si>
  <si>
    <t>En aumento</t>
  </si>
  <si>
    <t>Baja/moderada</t>
  </si>
  <si>
    <t>Bajo</t>
  </si>
  <si>
    <t>Sin modificaciones</t>
  </si>
  <si>
    <t>Elevada</t>
  </si>
  <si>
    <t>Moderado</t>
  </si>
  <si>
    <t>En disminución</t>
  </si>
  <si>
    <t>Muy elevada</t>
  </si>
  <si>
    <t>Grave</t>
  </si>
  <si>
    <t xml:space="preserve">País: </t>
  </si>
  <si>
    <t>Vigilancia de Influenza y otros Virus Respiratorios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</si>
  <si>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</si>
  <si>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</si>
  <si>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</si>
  <si>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</si>
  <si>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</si>
  <si>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</si>
  <si>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</si>
  <si>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</si>
  <si>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</si>
  <si>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</si>
  <si>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</si>
  <si>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</si>
  <si>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</si>
  <si>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</si>
  <si>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</si>
  <si>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</si>
  <si>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</si>
  <si>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</si>
  <si>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</si>
  <si>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</si>
  <si>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</si>
  <si>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</si>
  <si>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</si>
  <si>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</si>
  <si>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</si>
  <si>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</si>
  <si>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</si>
  <si>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</si>
  <si>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</si>
  <si>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</si>
  <si>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</si>
  <si>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</si>
  <si>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</si>
  <si>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</si>
  <si>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</si>
  <si>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</si>
  <si>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</si>
  <si>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</si>
  <si>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</si>
  <si>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</si>
  <si>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</si>
  <si>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</si>
  <si>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</si>
  <si>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</si>
  <si>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</si>
  <si>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</si>
  <si>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</si>
  <si>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</si>
  <si>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</si>
  <si>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</si>
  <si>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</si>
  <si>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</si>
  <si>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</si>
  <si>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</si>
  <si>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</si>
  <si>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</si>
  <si>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</si>
  <si>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</si>
  <si>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</si>
  <si>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</si>
  <si>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</si>
  <si>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</si>
  <si>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</si>
  <si>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</si>
  <si>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</si>
  <si>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</si>
  <si>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</si>
  <si>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</si>
  <si>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</si>
  <si>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</si>
  <si>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</si>
  <si>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</si>
  <si>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</si>
  <si>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</si>
  <si>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</si>
  <si>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</si>
  <si>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</si>
  <si>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</si>
  <si>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</si>
  <si>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</si>
  <si>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</si>
  <si>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</si>
  <si>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</si>
  <si>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</si>
  <si>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</si>
  <si>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</si>
  <si>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</si>
  <si>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</si>
  <si>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</si>
  <si>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</si>
  <si>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</si>
  <si>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</si>
  <si>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</si>
  <si>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</si>
  <si>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</si>
  <si>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ETI_casos_5a&lt;15</t>
  </si>
  <si>
    <t>ETI_casos_desc</t>
  </si>
  <si>
    <t>IRAG_casos_5a14</t>
  </si>
  <si>
    <t>IRAG_casos_15a49</t>
  </si>
  <si>
    <t>IRAG_casos_50a 64</t>
  </si>
  <si>
    <t>IRAG_casos_65mas</t>
  </si>
  <si>
    <t>Hospitaliz_casos_5a14</t>
  </si>
  <si>
    <t>Hospitaliz_casos_15a49</t>
  </si>
  <si>
    <t>Hospitaliz_casos_50a 64</t>
  </si>
  <si>
    <t>Hospitaliz_casos_65mas</t>
  </si>
  <si>
    <t>Casos ETI por grupo de edad</t>
  </si>
  <si>
    <t>ETI_infpos_5a14</t>
  </si>
  <si>
    <t>ETI_casos_65mas</t>
  </si>
  <si>
    <t>IRAG</t>
  </si>
  <si>
    <t>% IRAG de total hospitalizados</t>
  </si>
  <si>
    <t>Casos ETI</t>
  </si>
  <si>
    <t>% ETI con muestra de total casos</t>
  </si>
  <si>
    <t xml:space="preserve"> </t>
  </si>
  <si>
    <t>Casos de IRAG postivos a influenza por grupo de edad</t>
  </si>
  <si>
    <t xml:space="preserve">Casos de IRAG por grupo de edad </t>
  </si>
  <si>
    <t xml:space="preserve">Hospitalizaciones por grupo de edad </t>
  </si>
  <si>
    <t>IRAG_infpos_5a14</t>
  </si>
  <si>
    <t>IRAG_infpos_15a49</t>
  </si>
  <si>
    <t>IRAG_infpos_65mas</t>
  </si>
  <si>
    <t>ETI_infpos_desc</t>
  </si>
  <si>
    <t>IRAG_infpos_50a64</t>
  </si>
  <si>
    <t>ETI_infpos_15a49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</si>
  <si>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</si>
  <si>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</si>
  <si>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</si>
  <si>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</si>
  <si>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</si>
  <si>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</si>
  <si>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</si>
  <si>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</si>
  <si>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</si>
  <si>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</si>
  <si>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</si>
  <si>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</si>
  <si>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Total consultas</t>
  </si>
  <si>
    <t>% ETI del total de consultas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</si>
  <si>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</si>
  <si>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</si>
  <si>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</si>
  <si>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</si>
  <si>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IRAG con/sin muestra</t>
  </si>
  <si>
    <t>IRAG con muestra</t>
  </si>
  <si>
    <t>IRAG sin muestra</t>
  </si>
  <si>
    <t>Grafica Pie de ETI con/sin muestra</t>
  </si>
  <si>
    <t>ETI</t>
  </si>
  <si>
    <t>ETI con muestra</t>
  </si>
  <si>
    <t>ETI sin muestra</t>
  </si>
  <si>
    <t>Información no disponible</t>
  </si>
  <si>
    <t>ETI_infpos_50a64</t>
  </si>
  <si>
    <t>ETI_casos_15a&lt;50</t>
  </si>
  <si>
    <t>ETI_casos_50a&lt;65</t>
  </si>
  <si>
    <t>Panamá</t>
  </si>
  <si>
    <r>
      <t>Situación general de</t>
    </r>
    <r>
      <rPr>
        <b/>
        <u/>
        <sz val="16"/>
        <color theme="1"/>
        <rFont val="Calibri"/>
        <family val="2"/>
        <scheme val="minor"/>
      </rPr>
      <t xml:space="preserve"> infecciones respiratorias en el país</t>
    </r>
    <r>
      <rPr>
        <b/>
        <sz val="11"/>
        <color theme="1"/>
        <rFont val="Calibri"/>
        <family val="2"/>
        <scheme val="minor"/>
      </rPr>
      <t xml:space="preserve">
</t>
    </r>
  </si>
  <si>
    <t>País: Panamá</t>
  </si>
  <si>
    <t xml:space="preserve">Son indicadores que resumen la situación general de influenza y/o infecciones respiratorias en el país </t>
  </si>
  <si>
    <t>País: PANAMÁ</t>
  </si>
  <si>
    <t>Datos por procedencia</t>
  </si>
  <si>
    <t>Bocas del Toro</t>
  </si>
  <si>
    <t>Chiriquí</t>
  </si>
  <si>
    <t>Coclé</t>
  </si>
  <si>
    <t>Colón</t>
  </si>
  <si>
    <t>Darién</t>
  </si>
  <si>
    <t>Herrera</t>
  </si>
  <si>
    <t>Los Santos</t>
  </si>
  <si>
    <t>Veraguas</t>
  </si>
  <si>
    <t>Emberá</t>
  </si>
  <si>
    <t>Kuna Yala</t>
  </si>
  <si>
    <t xml:space="preserve">Ngäbe-Buglé </t>
  </si>
  <si>
    <t>Neum_Pan_BocasdelToro</t>
  </si>
  <si>
    <t>Neum_Pan_Chiriqui</t>
  </si>
  <si>
    <t>Neum_Pan_Coclé</t>
  </si>
  <si>
    <t>Neum_Pan_Colon</t>
  </si>
  <si>
    <t>Neum_Pan_Darien</t>
  </si>
  <si>
    <t>Neum_Pan_Herrera</t>
  </si>
  <si>
    <t>Neum_Pan_LosSantos</t>
  </si>
  <si>
    <t>Neum_Pan_Panama</t>
  </si>
  <si>
    <t>Neum_Pan_Veraguas</t>
  </si>
  <si>
    <t>Neum_Pan_Embera</t>
  </si>
  <si>
    <t>Neum_Pan_KunaYala</t>
  </si>
  <si>
    <t>Neum_Pan_NgabeBugle</t>
  </si>
  <si>
    <t>Neum_0a&lt;1</t>
  </si>
  <si>
    <t>Neum_1a&lt;5</t>
  </si>
  <si>
    <t>Panama</t>
  </si>
  <si>
    <t>Positivo otros INFLUENZA A</t>
  </si>
  <si>
    <t>Influenza  B</t>
  </si>
  <si>
    <t>53</t>
  </si>
  <si>
    <t>INDICADORES ACUMULADOS PARA EL AÑO
(para el cálculo se utilizaron muestras totales)</t>
  </si>
  <si>
    <t>&lt;1 año</t>
  </si>
  <si>
    <t>1 a 4 años</t>
  </si>
  <si>
    <t>5 a 14 años</t>
  </si>
  <si>
    <t>15 a 49 años</t>
  </si>
  <si>
    <t>50 a 64 años</t>
  </si>
  <si>
    <t>65 años y +</t>
  </si>
  <si>
    <t>IRAG_infpos_&lt;1año</t>
  </si>
  <si>
    <t>IRAG_infpos_1a4</t>
  </si>
  <si>
    <t>IRAG_casos_&lt;1año</t>
  </si>
  <si>
    <t>IRAG_casos_1a4</t>
  </si>
  <si>
    <t>Hospitaliz_casos_&lt;1a</t>
  </si>
  <si>
    <t>Hospitaliz_casos_1a4</t>
  </si>
  <si>
    <t>Muertes_casos_&lt;1a</t>
  </si>
  <si>
    <t>Muertes_casos_1a4</t>
  </si>
  <si>
    <t>MUERTES_CASOS_5A&lt;15</t>
  </si>
  <si>
    <t>MUERTES_CASOS_15A&lt;50</t>
  </si>
  <si>
    <t>Muertes_casos_50a64</t>
  </si>
  <si>
    <t>Muertes_casos_65mas</t>
  </si>
  <si>
    <t>ETI_infpos_&lt; 1 AÑO</t>
  </si>
  <si>
    <t>ETI_infpos_1a&lt;5</t>
  </si>
  <si>
    <t>ETI_infpos_65mas</t>
  </si>
  <si>
    <t>ETI_CASOS_&lt; 1 AÑO</t>
  </si>
  <si>
    <t>ETI_casos_1a&lt;5</t>
  </si>
  <si>
    <t>Neumonia Total</t>
  </si>
  <si>
    <t>NEUM_5A&lt;15</t>
  </si>
  <si>
    <t>NEUM_15A49</t>
  </si>
  <si>
    <t>Neum_50a64</t>
  </si>
  <si>
    <t>Neum_65mas</t>
  </si>
  <si>
    <t>IRA_0a&lt;1</t>
  </si>
  <si>
    <t>IRA_1a4</t>
  </si>
  <si>
    <t>IRA_5a14</t>
  </si>
  <si>
    <t>IRA_15a&lt;50</t>
  </si>
  <si>
    <t>IRA_45a64</t>
  </si>
  <si>
    <t>IRA_65mas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</si>
</sst>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"/>
      <name val="Calibri"/>
      <family val="2"/>
      <scheme val="minor"/>
    </font>
    <font>
      <sz val="9"/>
      <color indexed="72"/>
      <name val="SansSerif"/>
    </font>
    <font>
      <sz val="10"/>
      <color rgb="FFFF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8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3" borderId="0" applyNumberFormat="0" applyBorder="0" applyAlignment="0" applyProtection="0"/>
    <xf numFmtId="0" fontId="51" fillId="16" borderId="0" applyNumberFormat="0" applyBorder="0" applyAlignment="0" applyProtection="0"/>
    <xf numFmtId="0" fontId="51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12" borderId="0" applyNumberFormat="0" applyBorder="0" applyAlignment="0" applyProtection="0"/>
    <xf numFmtId="0" fontId="54" fillId="24" borderId="18" applyNumberFormat="0" applyAlignment="0" applyProtection="0"/>
    <xf numFmtId="0" fontId="55" fillId="25" borderId="33" applyNumberFormat="0" applyAlignment="0" applyProtection="0"/>
    <xf numFmtId="0" fontId="56" fillId="0" borderId="34" applyNumberFormat="0" applyFill="0" applyAlignment="0" applyProtection="0"/>
    <xf numFmtId="0" fontId="57" fillId="0" borderId="0" applyNumberFormat="0" applyFill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9" borderId="0" applyNumberFormat="0" applyBorder="0" applyAlignment="0" applyProtection="0"/>
    <xf numFmtId="0" fontId="58" fillId="15" borderId="18" applyNumberFormat="0" applyAlignment="0" applyProtection="0"/>
    <xf numFmtId="0" fontId="59" fillId="11" borderId="0" applyNumberFormat="0" applyBorder="0" applyAlignment="0" applyProtection="0"/>
    <xf numFmtId="0" fontId="60" fillId="30" borderId="0" applyNumberFormat="0" applyBorder="0" applyAlignment="0" applyProtection="0"/>
    <xf numFmtId="0" fontId="28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8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26" fillId="0" borderId="0"/>
    <xf numFmtId="0" fontId="26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9" borderId="32" applyNumberFormat="0" applyFont="0" applyAlignment="0" applyProtection="0"/>
    <xf numFmtId="9" fontId="28" fillId="0" borderId="0" applyFont="0" applyFill="0" applyBorder="0" applyAlignment="0" applyProtection="0"/>
    <xf numFmtId="0" fontId="64" fillId="24" borderId="35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6" applyNumberFormat="0" applyFill="0" applyAlignment="0" applyProtection="0"/>
    <xf numFmtId="0" fontId="68" fillId="0" borderId="37" applyNumberFormat="0" applyFill="0" applyAlignment="0" applyProtection="0"/>
    <xf numFmtId="0" fontId="57" fillId="0" borderId="38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39" applyNumberFormat="0" applyFill="0" applyAlignment="0" applyProtection="0"/>
    <xf numFmtId="0" fontId="71" fillId="0" borderId="40" applyNumberFormat="0" applyFill="0" applyAlignment="0" applyProtection="0"/>
    <xf numFmtId="0" fontId="72" fillId="0" borderId="41" applyNumberFormat="0" applyFill="0" applyAlignment="0" applyProtection="0"/>
    <xf numFmtId="0" fontId="73" fillId="0" borderId="42" applyNumberFormat="0" applyFill="0" applyAlignment="0" applyProtection="0"/>
    <xf numFmtId="0" fontId="73" fillId="0" borderId="0" applyNumberFormat="0" applyFill="0" applyBorder="0" applyAlignment="0" applyProtection="0"/>
    <xf numFmtId="0" fontId="74" fillId="32" borderId="0" applyNumberFormat="0" applyBorder="0" applyAlignment="0" applyProtection="0"/>
    <xf numFmtId="0" fontId="75" fillId="33" borderId="0" applyNumberFormat="0" applyBorder="0" applyAlignment="0" applyProtection="0"/>
    <xf numFmtId="0" fontId="76" fillId="34" borderId="0" applyNumberFormat="0" applyBorder="0" applyAlignment="0" applyProtection="0"/>
    <xf numFmtId="0" fontId="77" fillId="35" borderId="43" applyNumberFormat="0" applyAlignment="0" applyProtection="0"/>
    <xf numFmtId="0" fontId="78" fillId="36" borderId="44" applyNumberFormat="0" applyAlignment="0" applyProtection="0"/>
    <xf numFmtId="0" fontId="79" fillId="36" borderId="43" applyNumberFormat="0" applyAlignment="0" applyProtection="0"/>
    <xf numFmtId="0" fontId="80" fillId="0" borderId="45" applyNumberFormat="0" applyFill="0" applyAlignment="0" applyProtection="0"/>
    <xf numFmtId="0" fontId="81" fillId="37" borderId="46" applyNumberFormat="0" applyAlignment="0" applyProtection="0"/>
    <xf numFmtId="0" fontId="82" fillId="0" borderId="0" applyNumberFormat="0" applyFill="0" applyBorder="0" applyAlignment="0" applyProtection="0"/>
    <xf numFmtId="0" fontId="26" fillId="9" borderId="32" applyNumberFormat="0" applyFont="0" applyAlignment="0" applyProtection="0"/>
    <xf numFmtId="0" fontId="83" fillId="0" borderId="0" applyNumberFormat="0" applyFill="0" applyBorder="0" applyAlignment="0" applyProtection="0"/>
    <xf numFmtId="0" fontId="1" fillId="0" borderId="47" applyNumberFormat="0" applyFill="0" applyAlignment="0" applyProtection="0"/>
    <xf numFmtId="0" fontId="84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84" fillId="41" borderId="0" applyNumberFormat="0" applyBorder="0" applyAlignment="0" applyProtection="0"/>
    <xf numFmtId="0" fontId="84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84" fillId="45" borderId="0" applyNumberFormat="0" applyBorder="0" applyAlignment="0" applyProtection="0"/>
    <xf numFmtId="0" fontId="84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84" fillId="49" borderId="0" applyNumberFormat="0" applyBorder="0" applyAlignment="0" applyProtection="0"/>
    <xf numFmtId="0" fontId="84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84" fillId="53" borderId="0" applyNumberFormat="0" applyBorder="0" applyAlignment="0" applyProtection="0"/>
    <xf numFmtId="0" fontId="84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84" fillId="57" borderId="0" applyNumberFormat="0" applyBorder="0" applyAlignment="0" applyProtection="0"/>
    <xf numFmtId="0" fontId="84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84" fillId="61" borderId="0" applyNumberFormat="0" applyBorder="0" applyAlignment="0" applyProtection="0"/>
    <xf numFmtId="0" fontId="85" fillId="0" borderId="0" applyNumberFormat="0" applyFill="0" applyBorder="0" applyAlignment="0" applyProtection="0"/>
    <xf numFmtId="0" fontId="28" fillId="0" borderId="0"/>
  </cellStyleXfs>
  <cellXfs count="228">
    <xf numFmtId="0" fontId="0" fillId="0" borderId="0" xfId="0"/>
    <xf numFmtId="0" fontId="3" fillId="0" borderId="0" xfId="0" applyFont="1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3" fillId="0" borderId="3" xfId="0" applyFont="1" applyBorder="1" applyAlignment="1" applyProtection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1" fontId="6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10" fillId="0" borderId="1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/>
    </xf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5" fillId="3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22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/>
    </xf>
    <xf numFmtId="0" fontId="0" fillId="0" borderId="0" xfId="0" applyFill="1"/>
    <xf numFmtId="0" fontId="24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25" fillId="0" borderId="0" xfId="0" applyFont="1" applyFill="1" applyBorder="1"/>
    <xf numFmtId="0" fontId="1" fillId="0" borderId="0" xfId="0" applyFont="1"/>
    <xf numFmtId="0" fontId="0" fillId="0" borderId="1" xfId="0" applyNumberFormat="1" applyFont="1" applyFill="1" applyBorder="1" applyAlignment="1"/>
    <xf numFmtId="0" fontId="18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8" fillId="0" borderId="1" xfId="0" applyNumberFormat="1" applyFont="1" applyFill="1" applyBorder="1" applyAlignment="1">
      <alignment horizontal="center"/>
    </xf>
    <xf numFmtId="0" fontId="27" fillId="0" borderId="1" xfId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5" fillId="0" borderId="3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5" fillId="0" borderId="1" xfId="2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0" fillId="0" borderId="0" xfId="0" applyFont="1" applyBorder="1" applyAlignment="1"/>
    <xf numFmtId="0" fontId="31" fillId="0" borderId="0" xfId="0" applyFont="1" applyBorder="1" applyAlignment="1" applyProtection="1">
      <protection locked="0"/>
    </xf>
    <xf numFmtId="0" fontId="32" fillId="0" borderId="0" xfId="0" applyFont="1" applyBorder="1" applyAlignment="1"/>
    <xf numFmtId="0" fontId="35" fillId="0" borderId="0" xfId="0" applyFont="1"/>
    <xf numFmtId="0" fontId="36" fillId="0" borderId="0" xfId="0" applyFont="1"/>
    <xf numFmtId="49" fontId="38" fillId="7" borderId="22" xfId="0" applyNumberFormat="1" applyFont="1" applyFill="1" applyBorder="1" applyAlignment="1">
      <alignment vertical="center" wrapText="1"/>
    </xf>
    <xf numFmtId="49" fontId="38" fillId="7" borderId="21" xfId="0" applyNumberFormat="1" applyFont="1" applyFill="1" applyBorder="1" applyAlignment="1">
      <alignment vertical="center" wrapText="1"/>
    </xf>
    <xf numFmtId="0" fontId="40" fillId="7" borderId="28" xfId="0" applyFont="1" applyFill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top" wrapText="1"/>
    </xf>
    <xf numFmtId="0" fontId="41" fillId="8" borderId="18" xfId="0" applyFont="1" applyFill="1" applyBorder="1" applyAlignment="1">
      <alignment horizontal="center" vertical="top" wrapText="1"/>
    </xf>
    <xf numFmtId="164" fontId="41" fillId="8" borderId="18" xfId="0" applyNumberFormat="1" applyFont="1" applyFill="1" applyBorder="1" applyAlignment="1">
      <alignment horizontal="center"/>
    </xf>
    <xf numFmtId="164" fontId="41" fillId="8" borderId="21" xfId="0" applyNumberFormat="1" applyFont="1" applyFill="1" applyBorder="1" applyAlignment="1">
      <alignment horizontal="center"/>
    </xf>
    <xf numFmtId="164" fontId="35" fillId="0" borderId="0" xfId="0" applyNumberFormat="1" applyFont="1"/>
    <xf numFmtId="0" fontId="42" fillId="7" borderId="18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0" fillId="0" borderId="31" xfId="0" applyFill="1" applyBorder="1" applyAlignment="1"/>
    <xf numFmtId="164" fontId="45" fillId="8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/>
    <xf numFmtId="0" fontId="0" fillId="0" borderId="1" xfId="0" applyBorder="1" applyAlignment="1">
      <alignment horizontal="center" vertical="center" textRotation="90"/>
    </xf>
    <xf numFmtId="0" fontId="3" fillId="0" borderId="3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0" fillId="0" borderId="0" xfId="0" applyFont="1" applyBorder="1"/>
    <xf numFmtId="164" fontId="0" fillId="0" borderId="0" xfId="2" applyNumberFormat="1" applyFont="1" applyBorder="1"/>
    <xf numFmtId="164" fontId="1" fillId="0" borderId="0" xfId="2" applyNumberFormat="1" applyFont="1" applyBorder="1"/>
    <xf numFmtId="164" fontId="0" fillId="0" borderId="0" xfId="2" applyNumberFormat="1" applyFont="1"/>
    <xf numFmtId="0" fontId="2" fillId="31" borderId="1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17" xfId="0" applyFont="1" applyBorder="1"/>
    <xf numFmtId="164" fontId="1" fillId="0" borderId="4" xfId="2" applyNumberFormat="1" applyFont="1" applyBorder="1"/>
    <xf numFmtId="0" fontId="0" fillId="0" borderId="14" xfId="0" applyFont="1" applyBorder="1"/>
    <xf numFmtId="1" fontId="0" fillId="0" borderId="0" xfId="2" applyNumberFormat="1" applyFont="1"/>
    <xf numFmtId="0" fontId="5" fillId="5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1" xfId="0" applyFont="1" applyBorder="1"/>
    <xf numFmtId="0" fontId="50" fillId="0" borderId="3" xfId="0" applyFont="1" applyBorder="1" applyAlignment="1" applyProtection="1">
      <alignment horizontal="center"/>
    </xf>
    <xf numFmtId="0" fontId="50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3" fillId="0" borderId="3" xfId="0" applyFont="1" applyBorder="1" applyAlignment="1" applyProtection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>
      <alignment horizontal="right" vertical="center" wrapText="1"/>
    </xf>
    <xf numFmtId="0" fontId="3" fillId="0" borderId="1" xfId="0" applyFont="1" applyBorder="1"/>
    <xf numFmtId="9" fontId="1" fillId="0" borderId="0" xfId="2" applyNumberFormat="1" applyFont="1" applyBorder="1"/>
    <xf numFmtId="0" fontId="86" fillId="0" borderId="0" xfId="0" applyFont="1"/>
    <xf numFmtId="0" fontId="1" fillId="0" borderId="0" xfId="0" applyFont="1" applyBorder="1" applyAlignment="1">
      <alignment horizontal="left"/>
    </xf>
    <xf numFmtId="0" fontId="87" fillId="62" borderId="0" xfId="0" applyNumberFormat="1" applyFont="1" applyFill="1" applyBorder="1" applyAlignment="1" applyProtection="1">
      <alignment horizontal="right" vertical="center" wrapText="1"/>
    </xf>
    <xf numFmtId="0" fontId="34" fillId="0" borderId="0" xfId="0" applyFont="1" applyBorder="1" applyAlignment="1">
      <alignment horizontal="left" wrapText="1"/>
    </xf>
    <xf numFmtId="49" fontId="38" fillId="7" borderId="18" xfId="0" applyNumberFormat="1" applyFont="1" applyFill="1" applyBorder="1" applyAlignment="1">
      <alignment horizontal="center" vertical="center" wrapText="1"/>
    </xf>
    <xf numFmtId="49" fontId="38" fillId="7" borderId="19" xfId="0" applyNumberFormat="1" applyFont="1" applyFill="1" applyBorder="1" applyAlignment="1">
      <alignment horizontal="center" vertical="center" wrapText="1"/>
    </xf>
    <xf numFmtId="49" fontId="38" fillId="7" borderId="28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 applyProtection="1">
      <alignment vertical="center"/>
    </xf>
    <xf numFmtId="0" fontId="31" fillId="0" borderId="4" xfId="0" applyFont="1" applyBorder="1" applyAlignment="1" applyProtection="1">
      <protection locked="0"/>
    </xf>
    <xf numFmtId="49" fontId="38" fillId="31" borderId="1" xfId="0" applyNumberFormat="1" applyFont="1" applyFill="1" applyBorder="1" applyAlignment="1">
      <alignment horizontal="center" vertical="center" wrapText="1"/>
    </xf>
    <xf numFmtId="49" fontId="39" fillId="63" borderId="20" xfId="0" applyNumberFormat="1" applyFont="1" applyFill="1" applyBorder="1" applyAlignment="1">
      <alignment horizontal="center" vertical="center" wrapText="1"/>
    </xf>
    <xf numFmtId="49" fontId="39" fillId="63" borderId="18" xfId="0" applyNumberFormat="1" applyFont="1" applyFill="1" applyBorder="1" applyAlignment="1">
      <alignment horizontal="center" vertical="center" wrapText="1"/>
    </xf>
    <xf numFmtId="49" fontId="39" fillId="63" borderId="22" xfId="0" applyNumberFormat="1" applyFont="1" applyFill="1" applyBorder="1" applyAlignment="1">
      <alignment horizontal="center" vertical="center" wrapText="1"/>
    </xf>
    <xf numFmtId="0" fontId="41" fillId="64" borderId="18" xfId="0" applyFont="1" applyFill="1" applyBorder="1" applyAlignment="1" applyProtection="1">
      <alignment horizontal="center"/>
      <protection locked="0"/>
    </xf>
    <xf numFmtId="0" fontId="41" fillId="64" borderId="18" xfId="0" applyFont="1" applyFill="1" applyBorder="1" applyAlignment="1" applyProtection="1">
      <alignment horizontal="center" vertical="top" wrapText="1"/>
      <protection locked="0"/>
    </xf>
    <xf numFmtId="0" fontId="42" fillId="65" borderId="18" xfId="0" applyFont="1" applyFill="1" applyBorder="1" applyAlignment="1">
      <alignment horizontal="center" vertical="center" wrapText="1"/>
    </xf>
    <xf numFmtId="164" fontId="43" fillId="65" borderId="18" xfId="0" applyNumberFormat="1" applyFont="1" applyFill="1" applyBorder="1" applyAlignment="1">
      <alignment horizontal="center" vertical="center"/>
    </xf>
    <xf numFmtId="0" fontId="0" fillId="66" borderId="0" xfId="0" applyFill="1"/>
    <xf numFmtId="0" fontId="0" fillId="66" borderId="1" xfId="0" applyFill="1" applyBorder="1" applyAlignment="1">
      <alignment horizontal="center" vertical="center" textRotation="90"/>
    </xf>
    <xf numFmtId="0" fontId="29" fillId="66" borderId="1" xfId="0" applyFont="1" applyFill="1" applyBorder="1" applyAlignment="1">
      <alignment vertical="center" wrapText="1"/>
    </xf>
    <xf numFmtId="1" fontId="3" fillId="66" borderId="1" xfId="0" applyNumberFormat="1" applyFont="1" applyFill="1" applyBorder="1" applyAlignment="1">
      <alignment vertical="center"/>
    </xf>
    <xf numFmtId="1" fontId="3" fillId="66" borderId="3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8" fillId="0" borderId="3" xfId="0" applyFont="1" applyFill="1" applyBorder="1" applyAlignment="1">
      <alignment vertical="center"/>
    </xf>
    <xf numFmtId="0" fontId="88" fillId="0" borderId="1" xfId="0" applyFont="1" applyFill="1" applyBorder="1" applyAlignment="1">
      <alignment vertical="center"/>
    </xf>
    <xf numFmtId="0" fontId="88" fillId="0" borderId="1" xfId="0" applyFont="1" applyBorder="1" applyAlignment="1">
      <alignment vertical="center"/>
    </xf>
    <xf numFmtId="0" fontId="82" fillId="0" borderId="1" xfId="0" applyFont="1" applyBorder="1"/>
    <xf numFmtId="49" fontId="44" fillId="0" borderId="4" xfId="0" applyNumberFormat="1" applyFont="1" applyFill="1" applyBorder="1" applyAlignment="1">
      <alignment horizontal="center" vertical="top" wrapText="1"/>
    </xf>
    <xf numFmtId="0" fontId="44" fillId="8" borderId="2" xfId="0" applyFont="1" applyFill="1" applyBorder="1" applyAlignment="1">
      <alignment horizontal="left" vertical="center"/>
    </xf>
    <xf numFmtId="0" fontId="44" fillId="8" borderId="7" xfId="0" applyFont="1" applyFill="1" applyBorder="1" applyAlignment="1">
      <alignment horizontal="left" vertical="center"/>
    </xf>
    <xf numFmtId="0" fontId="44" fillId="8" borderId="8" xfId="0" applyFont="1" applyFill="1" applyBorder="1" applyAlignment="1">
      <alignment horizontal="left" vertical="center"/>
    </xf>
    <xf numFmtId="0" fontId="44" fillId="8" borderId="2" xfId="0" applyFont="1" applyFill="1" applyBorder="1" applyAlignment="1">
      <alignment horizontal="left" vertical="center" wrapText="1"/>
    </xf>
    <xf numFmtId="0" fontId="44" fillId="8" borderId="7" xfId="0" applyFont="1" applyFill="1" applyBorder="1" applyAlignment="1">
      <alignment horizontal="left" vertical="center" wrapText="1"/>
    </xf>
    <xf numFmtId="0" fontId="44" fillId="8" borderId="8" xfId="0" applyFont="1" applyFill="1" applyBorder="1" applyAlignment="1">
      <alignment horizontal="left" vertical="center" wrapText="1"/>
    </xf>
    <xf numFmtId="0" fontId="33" fillId="0" borderId="10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12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14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4" fillId="0" borderId="17" xfId="0" applyFont="1" applyBorder="1" applyAlignment="1">
      <alignment horizontal="left" wrapText="1"/>
    </xf>
    <xf numFmtId="0" fontId="33" fillId="0" borderId="15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49" fontId="38" fillId="7" borderId="18" xfId="0" applyNumberFormat="1" applyFont="1" applyFill="1" applyBorder="1" applyAlignment="1">
      <alignment horizontal="center" vertical="center" wrapText="1"/>
    </xf>
    <xf numFmtId="49" fontId="38" fillId="7" borderId="19" xfId="0" applyNumberFormat="1" applyFont="1" applyFill="1" applyBorder="1" applyAlignment="1">
      <alignment horizontal="center" vertical="center" wrapText="1"/>
    </xf>
    <xf numFmtId="49" fontId="38" fillId="31" borderId="1" xfId="0" applyNumberFormat="1" applyFont="1" applyFill="1" applyBorder="1" applyAlignment="1">
      <alignment horizontal="center" vertical="center"/>
    </xf>
    <xf numFmtId="49" fontId="38" fillId="63" borderId="20" xfId="0" applyNumberFormat="1" applyFont="1" applyFill="1" applyBorder="1" applyAlignment="1">
      <alignment horizontal="center" vertical="center" wrapText="1"/>
    </xf>
    <xf numFmtId="49" fontId="38" fillId="63" borderId="18" xfId="0" applyNumberFormat="1" applyFont="1" applyFill="1" applyBorder="1" applyAlignment="1">
      <alignment horizontal="center" vertical="center" wrapText="1"/>
    </xf>
    <xf numFmtId="49" fontId="38" fillId="3" borderId="18" xfId="0" applyNumberFormat="1" applyFont="1" applyFill="1" applyBorder="1" applyAlignment="1">
      <alignment horizontal="center" vertical="center" wrapText="1"/>
    </xf>
    <xf numFmtId="49" fontId="38" fillId="7" borderId="21" xfId="0" applyNumberFormat="1" applyFont="1" applyFill="1" applyBorder="1" applyAlignment="1">
      <alignment horizontal="center" vertical="center" wrapText="1"/>
    </xf>
    <xf numFmtId="49" fontId="38" fillId="7" borderId="26" xfId="0" applyNumberFormat="1" applyFont="1" applyFill="1" applyBorder="1" applyAlignment="1">
      <alignment horizontal="center" vertical="center" wrapText="1"/>
    </xf>
    <xf numFmtId="49" fontId="38" fillId="7" borderId="30" xfId="0" applyNumberFormat="1" applyFont="1" applyFill="1" applyBorder="1" applyAlignment="1">
      <alignment horizontal="center" vertical="center" wrapText="1"/>
    </xf>
    <xf numFmtId="49" fontId="38" fillId="7" borderId="24" xfId="0" applyNumberFormat="1" applyFont="1" applyFill="1" applyBorder="1" applyAlignment="1">
      <alignment horizontal="center" vertical="center" wrapText="1"/>
    </xf>
    <xf numFmtId="49" fontId="38" fillId="7" borderId="28" xfId="0" applyNumberFormat="1" applyFont="1" applyFill="1" applyBorder="1" applyAlignment="1">
      <alignment horizontal="center" vertical="center" wrapText="1"/>
    </xf>
    <xf numFmtId="49" fontId="39" fillId="7" borderId="25" xfId="0" applyNumberFormat="1" applyFont="1" applyFill="1" applyBorder="1" applyAlignment="1">
      <alignment horizontal="center" vertical="center" wrapText="1"/>
    </xf>
    <xf numFmtId="49" fontId="39" fillId="7" borderId="29" xfId="0" applyNumberFormat="1" applyFont="1" applyFill="1" applyBorder="1" applyAlignment="1">
      <alignment horizontal="center" vertical="center" wrapText="1"/>
    </xf>
    <xf numFmtId="49" fontId="38" fillId="7" borderId="23" xfId="0" applyNumberFormat="1" applyFont="1" applyFill="1" applyBorder="1" applyAlignment="1">
      <alignment horizontal="center" vertical="center" wrapText="1"/>
    </xf>
    <xf numFmtId="49" fontId="38" fillId="7" borderId="2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4" fillId="31" borderId="2" xfId="0" applyFont="1" applyFill="1" applyBorder="1" applyAlignment="1">
      <alignment horizontal="center" vertical="center" wrapText="1"/>
    </xf>
    <xf numFmtId="0" fontId="4" fillId="31" borderId="7" xfId="0" applyFont="1" applyFill="1" applyBorder="1" applyAlignment="1">
      <alignment horizontal="center" vertical="center" wrapText="1"/>
    </xf>
    <xf numFmtId="0" fontId="4" fillId="31" borderId="8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</cellXfs>
  <cellStyles count="228">
    <cellStyle name="20% - Accent1" xfId="203" builtinId="30" customBuiltin="1"/>
    <cellStyle name="20% - Accent2" xfId="207" builtinId="34" customBuiltin="1"/>
    <cellStyle name="20% - Accent3" xfId="211" builtinId="38" customBuiltin="1"/>
    <cellStyle name="20% - Accent4" xfId="215" builtinId="42" customBuiltin="1"/>
    <cellStyle name="20% - Accent5" xfId="219" builtinId="46" customBuiltin="1"/>
    <cellStyle name="20% - Accent6" xfId="223" builtinId="50" customBuiltin="1"/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Accent1" xfId="204" builtinId="31" customBuiltin="1"/>
    <cellStyle name="40% - Accent2" xfId="208" builtinId="35" customBuiltin="1"/>
    <cellStyle name="40% - Accent3" xfId="212" builtinId="39" customBuiltin="1"/>
    <cellStyle name="40% - Accent4" xfId="216" builtinId="43" customBuiltin="1"/>
    <cellStyle name="40% - Accent5" xfId="220" builtinId="47" customBuiltin="1"/>
    <cellStyle name="40% - Accent6" xfId="224" builtinId="51" customBuiltin="1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Accent1" xfId="205" builtinId="32" customBuiltin="1"/>
    <cellStyle name="60% - Accent2" xfId="209" builtinId="36" customBuiltin="1"/>
    <cellStyle name="60% - Accent3" xfId="213" builtinId="40" customBuiltin="1"/>
    <cellStyle name="60% - Accent4" xfId="217" builtinId="44" customBuiltin="1"/>
    <cellStyle name="60% - Accent5" xfId="221" builtinId="48" customBuiltin="1"/>
    <cellStyle name="60% - Accent6" xfId="225" builtinId="52" customBuiltin="1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Accent1" xfId="202" builtinId="29" customBuiltin="1"/>
    <cellStyle name="Accent2" xfId="206" builtinId="33" customBuiltin="1"/>
    <cellStyle name="Accent3" xfId="210" builtinId="37" customBuiltin="1"/>
    <cellStyle name="Accent4" xfId="214" builtinId="41" customBuiltin="1"/>
    <cellStyle name="Accent5" xfId="218" builtinId="45" customBuiltin="1"/>
    <cellStyle name="Accent6" xfId="222" builtinId="49" customBuiltin="1"/>
    <cellStyle name="Bad" xfId="191" builtinId="27" customBuiltin="1"/>
    <cellStyle name="Buena 2" xfId="21"/>
    <cellStyle name="Calculation" xfId="195" builtinId="22" customBuiltin="1"/>
    <cellStyle name="Cálculo 2" xfId="22"/>
    <cellStyle name="Celda de comprobación 2" xfId="23"/>
    <cellStyle name="Celda vinculada 2" xfId="24"/>
    <cellStyle name="Check Cell" xfId="197" builtinId="23" customBuiltin="1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xplanatory Text" xfId="200" builtinId="53" customBuiltin="1"/>
    <cellStyle name="Good" xfId="190" builtinId="26" customBuiltin="1"/>
    <cellStyle name="Heading 1" xfId="186" builtinId="16" customBuiltin="1"/>
    <cellStyle name="Heading 2" xfId="187" builtinId="17" customBuiltin="1"/>
    <cellStyle name="Heading 3" xfId="188" builtinId="18" customBuiltin="1"/>
    <cellStyle name="Heading 4" xfId="189" builtinId="19" customBuiltin="1"/>
    <cellStyle name="Incorrecto 2" xfId="33"/>
    <cellStyle name="Input" xfId="193" builtinId="20" customBuiltin="1"/>
    <cellStyle name="Linked Cell" xfId="196" builtinId="24" customBuiltin="1"/>
    <cellStyle name="Neutral" xfId="192" builtinId="28" customBuiltin="1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7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e" xfId="199" builtinId="10" customBuiltin="1"/>
    <cellStyle name="Output" xfId="194" builtinId="21" customBuiltin="1"/>
    <cellStyle name="Percent" xfId="2" builtinId="5"/>
    <cellStyle name="Percent 2" xfId="177"/>
    <cellStyle name="Salida 2" xfId="178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26"/>
    <cellStyle name="Total" xfId="201" builtinId="25" customBuiltin="1"/>
    <cellStyle name="Total 2" xfId="185"/>
    <cellStyle name="Warning Text" xfId="198" builtinId="11" customBuiltin="1"/>
  </cellStyles>
  <dxfs count="0"/>
  <tableStyles count="0" defaultTableStyle="TableStyleMedium2" defaultPivotStyle="PivotStyleLight16"/>
  <colors>
    <mruColors>
      <color rgb="FF00CC00"/>
      <color rgb="FFFF5050"/>
      <color rgb="FFFF3300"/>
      <color rgb="FFFF0000"/>
      <color rgb="FFFF9999"/>
      <color rgb="FF009999"/>
      <color rgb="FF0000FF"/>
      <color rgb="FFFF99FF"/>
      <color rgb="FF99CC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Porcentaje de Pruebas Positivas a Influenza, en comparación con Otros Virus Respiratorios</a:t>
            </a:r>
          </a:p>
        </c:rich>
      </c:tx>
      <c:layout>
        <c:manualLayout>
          <c:xMode val="edge"/>
          <c:yMode val="edge"/>
          <c:x val="0.16607469875924599"/>
          <c:y val="1.9672131147540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2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2016'!$Z$4:$Z$5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 2016'!$Z$6:$Z$57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'Virus Identificados 2016'!$AI$4:$AI$5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 2016'!$AI$6:$AI$57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'Virus Identificados 2016'!$AH$4:$AH$5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 2016'!$AH$6:$AH$57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'Virus Identificados 2016'!$AJ$4:$AJ$5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 2016'!$AJ$6:$AJ$57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90672"/>
        <c:axId val="317691216"/>
      </c:lineChart>
      <c:catAx>
        <c:axId val="3176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405"/>
              <c:y val="0.85901708188115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691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769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3.10834973753281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69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Panamá 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6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1513008"/>
        <c:axId val="36151355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4.1666666666666664E-2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90272"/>
        <c:axId val="361514096"/>
      </c:lineChart>
      <c:catAx>
        <c:axId val="36151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13552"/>
        <c:crosses val="autoZero"/>
        <c:auto val="1"/>
        <c:lblAlgn val="ctr"/>
        <c:lblOffset val="100"/>
        <c:noMultiLvlLbl val="0"/>
      </c:catAx>
      <c:valAx>
        <c:axId val="36151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13008"/>
        <c:crosses val="autoZero"/>
        <c:crossBetween val="between"/>
        <c:minorUnit val="1"/>
      </c:valAx>
      <c:valAx>
        <c:axId val="3615140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2590272"/>
        <c:crosses val="max"/>
        <c:crossBetween val="between"/>
      </c:valAx>
      <c:catAx>
        <c:axId val="362590272"/>
        <c:scaling>
          <c:orientation val="minMax"/>
        </c:scaling>
        <c:delete val="1"/>
        <c:axPos val="b"/>
        <c:majorTickMark val="out"/>
        <c:minorTickMark val="none"/>
        <c:tickLblPos val="none"/>
        <c:crossAx val="3615140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03"/>
          <c:y val="0.387742491598145"/>
          <c:w val="0.15759887041583501"/>
          <c:h val="0.4387792854306499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Panamá 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38733675929597E-2"/>
          <c:y val="0.24671845213747401"/>
          <c:w val="0.70695057283375595"/>
          <c:h val="0.6504525138108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2576672"/>
        <c:axId val="36258700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8.3333333333333329E-2</c:v>
                </c:pt>
                <c:pt idx="1">
                  <c:v>8.6956521739130432E-2</c:v>
                </c:pt>
                <c:pt idx="2">
                  <c:v>0.10714285714285714</c:v>
                </c:pt>
                <c:pt idx="3">
                  <c:v>0.15151515151515152</c:v>
                </c:pt>
                <c:pt idx="4">
                  <c:v>7.407407407407407E-2</c:v>
                </c:pt>
                <c:pt idx="5">
                  <c:v>4.7619047619047616E-2</c:v>
                </c:pt>
                <c:pt idx="6">
                  <c:v>0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  <c:pt idx="12">
                  <c:v>9.0909090909090912E-2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8.3333333333333329E-2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83744"/>
        <c:axId val="362582112"/>
      </c:lineChart>
      <c:catAx>
        <c:axId val="3625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87008"/>
        <c:crosses val="autoZero"/>
        <c:auto val="1"/>
        <c:lblAlgn val="ctr"/>
        <c:lblOffset val="100"/>
        <c:noMultiLvlLbl val="0"/>
      </c:catAx>
      <c:valAx>
        <c:axId val="36258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576672"/>
        <c:crosses val="autoZero"/>
        <c:crossBetween val="between"/>
        <c:minorUnit val="1"/>
      </c:valAx>
      <c:valAx>
        <c:axId val="3625821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2583744"/>
        <c:crosses val="max"/>
        <c:crossBetween val="between"/>
      </c:valAx>
      <c:catAx>
        <c:axId val="362583744"/>
        <c:scaling>
          <c:orientation val="minMax"/>
        </c:scaling>
        <c:delete val="1"/>
        <c:axPos val="b"/>
        <c:majorTickMark val="out"/>
        <c:minorTickMark val="none"/>
        <c:tickLblPos val="none"/>
        <c:crossAx val="3625821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897"/>
          <c:y val="0.43655539533833898"/>
          <c:w val="0.14617492352126299"/>
          <c:h val="0.4008065418156849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86914033981994E-2"/>
          <c:y val="0.24346495149644801"/>
          <c:w val="0.71391674412475903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2589184"/>
        <c:axId val="36257993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88096"/>
        <c:axId val="362589728"/>
      </c:lineChart>
      <c:catAx>
        <c:axId val="3625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79936"/>
        <c:crosses val="autoZero"/>
        <c:auto val="1"/>
        <c:lblAlgn val="ctr"/>
        <c:lblOffset val="100"/>
        <c:noMultiLvlLbl val="0"/>
      </c:catAx>
      <c:valAx>
        <c:axId val="3625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2589184"/>
        <c:crosses val="autoZero"/>
        <c:crossBetween val="between"/>
        <c:minorUnit val="1"/>
      </c:valAx>
      <c:valAx>
        <c:axId val="3625897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2588096"/>
        <c:crosses val="max"/>
        <c:crossBetween val="between"/>
      </c:valAx>
      <c:catAx>
        <c:axId val="362588096"/>
        <c:scaling>
          <c:orientation val="minMax"/>
        </c:scaling>
        <c:delete val="1"/>
        <c:axPos val="b"/>
        <c:majorTickMark val="out"/>
        <c:minorTickMark val="none"/>
        <c:tickLblPos val="none"/>
        <c:crossAx val="362589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999"/>
          <c:y val="0.34490419466797501"/>
          <c:w val="0.15462715057497101"/>
          <c:h val="0.4647903627431190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Panamá</a:t>
            </a:r>
            <a:r>
              <a:rPr lang="en-US" sz="1100" b="1" i="0" baseline="0">
                <a:effectLst/>
              </a:rPr>
              <a:t> 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4101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CÁLCULOS!$D$63:$D$64</c:f>
              <c:numCache>
                <c:formatCode>General</c:formatCode>
                <c:ptCount val="2"/>
                <c:pt idx="0">
                  <c:v>413</c:v>
                </c:pt>
                <c:pt idx="1">
                  <c:v>-413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01"/>
          <c:w val="0.25279340082489699"/>
          <c:h val="0.3459880554258589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Numero de casos IRAG fallecidos por tipo de virus por SE, 2015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24293016004597E-2"/>
          <c:y val="0.1817610547812"/>
          <c:w val="0.69925096205079695"/>
          <c:h val="0.72128045571306798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'Fallecidos IRAG'!$U$8:$U$60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1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'Fallecidos IRAG'!$T$8:$T$60</c:f>
              <c:numCache>
                <c:formatCode>General</c:formatCode>
                <c:ptCount val="53"/>
              </c:numCache>
            </c:numRef>
          </c:val>
        </c:ser>
        <c:ser>
          <c:idx val="4"/>
          <c:order val="2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</c:ser>
        <c:ser>
          <c:idx val="6"/>
          <c:order val="3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4"/>
          <c:tx>
            <c:strRef>
              <c:f>'Fallecidos IRAG'!$R$6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val>
            <c:numRef>
              <c:f>'Fallecidos IRAG'!$R$8:$R$59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5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6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7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8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579392"/>
        <c:axId val="362585920"/>
      </c:barChart>
      <c:catAx>
        <c:axId val="3625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85920"/>
        <c:crosses val="autoZero"/>
        <c:auto val="1"/>
        <c:lblAlgn val="ctr"/>
        <c:lblOffset val="100"/>
        <c:noMultiLvlLbl val="0"/>
      </c:catAx>
      <c:valAx>
        <c:axId val="36258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</a:t>
                </a:r>
                <a:r>
                  <a:rPr lang="en-US" baseline="0"/>
                  <a:t> IRAG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579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9319203520613"/>
          <c:y val="0.27548887459266302"/>
          <c:w val="0.22466575888540299"/>
          <c:h val="0.5878124425734070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Distribucion de total de fallecidos de IRAG de acuerdo a grupos de edad por SE, 2015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v>60 años y +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v>edad desconocida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591360"/>
        <c:axId val="362582656"/>
      </c:barChart>
      <c:catAx>
        <c:axId val="3625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582656"/>
        <c:crosses val="autoZero"/>
        <c:auto val="1"/>
        <c:lblAlgn val="ctr"/>
        <c:lblOffset val="100"/>
        <c:noMultiLvlLbl val="0"/>
      </c:catAx>
      <c:valAx>
        <c:axId val="3625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 IRAG</a:t>
                </a:r>
              </a:p>
            </c:rich>
          </c:tx>
          <c:layout>
            <c:manualLayout>
              <c:xMode val="edge"/>
              <c:yMode val="edge"/>
              <c:x val="1.0810810810810799E-2"/>
              <c:y val="0.405121796776259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2591360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Panamá - Vigilancia centinela de ETI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Distribucion de casos de ETI positivos a influenza de acuerdo a grupos de edad por SE, 2015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ETI!$J$6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ETI!$J$8:$J$59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ETI!$K$6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999"/>
            </a:solidFill>
          </c:spPr>
          <c:invertIfNegative val="0"/>
          <c:val>
            <c:numRef>
              <c:f>ETI!$K$8:$K$59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ETI!$L$6</c:f>
              <c:strCache>
                <c:ptCount val="1"/>
                <c:pt idx="0">
                  <c:v>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ETI!$L$8:$L$59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ETI!$M$6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ETI!$M$8:$M$59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ETI!$N$6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ETI!$N$8:$N$59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ETI!$O$6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ETI!$O$8:$O$59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ETI!$P$6</c:f>
              <c:strCache>
                <c:ptCount val="1"/>
                <c:pt idx="0">
                  <c:v>Edad desconocida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ETI!$P$8:$P$59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583200"/>
        <c:axId val="362584288"/>
      </c:barChart>
      <c:catAx>
        <c:axId val="3625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84288"/>
        <c:crosses val="autoZero"/>
        <c:auto val="1"/>
        <c:lblAlgn val="ctr"/>
        <c:lblOffset val="100"/>
        <c:noMultiLvlLbl val="0"/>
      </c:catAx>
      <c:valAx>
        <c:axId val="36258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583200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Panamá</a:t>
            </a:r>
            <a:r>
              <a:rPr lang="en-US" sz="1100" b="1" i="0" baseline="0">
                <a:effectLst/>
              </a:rPr>
              <a:t> - vigilancia centinela de ETI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ETI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4101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CÁLCULOS!$C$69:$C$70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CÁLCULOS!$D$69:$D$70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01"/>
          <c:w val="0.25279340082489699"/>
          <c:h val="0.3459880554258589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ETI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ETI</a:t>
            </a:r>
          </a:p>
          <a:p>
            <a:pPr>
              <a:defRPr sz="1000"/>
            </a:pPr>
            <a:r>
              <a:rPr lang="en-US" sz="900" baseline="0"/>
              <a:t>(porcentaje de casos ETI de todas consultas)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914322446464897E-2"/>
          <c:y val="0.223928793329188"/>
          <c:w val="0.6813522936498610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451008"/>
        <c:axId val="36345971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52640"/>
        <c:axId val="363453184"/>
      </c:lineChart>
      <c:catAx>
        <c:axId val="3634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59712"/>
        <c:crosses val="autoZero"/>
        <c:auto val="1"/>
        <c:lblAlgn val="ctr"/>
        <c:lblOffset val="100"/>
        <c:noMultiLvlLbl val="0"/>
      </c:catAx>
      <c:valAx>
        <c:axId val="36345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51008"/>
        <c:crosses val="autoZero"/>
        <c:crossBetween val="between"/>
        <c:minorUnit val="1"/>
      </c:valAx>
      <c:valAx>
        <c:axId val="3634531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3452640"/>
        <c:crosses val="max"/>
        <c:crossBetween val="between"/>
      </c:valAx>
      <c:catAx>
        <c:axId val="363452640"/>
        <c:scaling>
          <c:orientation val="minMax"/>
        </c:scaling>
        <c:delete val="1"/>
        <c:axPos val="b"/>
        <c:majorTickMark val="out"/>
        <c:minorTickMark val="none"/>
        <c:tickLblPos val="none"/>
        <c:crossAx val="363453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48750656167979101"/>
          <c:w val="0.19046960002374499"/>
          <c:h val="0.2868596461413550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Panamá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31066386835597E-2"/>
          <c:y val="0.275074914528673"/>
          <c:w val="0.70129086509604199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457536"/>
        <c:axId val="36345372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51552"/>
        <c:axId val="363461344"/>
      </c:lineChart>
      <c:catAx>
        <c:axId val="3634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53728"/>
        <c:crosses val="autoZero"/>
        <c:auto val="1"/>
        <c:lblAlgn val="ctr"/>
        <c:lblOffset val="100"/>
        <c:noMultiLvlLbl val="0"/>
      </c:catAx>
      <c:valAx>
        <c:axId val="36345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3457536"/>
        <c:crosses val="autoZero"/>
        <c:crossBetween val="between"/>
        <c:minorUnit val="1"/>
      </c:valAx>
      <c:valAx>
        <c:axId val="36346134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363451552"/>
        <c:crosses val="max"/>
        <c:crossBetween val="between"/>
      </c:valAx>
      <c:catAx>
        <c:axId val="363451552"/>
        <c:scaling>
          <c:orientation val="minMax"/>
        </c:scaling>
        <c:delete val="1"/>
        <c:axPos val="b"/>
        <c:majorTickMark val="out"/>
        <c:minorTickMark val="none"/>
        <c:tickLblPos val="none"/>
        <c:crossAx val="363461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6"/>
          <c:y val="0.37790239319716101"/>
          <c:w val="0.15759887041583501"/>
          <c:h val="0.3600584982227780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</a:t>
            </a:r>
          </a:p>
        </c:rich>
      </c:tx>
      <c:layout>
        <c:manualLayout>
          <c:xMode val="edge"/>
          <c:yMode val="edge"/>
          <c:x val="0.191489399738345"/>
          <c:y val="2.50569476082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8002"/>
          <c:h val="0.56105733432613603"/>
        </c:manualLayout>
      </c:layout>
      <c:pieChart>
        <c:varyColors val="1"/>
        <c:ser>
          <c:idx val="0"/>
          <c:order val="0"/>
          <c:tx>
            <c:strRef>
              <c:f>'Virus Identificados 2016'!$C$5:$J$5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cat>
          <c:val>
            <c:numRef>
              <c:f>'Virus Identificados 2016'!$C$58:$J$58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97E-2"/>
          <c:y val="0.83485193621868103"/>
          <c:w val="0.93266253869969096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Panamá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6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464064"/>
        <c:axId val="36346025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52096"/>
        <c:axId val="363460800"/>
      </c:lineChart>
      <c:catAx>
        <c:axId val="363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60256"/>
        <c:crosses val="autoZero"/>
        <c:auto val="1"/>
        <c:lblAlgn val="ctr"/>
        <c:lblOffset val="100"/>
        <c:noMultiLvlLbl val="0"/>
      </c:catAx>
      <c:valAx>
        <c:axId val="3634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3464064"/>
        <c:crosses val="autoZero"/>
        <c:crossBetween val="between"/>
        <c:minorUnit val="1"/>
      </c:valAx>
      <c:valAx>
        <c:axId val="3634608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3452096"/>
        <c:crosses val="max"/>
        <c:crossBetween val="between"/>
      </c:valAx>
      <c:catAx>
        <c:axId val="363452096"/>
        <c:scaling>
          <c:orientation val="minMax"/>
        </c:scaling>
        <c:delete val="1"/>
        <c:axPos val="b"/>
        <c:majorTickMark val="out"/>
        <c:minorTickMark val="none"/>
        <c:tickLblPos val="none"/>
        <c:crossAx val="3634608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6"/>
          <c:y val="0.37790239319716101"/>
          <c:w val="0.15759887041583501"/>
          <c:h val="0.4092589902276980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Panamá - vigilancia universal de neumonía</a:t>
            </a:r>
          </a:p>
          <a:p>
            <a:pPr>
              <a:defRPr lang="en-US"/>
            </a:pPr>
            <a:r>
              <a:rPr lang="en-US" sz="1600" b="1" i="0" kern="1200" baseline="0">
                <a:solidFill>
                  <a:srgbClr val="000000"/>
                </a:solidFill>
                <a:effectLst/>
              </a:rPr>
              <a:t> Total de casos de neumonía, 2015</a:t>
            </a:r>
          </a:p>
        </c:rich>
      </c:tx>
      <c:layout>
        <c:manualLayout>
          <c:xMode val="edge"/>
          <c:yMode val="edge"/>
          <c:x val="0.33056053726477402"/>
          <c:y val="2.63750646789473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rgbClr val="C000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val>
            <c:numRef>
              <c:f>Neumonia!$K$8:$K$59</c:f>
              <c:numCache>
                <c:formatCode>General</c:formatCode>
                <c:ptCount val="52"/>
                <c:pt idx="0">
                  <c:v>314</c:v>
                </c:pt>
                <c:pt idx="1">
                  <c:v>355</c:v>
                </c:pt>
                <c:pt idx="2">
                  <c:v>214</c:v>
                </c:pt>
                <c:pt idx="3">
                  <c:v>240</c:v>
                </c:pt>
                <c:pt idx="4">
                  <c:v>301</c:v>
                </c:pt>
                <c:pt idx="5">
                  <c:v>249</c:v>
                </c:pt>
                <c:pt idx="6">
                  <c:v>209</c:v>
                </c:pt>
                <c:pt idx="7">
                  <c:v>203</c:v>
                </c:pt>
                <c:pt idx="8">
                  <c:v>247</c:v>
                </c:pt>
                <c:pt idx="9">
                  <c:v>327</c:v>
                </c:pt>
                <c:pt idx="10">
                  <c:v>248</c:v>
                </c:pt>
                <c:pt idx="11">
                  <c:v>294</c:v>
                </c:pt>
                <c:pt idx="12">
                  <c:v>257</c:v>
                </c:pt>
                <c:pt idx="13">
                  <c:v>358</c:v>
                </c:pt>
                <c:pt idx="14">
                  <c:v>377</c:v>
                </c:pt>
                <c:pt idx="15">
                  <c:v>265</c:v>
                </c:pt>
                <c:pt idx="16">
                  <c:v>227</c:v>
                </c:pt>
                <c:pt idx="17">
                  <c:v>241</c:v>
                </c:pt>
                <c:pt idx="18">
                  <c:v>211</c:v>
                </c:pt>
                <c:pt idx="19">
                  <c:v>220</c:v>
                </c:pt>
                <c:pt idx="20">
                  <c:v>216</c:v>
                </c:pt>
                <c:pt idx="21">
                  <c:v>180</c:v>
                </c:pt>
                <c:pt idx="22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363455360"/>
        <c:axId val="363462976"/>
      </c:barChart>
      <c:catAx>
        <c:axId val="3634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Semana epidemiológica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363462976"/>
        <c:crosses val="autoZero"/>
        <c:auto val="1"/>
        <c:lblAlgn val="ctr"/>
        <c:lblOffset val="100"/>
        <c:tickLblSkip val="2"/>
        <c:noMultiLvlLbl val="0"/>
      </c:catAx>
      <c:valAx>
        <c:axId val="36346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800" b="0"/>
                </a:pPr>
                <a:r>
                  <a:rPr lang="en-US" sz="1400" b="0" i="0" baseline="0">
                    <a:effectLst/>
                  </a:rPr>
                  <a:t>Número de casos</a:t>
                </a:r>
                <a:endParaRPr lang="en-US" sz="8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363455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Panamá 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6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464608"/>
        <c:axId val="36346515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4.1666666666666664E-2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56448"/>
        <c:axId val="363458080"/>
      </c:lineChart>
      <c:catAx>
        <c:axId val="3634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65152"/>
        <c:crosses val="autoZero"/>
        <c:auto val="1"/>
        <c:lblAlgn val="ctr"/>
        <c:lblOffset val="100"/>
        <c:noMultiLvlLbl val="0"/>
      </c:catAx>
      <c:valAx>
        <c:axId val="36346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64608"/>
        <c:crosses val="autoZero"/>
        <c:crossBetween val="between"/>
        <c:minorUnit val="1"/>
      </c:valAx>
      <c:valAx>
        <c:axId val="3634580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3456448"/>
        <c:crosses val="max"/>
        <c:crossBetween val="between"/>
      </c:valAx>
      <c:catAx>
        <c:axId val="363456448"/>
        <c:scaling>
          <c:orientation val="minMax"/>
        </c:scaling>
        <c:delete val="1"/>
        <c:axPos val="b"/>
        <c:majorTickMark val="out"/>
        <c:minorTickMark val="none"/>
        <c:tickLblPos val="none"/>
        <c:crossAx val="363458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03"/>
          <c:y val="0.387742491598145"/>
          <c:w val="0.15759887041583501"/>
          <c:h val="0.4387792854306499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Panamá 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38733675929597E-2"/>
          <c:y val="0.24671845213747401"/>
          <c:w val="0.70695057283375595"/>
          <c:h val="0.6504525138108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701744"/>
        <c:axId val="36370228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8.3333333333333329E-2</c:v>
                </c:pt>
                <c:pt idx="1">
                  <c:v>8.6956521739130432E-2</c:v>
                </c:pt>
                <c:pt idx="2">
                  <c:v>0.10714285714285714</c:v>
                </c:pt>
                <c:pt idx="3">
                  <c:v>0.15151515151515152</c:v>
                </c:pt>
                <c:pt idx="4">
                  <c:v>7.407407407407407E-2</c:v>
                </c:pt>
                <c:pt idx="5">
                  <c:v>4.7619047619047616E-2</c:v>
                </c:pt>
                <c:pt idx="6">
                  <c:v>0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  <c:pt idx="12">
                  <c:v>9.0909090909090912E-2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8.3333333333333329E-2</c:v>
                </c:pt>
                <c:pt idx="22">
                  <c:v>0.125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7936"/>
        <c:axId val="363702832"/>
      </c:lineChart>
      <c:catAx>
        <c:axId val="36370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02288"/>
        <c:crosses val="autoZero"/>
        <c:auto val="1"/>
        <c:lblAlgn val="ctr"/>
        <c:lblOffset val="100"/>
        <c:noMultiLvlLbl val="0"/>
      </c:catAx>
      <c:valAx>
        <c:axId val="36370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701744"/>
        <c:crosses val="autoZero"/>
        <c:crossBetween val="between"/>
        <c:minorUnit val="1"/>
      </c:valAx>
      <c:valAx>
        <c:axId val="3637028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3697936"/>
        <c:crosses val="max"/>
        <c:crossBetween val="between"/>
      </c:valAx>
      <c:catAx>
        <c:axId val="363697936"/>
        <c:scaling>
          <c:orientation val="minMax"/>
        </c:scaling>
        <c:delete val="1"/>
        <c:axPos val="b"/>
        <c:majorTickMark val="out"/>
        <c:minorTickMark val="none"/>
        <c:tickLblPos val="none"/>
        <c:crossAx val="3637028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897"/>
          <c:y val="0.43655539533833898"/>
          <c:w val="0.14617492352126299"/>
          <c:h val="0.4008065418156849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05186308970504E-2"/>
          <c:y val="0.223928793329188"/>
          <c:w val="0.6831614297873539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703920"/>
        <c:axId val="36370881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9568"/>
        <c:axId val="363709360"/>
      </c:lineChart>
      <c:catAx>
        <c:axId val="36370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08816"/>
        <c:crosses val="autoZero"/>
        <c:auto val="1"/>
        <c:lblAlgn val="ctr"/>
        <c:lblOffset val="100"/>
        <c:noMultiLvlLbl val="0"/>
      </c:catAx>
      <c:valAx>
        <c:axId val="36370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703920"/>
        <c:crosses val="autoZero"/>
        <c:crossBetween val="between"/>
        <c:minorUnit val="1"/>
      </c:valAx>
      <c:valAx>
        <c:axId val="3637093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3699568"/>
        <c:crosses val="max"/>
        <c:crossBetween val="between"/>
      </c:valAx>
      <c:catAx>
        <c:axId val="363699568"/>
        <c:scaling>
          <c:orientation val="minMax"/>
        </c:scaling>
        <c:delete val="1"/>
        <c:axPos val="b"/>
        <c:majorTickMark val="out"/>
        <c:minorTickMark val="none"/>
        <c:tickLblPos val="none"/>
        <c:crossAx val="3637093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54026420386614404"/>
          <c:w val="0.19046960002374499"/>
          <c:h val="0.234101891507814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86914033981994E-2"/>
          <c:y val="0.24346495149644801"/>
          <c:w val="0.71391674412475903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706096"/>
        <c:axId val="36369848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04464"/>
        <c:axId val="363703376"/>
      </c:lineChart>
      <c:catAx>
        <c:axId val="36370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698480"/>
        <c:crosses val="autoZero"/>
        <c:auto val="1"/>
        <c:lblAlgn val="ctr"/>
        <c:lblOffset val="100"/>
        <c:noMultiLvlLbl val="0"/>
      </c:catAx>
      <c:valAx>
        <c:axId val="36369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3706096"/>
        <c:crosses val="autoZero"/>
        <c:crossBetween val="between"/>
        <c:minorUnit val="1"/>
      </c:valAx>
      <c:valAx>
        <c:axId val="3637033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3704464"/>
        <c:crosses val="max"/>
        <c:crossBetween val="between"/>
      </c:valAx>
      <c:catAx>
        <c:axId val="363704464"/>
        <c:scaling>
          <c:orientation val="minMax"/>
        </c:scaling>
        <c:delete val="1"/>
        <c:axPos val="b"/>
        <c:majorTickMark val="out"/>
        <c:minorTickMark val="none"/>
        <c:tickLblPos val="none"/>
        <c:crossAx val="3637033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999"/>
          <c:y val="0.34490419466797501"/>
          <c:w val="0.15462715057497101"/>
          <c:h val="0.4647903627431190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Paraguay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con muestra</a:t>
            </a:r>
          </a:p>
          <a:p>
            <a:pPr>
              <a:defRPr sz="1050"/>
            </a:pPr>
            <a:r>
              <a:rPr lang="en-US" sz="1000" baseline="0"/>
              <a:t>(porcentaje de casos con muestra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83464554958402E-2"/>
          <c:y val="0.275074914528673"/>
          <c:w val="0.71221977705129402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705552"/>
        <c:axId val="363706640"/>
      </c:barChart>
      <c:lineChart>
        <c:grouping val="standard"/>
        <c:varyColors val="0"/>
        <c:ser>
          <c:idx val="1"/>
          <c:order val="1"/>
          <c:tx>
            <c:strRef>
              <c:f>CÁLCULOS!$O$2</c:f>
              <c:strCache>
                <c:ptCount val="1"/>
                <c:pt idx="0">
                  <c:v>% ETI con muestra de total casos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CÁLCULOS!$O$3:$O$54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12080"/>
        <c:axId val="363707184"/>
      </c:lineChart>
      <c:catAx>
        <c:axId val="36370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06640"/>
        <c:crosses val="autoZero"/>
        <c:auto val="1"/>
        <c:lblAlgn val="ctr"/>
        <c:lblOffset val="100"/>
        <c:noMultiLvlLbl val="0"/>
      </c:catAx>
      <c:valAx>
        <c:axId val="363706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63705552"/>
        <c:crosses val="autoZero"/>
        <c:crossBetween val="between"/>
        <c:minorUnit val="1"/>
      </c:valAx>
      <c:valAx>
        <c:axId val="3637071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3712080"/>
        <c:crosses val="max"/>
        <c:crossBetween val="between"/>
      </c:valAx>
      <c:catAx>
        <c:axId val="363712080"/>
        <c:scaling>
          <c:orientation val="minMax"/>
        </c:scaling>
        <c:delete val="1"/>
        <c:axPos val="b"/>
        <c:majorTickMark val="out"/>
        <c:minorTickMark val="none"/>
        <c:tickLblPos val="none"/>
        <c:crossAx val="363707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312008474677202"/>
          <c:y val="0.37790239319716101"/>
          <c:w val="0.15759887041583501"/>
          <c:h val="0.37481864582425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Paraguay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31066386835597E-2"/>
          <c:y val="0.275074914528673"/>
          <c:w val="0.70129086509604199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3697392"/>
        <c:axId val="36370011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09904"/>
        <c:axId val="363707728"/>
      </c:lineChart>
      <c:catAx>
        <c:axId val="36369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00112"/>
        <c:crosses val="autoZero"/>
        <c:auto val="1"/>
        <c:lblAlgn val="ctr"/>
        <c:lblOffset val="100"/>
        <c:noMultiLvlLbl val="0"/>
      </c:catAx>
      <c:valAx>
        <c:axId val="36370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3697392"/>
        <c:crosses val="autoZero"/>
        <c:crossBetween val="between"/>
        <c:minorUnit val="1"/>
      </c:valAx>
      <c:valAx>
        <c:axId val="36370772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363709904"/>
        <c:crosses val="max"/>
        <c:crossBetween val="between"/>
      </c:valAx>
      <c:catAx>
        <c:axId val="363709904"/>
        <c:scaling>
          <c:orientation val="minMax"/>
        </c:scaling>
        <c:delete val="1"/>
        <c:axPos val="b"/>
        <c:majorTickMark val="out"/>
        <c:minorTickMark val="none"/>
        <c:tickLblPos val="none"/>
        <c:crossAx val="363707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6"/>
          <c:y val="0.37790239319716101"/>
          <c:w val="0.15759887041583501"/>
          <c:h val="0.3600584982227780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Paraguay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6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4536576"/>
        <c:axId val="36452896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8208"/>
        <c:axId val="364533312"/>
      </c:lineChart>
      <c:catAx>
        <c:axId val="3645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4528960"/>
        <c:crosses val="autoZero"/>
        <c:auto val="1"/>
        <c:lblAlgn val="ctr"/>
        <c:lblOffset val="100"/>
        <c:noMultiLvlLbl val="0"/>
      </c:catAx>
      <c:valAx>
        <c:axId val="3645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4536576"/>
        <c:crosses val="autoZero"/>
        <c:crossBetween val="between"/>
        <c:minorUnit val="1"/>
      </c:valAx>
      <c:valAx>
        <c:axId val="3645333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64538208"/>
        <c:crosses val="max"/>
        <c:crossBetween val="between"/>
      </c:valAx>
      <c:catAx>
        <c:axId val="364538208"/>
        <c:scaling>
          <c:orientation val="minMax"/>
        </c:scaling>
        <c:delete val="1"/>
        <c:axPos val="b"/>
        <c:majorTickMark val="out"/>
        <c:minorTickMark val="none"/>
        <c:tickLblPos val="none"/>
        <c:crossAx val="3645333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6"/>
          <c:y val="0.37790239319716101"/>
          <c:w val="0.15759887041583501"/>
          <c:h val="0.4092589902276980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Paraguay - vigilancia centinela de ETI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ETI</a:t>
            </a:r>
          </a:p>
          <a:p>
            <a:pPr>
              <a:defRPr sz="1000"/>
            </a:pPr>
            <a:r>
              <a:rPr lang="en-US" sz="900" baseline="0"/>
              <a:t>(porcentaje de casos ETI de todas consultas)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914322446464897E-2"/>
          <c:y val="0.223928793329188"/>
          <c:w val="0.6813522936498610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4542560"/>
        <c:axId val="36452787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9840"/>
        <c:axId val="364536032"/>
      </c:lineChart>
      <c:catAx>
        <c:axId val="3645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4527872"/>
        <c:crosses val="autoZero"/>
        <c:auto val="1"/>
        <c:lblAlgn val="ctr"/>
        <c:lblOffset val="100"/>
        <c:noMultiLvlLbl val="0"/>
      </c:catAx>
      <c:valAx>
        <c:axId val="36452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542560"/>
        <c:crosses val="autoZero"/>
        <c:crossBetween val="between"/>
        <c:minorUnit val="1"/>
      </c:valAx>
      <c:valAx>
        <c:axId val="3645360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4539840"/>
        <c:crosses val="max"/>
        <c:crossBetween val="between"/>
      </c:valAx>
      <c:catAx>
        <c:axId val="364539840"/>
        <c:scaling>
          <c:orientation val="minMax"/>
        </c:scaling>
        <c:delete val="1"/>
        <c:axPos val="b"/>
        <c:majorTickMark val="out"/>
        <c:minorTickMark val="none"/>
        <c:tickLblPos val="none"/>
        <c:crossAx val="364536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48750656167979101"/>
          <c:w val="0.19046960002374499"/>
          <c:h val="0.2868596461413550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Distribución de influenza (tipos y subtipos) por SE</a:t>
            </a:r>
          </a:p>
        </c:rich>
      </c:tx>
      <c:layout>
        <c:manualLayout>
          <c:xMode val="edge"/>
          <c:yMode val="edge"/>
          <c:x val="0.24354249836417499"/>
          <c:y val="2.6946107784431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5144085690406102"/>
          <c:h val="0.623554676810774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1"/>
          <c:tx>
            <c:strRef>
              <c:f>'Virus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val>
            <c:numRef>
              <c:f>'Virus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2"/>
          <c:tx>
            <c:strRef>
              <c:f>'Virus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3"/>
          <c:tx>
            <c:strRef>
              <c:f>'Virus Identificados 2016'!$F$5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4"/>
          <c:tx>
            <c:strRef>
              <c:f>'Virus Identificados 2016'!$G$5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5"/>
          <c:tx>
            <c:strRef>
              <c:f>'Virus Identificados 2016'!$H$4:$J$4</c:f>
              <c:strCache>
                <c:ptCount val="1"/>
                <c:pt idx="0">
                  <c:v>Influenza  B</c:v>
                </c:pt>
              </c:strCache>
            </c:strRef>
          </c:tx>
          <c:invertIfNegative val="0"/>
          <c:val>
            <c:numRef>
              <c:f>'Virus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17693392"/>
        <c:axId val="317697200"/>
      </c:barChart>
      <c:lineChart>
        <c:grouping val="standard"/>
        <c:varyColors val="0"/>
        <c:ser>
          <c:idx val="6"/>
          <c:order val="6"/>
          <c:tx>
            <c:strRef>
              <c:f>'Virus Identificados 2016'!$Z$4:$Z$5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93392"/>
        <c:axId val="317697200"/>
      </c:lineChart>
      <c:catAx>
        <c:axId val="3176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697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769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69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00716086959718E-2"/>
          <c:y val="0.91139361719912504"/>
          <c:w val="0.9"/>
          <c:h val="3.08569135864386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Panamá 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4101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CÁLCULOS!$D$63:$D$64</c:f>
              <c:numCache>
                <c:formatCode>General</c:formatCode>
                <c:ptCount val="2"/>
                <c:pt idx="0">
                  <c:v>413</c:v>
                </c:pt>
                <c:pt idx="1">
                  <c:v>-413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01"/>
          <c:w val="0.25279340082489699"/>
          <c:h val="0.3459880554258589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Panamá</a:t>
            </a:r>
            <a:r>
              <a:rPr lang="en-US" sz="1100" b="1" i="0" baseline="0">
                <a:effectLst/>
              </a:rPr>
              <a:t> - vigilancia centinela de ETI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ETI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4101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CÁLCULOS!$C$69:$C$70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CÁLCULOS!$D$69:$D$70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201"/>
          <c:w val="0.25279340082489699"/>
          <c:h val="0.3459880554258589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 y otros virus respiratorios</a:t>
            </a:r>
          </a:p>
        </c:rich>
      </c:tx>
      <c:layout>
        <c:manualLayout>
          <c:xMode val="edge"/>
          <c:yMode val="edge"/>
          <c:x val="0.116713416797508"/>
          <c:y val="2.5258323765786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9720161246938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tx>
            <c:strRef>
              <c:f>'Virus Identificados 2016'!$C$5:$R$5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cat>
          <c:val>
            <c:numRef>
              <c:f>'Virus Identificados 2016'!$C$58:$R$58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97E-2"/>
          <c:y val="0.88404181394662096"/>
          <c:w val="0.94174788644324703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virus</a:t>
            </a:r>
            <a:r>
              <a:rPr lang="en-US" baseline="0"/>
              <a:t> </a:t>
            </a:r>
            <a:r>
              <a:rPr lang="en-US"/>
              <a:t>influenza y otros virus respiratorios en vigilancia por SE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6999592593786"/>
          <c:w val="0.797713862583569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'Virus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'Virus Identificados 2016'!$F$5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'Virus Identificados 2016'!$G$5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5"/>
          <c:tx>
            <c:strRef>
              <c:f>'Virus Identificados 2016'!$K$5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 2016'!$K$6:$K$57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6"/>
          <c:tx>
            <c:strRef>
              <c:f>'Virus Identificados 2016'!$L$5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 2016'!$L$6:$L$57</c:f>
              <c:numCache>
                <c:formatCode>General</c:formatCode>
                <c:ptCount val="52"/>
              </c:numCache>
            </c:numRef>
          </c:val>
        </c:ser>
        <c:ser>
          <c:idx val="10"/>
          <c:order val="7"/>
          <c:tx>
            <c:strRef>
              <c:f>'Virus Identificados 2016'!$M$5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 2016'!$M$6:$M$57</c:f>
              <c:numCache>
                <c:formatCode>General</c:formatCode>
                <c:ptCount val="52"/>
              </c:numCache>
            </c:numRef>
          </c:val>
        </c:ser>
        <c:ser>
          <c:idx val="11"/>
          <c:order val="8"/>
          <c:tx>
            <c:strRef>
              <c:f>'Virus Identificados 2016'!$N$5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 2016'!$N$6:$N$57</c:f>
              <c:numCache>
                <c:formatCode>General</c:formatCode>
                <c:ptCount val="52"/>
              </c:numCache>
            </c:numRef>
          </c:val>
        </c:ser>
        <c:ser>
          <c:idx val="12"/>
          <c:order val="9"/>
          <c:tx>
            <c:strRef>
              <c:f>'Virus Identificados 2016'!$O$5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 2016'!$O$6:$O$57</c:f>
              <c:numCache>
                <c:formatCode>General</c:formatCode>
                <c:ptCount val="52"/>
              </c:numCache>
            </c:numRef>
          </c:val>
        </c:ser>
        <c:ser>
          <c:idx val="13"/>
          <c:order val="10"/>
          <c:tx>
            <c:strRef>
              <c:f>'Virus Identificados 2016'!$P$5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 2016'!$P$6:$P$57</c:f>
              <c:numCache>
                <c:formatCode>General</c:formatCode>
                <c:ptCount val="52"/>
              </c:numCache>
            </c:numRef>
          </c:val>
        </c:ser>
        <c:ser>
          <c:idx val="14"/>
          <c:order val="11"/>
          <c:tx>
            <c:strRef>
              <c:f>'Virus Identificados 2016'!$Q$5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 2016'!$Q$6:$Q$57</c:f>
              <c:numCache>
                <c:formatCode>General</c:formatCode>
                <c:ptCount val="52"/>
              </c:numCache>
            </c:numRef>
          </c:val>
        </c:ser>
        <c:ser>
          <c:idx val="15"/>
          <c:order val="12"/>
          <c:tx>
            <c:strRef>
              <c:f>'Virus Identificados 2016'!$R$5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 2016'!$R$6:$R$57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14"/>
          <c:tx>
            <c:strRef>
              <c:f>'Virus Identificados 2016'!$H$4:$J$4</c:f>
              <c:strCache>
                <c:ptCount val="1"/>
                <c:pt idx="0">
                  <c:v>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361515184"/>
        <c:axId val="361518448"/>
      </c:barChart>
      <c:lineChart>
        <c:grouping val="standard"/>
        <c:varyColors val="0"/>
        <c:ser>
          <c:idx val="16"/>
          <c:order val="13"/>
          <c:tx>
            <c:strRef>
              <c:f>'Virus Identificados 2016'!$Y$5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22256"/>
        <c:axId val="361525520"/>
      </c:lineChart>
      <c:catAx>
        <c:axId val="36151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518448"/>
        <c:crosses val="autoZero"/>
        <c:auto val="1"/>
        <c:lblAlgn val="ctr"/>
        <c:lblOffset val="100"/>
        <c:tickLblSkip val="2"/>
        <c:noMultiLvlLbl val="0"/>
      </c:catAx>
      <c:valAx>
        <c:axId val="36151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Numero de muestras positivas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515184"/>
        <c:crosses val="autoZero"/>
        <c:crossBetween val="between"/>
      </c:valAx>
      <c:valAx>
        <c:axId val="3615255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1522256"/>
        <c:crosses val="max"/>
        <c:crossBetween val="between"/>
      </c:valAx>
      <c:catAx>
        <c:axId val="361522256"/>
        <c:scaling>
          <c:orientation val="minMax"/>
        </c:scaling>
        <c:delete val="1"/>
        <c:axPos val="b"/>
        <c:majorTickMark val="out"/>
        <c:minorTickMark val="none"/>
        <c:tickLblPos val="none"/>
        <c:crossAx val="3615255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influenza B según linaje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13273340832504E-2"/>
          <c:y val="0.114237725032082"/>
          <c:w val="0.886376171728534"/>
          <c:h val="0.687651953372428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2016'!$H$5</c:f>
              <c:strCache>
                <c:ptCount val="1"/>
                <c:pt idx="0">
                  <c:v>B Victoria</c:v>
                </c:pt>
              </c:strCache>
            </c:strRef>
          </c:tx>
          <c:invertIfNegative val="0"/>
          <c:val>
            <c:numRef>
              <c:f>'Virus Identificados 2016'!$H$6:$H$57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'Virus Identificados 2016'!$I$5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 2016'!$I$6:$I$57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2"/>
          <c:tx>
            <c:strRef>
              <c:f>'Virus Identificados 2016'!$J$5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 2016'!$J$6:$J$57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61516816"/>
        <c:axId val="361520080"/>
      </c:barChart>
      <c:catAx>
        <c:axId val="36151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520080"/>
        <c:crosses val="autoZero"/>
        <c:auto val="1"/>
        <c:lblAlgn val="ctr"/>
        <c:lblOffset val="100"/>
        <c:noMultiLvlLbl val="0"/>
      </c:catAx>
      <c:valAx>
        <c:axId val="36152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599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51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82694039555499"/>
          <c:y val="0.92555331991951695"/>
          <c:w val="0.33086617841533"/>
          <c:h val="5.63380281690141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Distribucion de casos de IRAG positivos a influenza de acuerdo a grupos de edad por SE, 2015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1510832"/>
        <c:axId val="361519536"/>
      </c:barChart>
      <c:catAx>
        <c:axId val="36151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19536"/>
        <c:crosses val="autoZero"/>
        <c:auto val="1"/>
        <c:lblAlgn val="ctr"/>
        <c:lblOffset val="100"/>
        <c:noMultiLvlLbl val="0"/>
      </c:catAx>
      <c:valAx>
        <c:axId val="36151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10832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Panamá - Vigilancia centinela de IRAG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Distribucion de total de casos de IRAG de acuerdo a grupos de edad por SE, 2015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1520624"/>
        <c:axId val="361512464"/>
      </c:barChart>
      <c:catAx>
        <c:axId val="36152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512464"/>
        <c:crosses val="autoZero"/>
        <c:auto val="1"/>
        <c:lblAlgn val="ctr"/>
        <c:lblOffset val="100"/>
        <c:noMultiLvlLbl val="0"/>
      </c:catAx>
      <c:valAx>
        <c:axId val="36151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20624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Panamá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05186308970504E-2"/>
          <c:y val="0.223928793329188"/>
          <c:w val="0.6831614297873539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61514640"/>
        <c:axId val="361523888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24976"/>
        <c:axId val="361524432"/>
      </c:lineChart>
      <c:catAx>
        <c:axId val="36151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23888"/>
        <c:crosses val="autoZero"/>
        <c:auto val="1"/>
        <c:lblAlgn val="ctr"/>
        <c:lblOffset val="100"/>
        <c:noMultiLvlLbl val="0"/>
      </c:catAx>
      <c:valAx>
        <c:axId val="36152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14640"/>
        <c:crosses val="autoZero"/>
        <c:crossBetween val="between"/>
        <c:minorUnit val="1"/>
      </c:valAx>
      <c:valAx>
        <c:axId val="3615244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361524976"/>
        <c:crosses val="max"/>
        <c:crossBetween val="between"/>
      </c:valAx>
      <c:catAx>
        <c:axId val="361524976"/>
        <c:scaling>
          <c:orientation val="minMax"/>
        </c:scaling>
        <c:delete val="1"/>
        <c:axPos val="b"/>
        <c:majorTickMark val="out"/>
        <c:minorTickMark val="none"/>
        <c:tickLblPos val="none"/>
        <c:crossAx val="361524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54026420386614404"/>
          <c:w val="0.19046960002374499"/>
          <c:h val="0.234101891507814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41</xdr:row>
      <xdr:rowOff>28575</xdr:rowOff>
    </xdr:from>
    <xdr:to>
      <xdr:col>17</xdr:col>
      <xdr:colOff>609600</xdr:colOff>
      <xdr:row>77</xdr:row>
      <xdr:rowOff>9525</xdr:rowOff>
    </xdr:to>
    <xdr:graphicFrame macro="">
      <xdr:nvGraphicFramePr>
        <xdr:cNvPr id="2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78</xdr:row>
      <xdr:rowOff>28575</xdr:rowOff>
    </xdr:from>
    <xdr:to>
      <xdr:col>18</xdr:col>
      <xdr:colOff>38100</xdr:colOff>
      <xdr:row>117</xdr:row>
      <xdr:rowOff>76200</xdr:rowOff>
    </xdr:to>
    <xdr:graphicFrame macro="">
      <xdr:nvGraphicFramePr>
        <xdr:cNvPr id="4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146</xdr:row>
      <xdr:rowOff>104775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0.97068</cdr:x>
      <cdr:y>0.30865</cdr:y>
    </cdr:from>
    <cdr:to>
      <cdr:x>0.98905</cdr:x>
      <cdr:y>0.52807</cdr:y>
    </cdr:to>
    <cdr:pic>
      <cdr:nvPicPr>
        <cdr:cNvPr id="133324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215360" y="1969985"/>
          <a:ext cx="250045" cy="1398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4</xdr:row>
      <xdr:rowOff>85725</xdr:rowOff>
    </xdr:from>
    <xdr:to>
      <xdr:col>6</xdr:col>
      <xdr:colOff>494262</xdr:colOff>
      <xdr:row>7</xdr:row>
      <xdr:rowOff>1047130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7800" y="933450"/>
          <a:ext cx="8304762" cy="49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19</xdr:col>
      <xdr:colOff>78922</xdr:colOff>
      <xdr:row>90</xdr:row>
      <xdr:rowOff>171451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19</xdr:col>
      <xdr:colOff>78922</xdr:colOff>
      <xdr:row>108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914400</xdr:colOff>
      <xdr:row>74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38099</xdr:colOff>
      <xdr:row>76</xdr:row>
      <xdr:rowOff>0</xdr:rowOff>
    </xdr:from>
    <xdr:to>
      <xdr:col>8</xdr:col>
      <xdr:colOff>904875</xdr:colOff>
      <xdr:row>89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123826</xdr:rowOff>
    </xdr:from>
    <xdr:to>
      <xdr:col>8</xdr:col>
      <xdr:colOff>914400</xdr:colOff>
      <xdr:row>103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914400</xdr:colOff>
      <xdr:row>118</xdr:row>
      <xdr:rowOff>123825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14</xdr:col>
      <xdr:colOff>133350</xdr:colOff>
      <xdr:row>72</xdr:row>
      <xdr:rowOff>119062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9</xdr:col>
      <xdr:colOff>723900</xdr:colOff>
      <xdr:row>79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9</xdr:col>
      <xdr:colOff>723900</xdr:colOff>
      <xdr:row>98</xdr:row>
      <xdr:rowOff>81643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19</xdr:col>
      <xdr:colOff>176742</xdr:colOff>
      <xdr:row>90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13</xdr:col>
      <xdr:colOff>485775</xdr:colOff>
      <xdr:row>72</xdr:row>
      <xdr:rowOff>119062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9</xdr:col>
      <xdr:colOff>219075</xdr:colOff>
      <xdr:row>74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9</xdr:col>
      <xdr:colOff>171451</xdr:colOff>
      <xdr:row>89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9</xdr:col>
      <xdr:colOff>171451</xdr:colOff>
      <xdr:row>104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16</xdr:col>
      <xdr:colOff>230716</xdr:colOff>
      <xdr:row>87</xdr:row>
      <xdr:rowOff>113507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600074</xdr:colOff>
      <xdr:row>1</xdr:row>
      <xdr:rowOff>9525</xdr:rowOff>
    </xdr:from>
    <xdr:to>
      <xdr:col>32</xdr:col>
      <xdr:colOff>257175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15</xdr:row>
      <xdr:rowOff>133351</xdr:rowOff>
    </xdr:from>
    <xdr:to>
      <xdr:col>32</xdr:col>
      <xdr:colOff>266700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</xdr:rowOff>
    </xdr:from>
    <xdr:to>
      <xdr:col>32</xdr:col>
      <xdr:colOff>276225</xdr:colOff>
      <xdr:row>43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45</xdr:row>
      <xdr:rowOff>19050</xdr:rowOff>
    </xdr:from>
    <xdr:to>
      <xdr:col>32</xdr:col>
      <xdr:colOff>276225</xdr:colOff>
      <xdr:row>58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60</xdr:row>
      <xdr:rowOff>0</xdr:rowOff>
    </xdr:from>
    <xdr:to>
      <xdr:col>44</xdr:col>
      <xdr:colOff>266701</xdr:colOff>
      <xdr:row>73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44</xdr:col>
      <xdr:colOff>266701</xdr:colOff>
      <xdr:row>14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44</xdr:col>
      <xdr:colOff>266701</xdr:colOff>
      <xdr:row>29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44</xdr:col>
      <xdr:colOff>314325</xdr:colOff>
      <xdr:row>43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58</xdr:row>
      <xdr:rowOff>57150</xdr:rowOff>
    </xdr:from>
    <xdr:to>
      <xdr:col>13</xdr:col>
      <xdr:colOff>285750</xdr:colOff>
      <xdr:row>69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13</xdr:col>
      <xdr:colOff>400050</xdr:colOff>
      <xdr:row>83</xdr:row>
      <xdr:rowOff>119062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6"/>
  <sheetViews>
    <sheetView zoomScale="70" zoomScaleNormal="70" zoomScalePageLayoutView="70" workbookViewId="0">
      <selection activeCell="S9" sqref="S9"/>
    </sheetView>
  </sheetViews>
  <sheetFormatPr defaultColWidth="11.42578125" defaultRowHeight="15"/>
  <cols>
    <col min="1" max="1" width="1.7109375" customWidth="1"/>
    <col min="2" max="2" width="9.140625" customWidth="1"/>
    <col min="3" max="3" width="9.42578125" customWidth="1"/>
    <col min="4" max="4" width="12.42578125" customWidth="1"/>
    <col min="5" max="5" width="13.140625" customWidth="1"/>
    <col min="6" max="9" width="9.42578125" customWidth="1"/>
    <col min="10" max="10" width="13.140625" customWidth="1"/>
    <col min="11" max="11" width="13.140625" bestFit="1" customWidth="1"/>
    <col min="12" max="12" width="9.42578125" customWidth="1"/>
    <col min="13" max="13" width="11.42578125" bestFit="1" customWidth="1"/>
    <col min="14" max="16" width="9.42578125" customWidth="1"/>
    <col min="17" max="17" width="10.42578125" customWidth="1"/>
    <col min="18" max="19" width="9.42578125" customWidth="1"/>
    <col min="20" max="20" width="12.7109375" customWidth="1"/>
    <col min="21" max="21" width="11" customWidth="1"/>
    <col min="22" max="22" width="13.42578125" customWidth="1"/>
    <col min="23" max="24" width="13.7109375" customWidth="1"/>
    <col min="25" max="26" width="15" customWidth="1"/>
    <col min="27" max="33" width="13.7109375" customWidth="1"/>
    <col min="34" max="41" width="15" customWidth="1"/>
  </cols>
  <sheetData>
    <row r="1" spans="2:42" s="85" customFormat="1" ht="20.25">
      <c r="B1" s="82" t="s">
        <v>98</v>
      </c>
      <c r="C1" s="146" t="s">
        <v>282</v>
      </c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174"/>
      <c r="U1" s="175"/>
      <c r="V1" s="175"/>
      <c r="W1" s="176"/>
      <c r="X1" s="141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2:42" s="86" customFormat="1" ht="20.25">
      <c r="B2" s="82" t="s">
        <v>99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77"/>
      <c r="U2" s="178"/>
      <c r="V2" s="178"/>
      <c r="W2" s="179"/>
      <c r="X2" s="141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spans="2:42" s="86" customFormat="1" ht="38.25" customHeight="1">
      <c r="B3" s="84"/>
      <c r="C3" s="183" t="s">
        <v>100</v>
      </c>
      <c r="D3" s="184"/>
      <c r="E3" s="184"/>
      <c r="F3" s="184"/>
      <c r="G3" s="184"/>
      <c r="H3" s="185"/>
      <c r="I3" s="185"/>
      <c r="J3" s="185"/>
      <c r="K3" s="184"/>
      <c r="L3" s="184"/>
      <c r="M3" s="184"/>
      <c r="N3" s="184"/>
      <c r="O3" s="184"/>
      <c r="P3" s="184"/>
      <c r="Q3" s="184"/>
      <c r="R3" s="184"/>
      <c r="S3" s="184"/>
      <c r="T3" s="180"/>
      <c r="U3" s="181"/>
      <c r="V3" s="181"/>
      <c r="W3" s="182"/>
      <c r="X3" s="141"/>
      <c r="Y3" s="84"/>
      <c r="Z3" s="84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</row>
    <row r="4" spans="2:42" ht="42.75" customHeight="1">
      <c r="B4" s="187" t="s">
        <v>17</v>
      </c>
      <c r="C4" s="187" t="s">
        <v>283</v>
      </c>
      <c r="D4" s="187"/>
      <c r="E4" s="187"/>
      <c r="F4" s="187"/>
      <c r="G4" s="188"/>
      <c r="H4" s="189" t="s">
        <v>284</v>
      </c>
      <c r="I4" s="189"/>
      <c r="J4" s="189"/>
      <c r="K4" s="190" t="s">
        <v>101</v>
      </c>
      <c r="L4" s="191"/>
      <c r="M4" s="191"/>
      <c r="N4" s="191"/>
      <c r="O4" s="191"/>
      <c r="P4" s="191"/>
      <c r="Q4" s="191"/>
      <c r="R4" s="191"/>
      <c r="S4" s="192" t="s">
        <v>102</v>
      </c>
      <c r="T4" s="193" t="s">
        <v>103</v>
      </c>
      <c r="U4" s="193" t="s">
        <v>104</v>
      </c>
      <c r="V4" s="193" t="s">
        <v>105</v>
      </c>
      <c r="W4" s="193" t="s">
        <v>106</v>
      </c>
      <c r="X4" s="193" t="s">
        <v>107</v>
      </c>
      <c r="Y4" s="87"/>
      <c r="Z4" s="188" t="s">
        <v>108</v>
      </c>
      <c r="AA4" s="200" t="s">
        <v>109</v>
      </c>
      <c r="AB4" s="196" t="s">
        <v>110</v>
      </c>
      <c r="AC4" s="196"/>
      <c r="AD4" s="196"/>
      <c r="AE4" s="196"/>
      <c r="AF4" s="196"/>
      <c r="AG4" s="196" t="s">
        <v>111</v>
      </c>
      <c r="AH4" s="196" t="s">
        <v>112</v>
      </c>
      <c r="AI4" s="196" t="s">
        <v>113</v>
      </c>
      <c r="AJ4" s="196" t="s">
        <v>114</v>
      </c>
      <c r="AK4" s="198" t="s">
        <v>115</v>
      </c>
      <c r="AL4" s="198" t="s">
        <v>116</v>
      </c>
      <c r="AM4" s="198" t="s">
        <v>117</v>
      </c>
      <c r="AN4" s="198" t="s">
        <v>118</v>
      </c>
      <c r="AO4" s="194" t="s">
        <v>119</v>
      </c>
    </row>
    <row r="5" spans="2:42" s="81" customFormat="1" ht="43.5" customHeight="1">
      <c r="B5" s="187"/>
      <c r="C5" s="142" t="s">
        <v>120</v>
      </c>
      <c r="D5" s="142" t="s">
        <v>121</v>
      </c>
      <c r="E5" s="142" t="s">
        <v>122</v>
      </c>
      <c r="F5" s="142" t="s">
        <v>123</v>
      </c>
      <c r="G5" s="143" t="s">
        <v>124</v>
      </c>
      <c r="H5" s="147" t="s">
        <v>125</v>
      </c>
      <c r="I5" s="147" t="s">
        <v>126</v>
      </c>
      <c r="J5" s="147" t="s">
        <v>127</v>
      </c>
      <c r="K5" s="148" t="s">
        <v>128</v>
      </c>
      <c r="L5" s="149" t="s">
        <v>129</v>
      </c>
      <c r="M5" s="149" t="s">
        <v>4</v>
      </c>
      <c r="N5" s="150" t="s">
        <v>130</v>
      </c>
      <c r="O5" s="150" t="s">
        <v>131</v>
      </c>
      <c r="P5" s="150" t="s">
        <v>117</v>
      </c>
      <c r="Q5" s="150" t="s">
        <v>118</v>
      </c>
      <c r="R5" s="149" t="s">
        <v>132</v>
      </c>
      <c r="S5" s="192"/>
      <c r="T5" s="187"/>
      <c r="U5" s="187"/>
      <c r="V5" s="187"/>
      <c r="W5" s="187"/>
      <c r="X5" s="187"/>
      <c r="Y5" s="88" t="s">
        <v>133</v>
      </c>
      <c r="Z5" s="188"/>
      <c r="AA5" s="201"/>
      <c r="AB5" s="89" t="s">
        <v>134</v>
      </c>
      <c r="AC5" s="144" t="s">
        <v>135</v>
      </c>
      <c r="AD5" s="144" t="s">
        <v>122</v>
      </c>
      <c r="AE5" s="89" t="s">
        <v>136</v>
      </c>
      <c r="AF5" s="89" t="s">
        <v>137</v>
      </c>
      <c r="AG5" s="197"/>
      <c r="AH5" s="197"/>
      <c r="AI5" s="197"/>
      <c r="AJ5" s="197"/>
      <c r="AK5" s="199"/>
      <c r="AL5" s="199"/>
      <c r="AM5" s="199"/>
      <c r="AN5" s="199"/>
      <c r="AO5" s="195"/>
    </row>
    <row r="6" spans="2:42" s="85" customFormat="1" ht="16.5" customHeight="1">
      <c r="B6" s="90" t="s">
        <v>138</v>
      </c>
      <c r="C6" s="151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91">
        <f t="shared" ref="T6:T52" si="0">SUM(C6:S6)</f>
        <v>0</v>
      </c>
      <c r="U6" s="91">
        <f t="shared" ref="U6:U52" si="1">T6-S6</f>
        <v>0</v>
      </c>
      <c r="V6" s="91">
        <f>SUM(C6:J6)</f>
        <v>0</v>
      </c>
      <c r="W6" s="91">
        <f t="shared" ref="W6:W52" si="2">SUM(C6:G6)</f>
        <v>0</v>
      </c>
      <c r="X6" s="91">
        <f>SUM(H6:J6)</f>
        <v>0</v>
      </c>
      <c r="Y6" s="92" t="str">
        <f t="shared" ref="Y6:Y58" si="3">IF(T6=0,"",U6/T6)</f>
        <v/>
      </c>
      <c r="Z6" s="92" t="str">
        <f>IF(T6=0,"",V6/T6)</f>
        <v/>
      </c>
      <c r="AA6" s="93" t="str">
        <f>IF(T6=0,"",W6/T6)</f>
        <v/>
      </c>
      <c r="AB6" s="93" t="str">
        <f>IF($W6=0,"",C6/$W6)</f>
        <v/>
      </c>
      <c r="AC6" s="93" t="str">
        <f>IF($W6=0,"",D6/$W6)</f>
        <v/>
      </c>
      <c r="AD6" s="93" t="str">
        <f>IF($W6=0,"",E6/$W6)</f>
        <v/>
      </c>
      <c r="AE6" s="93" t="str">
        <f>IF($W6=0,"",F6/$W6)</f>
        <v/>
      </c>
      <c r="AF6" s="93" t="str">
        <f>IF($W6=0,"",G6/$W6)</f>
        <v/>
      </c>
      <c r="AG6" s="93" t="str">
        <f>IF($T6=0,"",X6/$T6)</f>
        <v/>
      </c>
      <c r="AH6" s="93" t="str">
        <f>IF($T6=0,"",K6/$T6)</f>
        <v/>
      </c>
      <c r="AI6" s="93" t="str">
        <f>IF($T6=0,"",L6/$T6)</f>
        <v/>
      </c>
      <c r="AJ6" s="93" t="str">
        <f>IF($T6=0,"",M6/$T6)</f>
        <v/>
      </c>
      <c r="AK6" s="92" t="str">
        <f t="shared" ref="AK6:AO21" si="4">IF($T6=0,"",N6/$T6)</f>
        <v/>
      </c>
      <c r="AL6" s="92" t="str">
        <f t="shared" si="4"/>
        <v/>
      </c>
      <c r="AM6" s="92" t="str">
        <f t="shared" si="4"/>
        <v/>
      </c>
      <c r="AN6" s="92" t="str">
        <f t="shared" si="4"/>
        <v/>
      </c>
      <c r="AO6" s="93" t="str">
        <f>IF($T6=0,"",R6/$T6)</f>
        <v/>
      </c>
      <c r="AP6" s="94"/>
    </row>
    <row r="7" spans="2:42" s="85" customFormat="1" ht="16.5" customHeight="1">
      <c r="B7" s="90" t="s">
        <v>139</v>
      </c>
      <c r="C7" s="151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91">
        <f t="shared" si="0"/>
        <v>0</v>
      </c>
      <c r="U7" s="91">
        <f t="shared" si="1"/>
        <v>0</v>
      </c>
      <c r="V7" s="91">
        <f t="shared" ref="V7:V58" si="5">SUM(C7:J7)</f>
        <v>0</v>
      </c>
      <c r="W7" s="91">
        <f t="shared" si="2"/>
        <v>0</v>
      </c>
      <c r="X7" s="91">
        <f t="shared" ref="X7:X58" si="6">SUM(H7:J7)</f>
        <v>0</v>
      </c>
      <c r="Y7" s="92" t="str">
        <f t="shared" si="3"/>
        <v/>
      </c>
      <c r="Z7" s="92" t="str">
        <f t="shared" ref="Z7:Z58" si="7">IF(T7=0,"",V7/T7)</f>
        <v/>
      </c>
      <c r="AA7" s="92" t="str">
        <f t="shared" ref="AA7:AA58" si="8">IF(T7=0,"",W7/T7)</f>
        <v/>
      </c>
      <c r="AB7" s="92" t="str">
        <f t="shared" ref="AB7:AF58" si="9">IF($W7=0,"",C7/$W7)</f>
        <v/>
      </c>
      <c r="AC7" s="92" t="str">
        <f t="shared" si="9"/>
        <v/>
      </c>
      <c r="AD7" s="92" t="str">
        <f t="shared" si="9"/>
        <v/>
      </c>
      <c r="AE7" s="92" t="str">
        <f t="shared" si="9"/>
        <v/>
      </c>
      <c r="AF7" s="92" t="str">
        <f t="shared" si="9"/>
        <v/>
      </c>
      <c r="AG7" s="93" t="str">
        <f t="shared" ref="AG7:AG35" si="10">IF($T7=0,"",X7/$T7)</f>
        <v/>
      </c>
      <c r="AH7" s="92" t="str">
        <f t="shared" ref="AH7:AO48" si="11">IF($T7=0,"",K7/$T7)</f>
        <v/>
      </c>
      <c r="AI7" s="92" t="str">
        <f t="shared" si="11"/>
        <v/>
      </c>
      <c r="AJ7" s="92" t="str">
        <f t="shared" si="11"/>
        <v/>
      </c>
      <c r="AK7" s="92" t="str">
        <f t="shared" si="4"/>
        <v/>
      </c>
      <c r="AL7" s="92" t="str">
        <f t="shared" si="4"/>
        <v/>
      </c>
      <c r="AM7" s="92" t="str">
        <f t="shared" si="4"/>
        <v/>
      </c>
      <c r="AN7" s="92" t="str">
        <f t="shared" si="4"/>
        <v/>
      </c>
      <c r="AO7" s="92" t="str">
        <f t="shared" si="4"/>
        <v/>
      </c>
      <c r="AP7" s="94"/>
    </row>
    <row r="8" spans="2:42" s="85" customFormat="1" ht="16.5" customHeight="1">
      <c r="B8" s="90" t="s">
        <v>140</v>
      </c>
      <c r="C8" s="151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91">
        <f t="shared" si="0"/>
        <v>0</v>
      </c>
      <c r="U8" s="91">
        <f t="shared" si="1"/>
        <v>0</v>
      </c>
      <c r="V8" s="91">
        <f t="shared" si="5"/>
        <v>0</v>
      </c>
      <c r="W8" s="91">
        <f t="shared" si="2"/>
        <v>0</v>
      </c>
      <c r="X8" s="91">
        <f t="shared" si="6"/>
        <v>0</v>
      </c>
      <c r="Y8" s="92" t="str">
        <f t="shared" si="3"/>
        <v/>
      </c>
      <c r="Z8" s="92" t="str">
        <f t="shared" si="7"/>
        <v/>
      </c>
      <c r="AA8" s="92" t="str">
        <f t="shared" si="8"/>
        <v/>
      </c>
      <c r="AB8" s="92" t="str">
        <f t="shared" si="9"/>
        <v/>
      </c>
      <c r="AC8" s="92" t="str">
        <f t="shared" si="9"/>
        <v/>
      </c>
      <c r="AD8" s="92" t="str">
        <f t="shared" si="9"/>
        <v/>
      </c>
      <c r="AE8" s="92" t="str">
        <f t="shared" si="9"/>
        <v/>
      </c>
      <c r="AF8" s="92" t="str">
        <f t="shared" si="9"/>
        <v/>
      </c>
      <c r="AG8" s="93" t="str">
        <f t="shared" si="10"/>
        <v/>
      </c>
      <c r="AH8" s="92" t="str">
        <f t="shared" si="11"/>
        <v/>
      </c>
      <c r="AI8" s="92" t="str">
        <f t="shared" si="11"/>
        <v/>
      </c>
      <c r="AJ8" s="92" t="str">
        <f t="shared" si="11"/>
        <v/>
      </c>
      <c r="AK8" s="92" t="str">
        <f t="shared" si="4"/>
        <v/>
      </c>
      <c r="AL8" s="92" t="str">
        <f t="shared" si="4"/>
        <v/>
      </c>
      <c r="AM8" s="92" t="str">
        <f t="shared" si="4"/>
        <v/>
      </c>
      <c r="AN8" s="92" t="str">
        <f t="shared" si="4"/>
        <v/>
      </c>
      <c r="AO8" s="92" t="str">
        <f t="shared" si="4"/>
        <v/>
      </c>
      <c r="AP8" s="94"/>
    </row>
    <row r="9" spans="2:42" s="85" customFormat="1" ht="16.5" customHeight="1">
      <c r="B9" s="90" t="s">
        <v>141</v>
      </c>
      <c r="C9" s="151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91">
        <f t="shared" si="0"/>
        <v>0</v>
      </c>
      <c r="U9" s="91">
        <f t="shared" si="1"/>
        <v>0</v>
      </c>
      <c r="V9" s="91">
        <f t="shared" si="5"/>
        <v>0</v>
      </c>
      <c r="W9" s="91">
        <f t="shared" si="2"/>
        <v>0</v>
      </c>
      <c r="X9" s="91">
        <f t="shared" si="6"/>
        <v>0</v>
      </c>
      <c r="Y9" s="92" t="str">
        <f t="shared" si="3"/>
        <v/>
      </c>
      <c r="Z9" s="92" t="str">
        <f t="shared" si="7"/>
        <v/>
      </c>
      <c r="AA9" s="92" t="str">
        <f t="shared" si="8"/>
        <v/>
      </c>
      <c r="AB9" s="92" t="str">
        <f t="shared" si="9"/>
        <v/>
      </c>
      <c r="AC9" s="92" t="str">
        <f t="shared" si="9"/>
        <v/>
      </c>
      <c r="AD9" s="92" t="str">
        <f t="shared" si="9"/>
        <v/>
      </c>
      <c r="AE9" s="92" t="str">
        <f t="shared" si="9"/>
        <v/>
      </c>
      <c r="AF9" s="92" t="str">
        <f t="shared" si="9"/>
        <v/>
      </c>
      <c r="AG9" s="93" t="str">
        <f t="shared" si="10"/>
        <v/>
      </c>
      <c r="AH9" s="92" t="str">
        <f t="shared" si="11"/>
        <v/>
      </c>
      <c r="AI9" s="92" t="str">
        <f t="shared" si="11"/>
        <v/>
      </c>
      <c r="AJ9" s="92" t="str">
        <f t="shared" si="11"/>
        <v/>
      </c>
      <c r="AK9" s="92" t="str">
        <f t="shared" si="4"/>
        <v/>
      </c>
      <c r="AL9" s="92" t="str">
        <f t="shared" si="4"/>
        <v/>
      </c>
      <c r="AM9" s="92" t="str">
        <f t="shared" si="4"/>
        <v/>
      </c>
      <c r="AN9" s="92" t="str">
        <f t="shared" si="4"/>
        <v/>
      </c>
      <c r="AO9" s="92" t="str">
        <f t="shared" si="4"/>
        <v/>
      </c>
      <c r="AP9" s="94"/>
    </row>
    <row r="10" spans="2:42" s="85" customFormat="1" ht="16.5" customHeight="1">
      <c r="B10" s="90" t="s">
        <v>142</v>
      </c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91">
        <f t="shared" si="0"/>
        <v>0</v>
      </c>
      <c r="U10" s="91">
        <f t="shared" si="1"/>
        <v>0</v>
      </c>
      <c r="V10" s="91">
        <f t="shared" si="5"/>
        <v>0</v>
      </c>
      <c r="W10" s="91">
        <f t="shared" si="2"/>
        <v>0</v>
      </c>
      <c r="X10" s="91">
        <f t="shared" si="6"/>
        <v>0</v>
      </c>
      <c r="Y10" s="92" t="str">
        <f t="shared" si="3"/>
        <v/>
      </c>
      <c r="Z10" s="92" t="str">
        <f t="shared" si="7"/>
        <v/>
      </c>
      <c r="AA10" s="92" t="str">
        <f t="shared" si="8"/>
        <v/>
      </c>
      <c r="AB10" s="92" t="str">
        <f t="shared" si="9"/>
        <v/>
      </c>
      <c r="AC10" s="92" t="str">
        <f t="shared" si="9"/>
        <v/>
      </c>
      <c r="AD10" s="92" t="str">
        <f t="shared" si="9"/>
        <v/>
      </c>
      <c r="AE10" s="92" t="str">
        <f t="shared" si="9"/>
        <v/>
      </c>
      <c r="AF10" s="92" t="str">
        <f t="shared" si="9"/>
        <v/>
      </c>
      <c r="AG10" s="93" t="str">
        <f t="shared" si="10"/>
        <v/>
      </c>
      <c r="AH10" s="92" t="str">
        <f t="shared" si="11"/>
        <v/>
      </c>
      <c r="AI10" s="92" t="str">
        <f t="shared" si="11"/>
        <v/>
      </c>
      <c r="AJ10" s="92" t="str">
        <f t="shared" si="11"/>
        <v/>
      </c>
      <c r="AK10" s="92" t="str">
        <f t="shared" si="4"/>
        <v/>
      </c>
      <c r="AL10" s="92" t="str">
        <f t="shared" si="4"/>
        <v/>
      </c>
      <c r="AM10" s="92" t="str">
        <f t="shared" si="4"/>
        <v/>
      </c>
      <c r="AN10" s="92" t="str">
        <f t="shared" si="4"/>
        <v/>
      </c>
      <c r="AO10" s="92" t="str">
        <f t="shared" si="4"/>
        <v/>
      </c>
      <c r="AP10" s="94"/>
    </row>
    <row r="11" spans="2:42" s="85" customFormat="1" ht="16.5" customHeight="1">
      <c r="B11" s="90" t="s">
        <v>143</v>
      </c>
      <c r="C11" s="151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91">
        <f t="shared" si="0"/>
        <v>0</v>
      </c>
      <c r="U11" s="91">
        <f t="shared" si="1"/>
        <v>0</v>
      </c>
      <c r="V11" s="91">
        <f t="shared" si="5"/>
        <v>0</v>
      </c>
      <c r="W11" s="91">
        <f t="shared" si="2"/>
        <v>0</v>
      </c>
      <c r="X11" s="91">
        <f t="shared" si="6"/>
        <v>0</v>
      </c>
      <c r="Y11" s="92" t="str">
        <f t="shared" si="3"/>
        <v/>
      </c>
      <c r="Z11" s="92" t="str">
        <f t="shared" si="7"/>
        <v/>
      </c>
      <c r="AA11" s="92" t="str">
        <f t="shared" si="8"/>
        <v/>
      </c>
      <c r="AB11" s="92" t="str">
        <f t="shared" si="9"/>
        <v/>
      </c>
      <c r="AC11" s="92" t="str">
        <f t="shared" si="9"/>
        <v/>
      </c>
      <c r="AD11" s="92" t="str">
        <f t="shared" si="9"/>
        <v/>
      </c>
      <c r="AE11" s="92" t="str">
        <f t="shared" si="9"/>
        <v/>
      </c>
      <c r="AF11" s="92" t="str">
        <f t="shared" si="9"/>
        <v/>
      </c>
      <c r="AG11" s="93" t="str">
        <f t="shared" si="10"/>
        <v/>
      </c>
      <c r="AH11" s="92" t="str">
        <f t="shared" si="11"/>
        <v/>
      </c>
      <c r="AI11" s="92" t="str">
        <f t="shared" si="11"/>
        <v/>
      </c>
      <c r="AJ11" s="92" t="str">
        <f t="shared" si="11"/>
        <v/>
      </c>
      <c r="AK11" s="92" t="str">
        <f t="shared" si="4"/>
        <v/>
      </c>
      <c r="AL11" s="92" t="str">
        <f t="shared" si="4"/>
        <v/>
      </c>
      <c r="AM11" s="92" t="str">
        <f t="shared" si="4"/>
        <v/>
      </c>
      <c r="AN11" s="92" t="str">
        <f t="shared" si="4"/>
        <v/>
      </c>
      <c r="AO11" s="92" t="str">
        <f t="shared" si="4"/>
        <v/>
      </c>
      <c r="AP11" s="94"/>
    </row>
    <row r="12" spans="2:42" s="85" customFormat="1" ht="16.5" customHeight="1">
      <c r="B12" s="90" t="s">
        <v>144</v>
      </c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91">
        <f t="shared" si="0"/>
        <v>0</v>
      </c>
      <c r="U12" s="91">
        <f t="shared" si="1"/>
        <v>0</v>
      </c>
      <c r="V12" s="91">
        <f t="shared" si="5"/>
        <v>0</v>
      </c>
      <c r="W12" s="91">
        <f t="shared" si="2"/>
        <v>0</v>
      </c>
      <c r="X12" s="91">
        <f t="shared" si="6"/>
        <v>0</v>
      </c>
      <c r="Y12" s="92" t="str">
        <f t="shared" si="3"/>
        <v/>
      </c>
      <c r="Z12" s="92" t="str">
        <f t="shared" si="7"/>
        <v/>
      </c>
      <c r="AA12" s="92" t="str">
        <f t="shared" si="8"/>
        <v/>
      </c>
      <c r="AB12" s="92" t="str">
        <f t="shared" si="9"/>
        <v/>
      </c>
      <c r="AC12" s="92" t="str">
        <f t="shared" si="9"/>
        <v/>
      </c>
      <c r="AD12" s="92" t="str">
        <f t="shared" si="9"/>
        <v/>
      </c>
      <c r="AE12" s="92" t="str">
        <f t="shared" si="9"/>
        <v/>
      </c>
      <c r="AF12" s="92" t="str">
        <f t="shared" si="9"/>
        <v/>
      </c>
      <c r="AG12" s="93" t="str">
        <f t="shared" si="10"/>
        <v/>
      </c>
      <c r="AH12" s="92" t="str">
        <f t="shared" si="11"/>
        <v/>
      </c>
      <c r="AI12" s="92" t="str">
        <f t="shared" si="11"/>
        <v/>
      </c>
      <c r="AJ12" s="92" t="str">
        <f t="shared" si="11"/>
        <v/>
      </c>
      <c r="AK12" s="92" t="str">
        <f t="shared" si="4"/>
        <v/>
      </c>
      <c r="AL12" s="92" t="str">
        <f t="shared" si="4"/>
        <v/>
      </c>
      <c r="AM12" s="92" t="str">
        <f t="shared" si="4"/>
        <v/>
      </c>
      <c r="AN12" s="92" t="str">
        <f t="shared" si="4"/>
        <v/>
      </c>
      <c r="AO12" s="92" t="str">
        <f t="shared" si="4"/>
        <v/>
      </c>
      <c r="AP12" s="94"/>
    </row>
    <row r="13" spans="2:42" s="85" customFormat="1" ht="16.5" customHeight="1">
      <c r="B13" s="90" t="s">
        <v>145</v>
      </c>
      <c r="C13" s="151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91">
        <f t="shared" si="0"/>
        <v>0</v>
      </c>
      <c r="U13" s="91">
        <f t="shared" si="1"/>
        <v>0</v>
      </c>
      <c r="V13" s="91">
        <f t="shared" si="5"/>
        <v>0</v>
      </c>
      <c r="W13" s="91">
        <f t="shared" si="2"/>
        <v>0</v>
      </c>
      <c r="X13" s="91">
        <f t="shared" si="6"/>
        <v>0</v>
      </c>
      <c r="Y13" s="92" t="str">
        <f t="shared" si="3"/>
        <v/>
      </c>
      <c r="Z13" s="92" t="str">
        <f t="shared" si="7"/>
        <v/>
      </c>
      <c r="AA13" s="92" t="str">
        <f t="shared" si="8"/>
        <v/>
      </c>
      <c r="AB13" s="92" t="str">
        <f t="shared" si="9"/>
        <v/>
      </c>
      <c r="AC13" s="92" t="str">
        <f t="shared" si="9"/>
        <v/>
      </c>
      <c r="AD13" s="92" t="str">
        <f t="shared" si="9"/>
        <v/>
      </c>
      <c r="AE13" s="92" t="str">
        <f t="shared" si="9"/>
        <v/>
      </c>
      <c r="AF13" s="92" t="str">
        <f t="shared" si="9"/>
        <v/>
      </c>
      <c r="AG13" s="93" t="str">
        <f t="shared" si="10"/>
        <v/>
      </c>
      <c r="AH13" s="92" t="str">
        <f t="shared" si="11"/>
        <v/>
      </c>
      <c r="AI13" s="92" t="str">
        <f t="shared" si="11"/>
        <v/>
      </c>
      <c r="AJ13" s="92" t="str">
        <f t="shared" si="11"/>
        <v/>
      </c>
      <c r="AK13" s="92" t="str">
        <f t="shared" si="4"/>
        <v/>
      </c>
      <c r="AL13" s="92" t="str">
        <f t="shared" si="4"/>
        <v/>
      </c>
      <c r="AM13" s="92" t="str">
        <f t="shared" si="4"/>
        <v/>
      </c>
      <c r="AN13" s="92" t="str">
        <f t="shared" si="4"/>
        <v/>
      </c>
      <c r="AO13" s="92" t="str">
        <f t="shared" si="4"/>
        <v/>
      </c>
      <c r="AP13" s="94"/>
    </row>
    <row r="14" spans="2:42" s="85" customFormat="1" ht="16.5" customHeight="1">
      <c r="B14" s="90" t="s">
        <v>146</v>
      </c>
      <c r="C14" s="151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91">
        <f t="shared" si="0"/>
        <v>0</v>
      </c>
      <c r="U14" s="91">
        <f t="shared" si="1"/>
        <v>0</v>
      </c>
      <c r="V14" s="91">
        <f t="shared" si="5"/>
        <v>0</v>
      </c>
      <c r="W14" s="91">
        <f t="shared" si="2"/>
        <v>0</v>
      </c>
      <c r="X14" s="91">
        <f t="shared" si="6"/>
        <v>0</v>
      </c>
      <c r="Y14" s="92" t="str">
        <f t="shared" si="3"/>
        <v/>
      </c>
      <c r="Z14" s="92" t="str">
        <f t="shared" si="7"/>
        <v/>
      </c>
      <c r="AA14" s="92" t="str">
        <f t="shared" si="8"/>
        <v/>
      </c>
      <c r="AB14" s="92" t="str">
        <f t="shared" si="9"/>
        <v/>
      </c>
      <c r="AC14" s="92" t="str">
        <f t="shared" si="9"/>
        <v/>
      </c>
      <c r="AD14" s="92" t="str">
        <f t="shared" si="9"/>
        <v/>
      </c>
      <c r="AE14" s="92" t="str">
        <f t="shared" si="9"/>
        <v/>
      </c>
      <c r="AF14" s="92" t="str">
        <f t="shared" si="9"/>
        <v/>
      </c>
      <c r="AG14" s="93" t="str">
        <f t="shared" si="10"/>
        <v/>
      </c>
      <c r="AH14" s="92" t="str">
        <f t="shared" si="11"/>
        <v/>
      </c>
      <c r="AI14" s="92" t="str">
        <f t="shared" si="11"/>
        <v/>
      </c>
      <c r="AJ14" s="92" t="str">
        <f t="shared" si="11"/>
        <v/>
      </c>
      <c r="AK14" s="92" t="str">
        <f t="shared" si="4"/>
        <v/>
      </c>
      <c r="AL14" s="92" t="str">
        <f t="shared" si="4"/>
        <v/>
      </c>
      <c r="AM14" s="92" t="str">
        <f t="shared" si="4"/>
        <v/>
      </c>
      <c r="AN14" s="92" t="str">
        <f t="shared" si="4"/>
        <v/>
      </c>
      <c r="AO14" s="92" t="str">
        <f t="shared" si="4"/>
        <v/>
      </c>
      <c r="AP14" s="94"/>
    </row>
    <row r="15" spans="2:42" s="85" customFormat="1" ht="16.5" customHeight="1">
      <c r="B15" s="90" t="s">
        <v>147</v>
      </c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91">
        <f t="shared" si="0"/>
        <v>0</v>
      </c>
      <c r="U15" s="91">
        <f t="shared" si="1"/>
        <v>0</v>
      </c>
      <c r="V15" s="91">
        <f t="shared" si="5"/>
        <v>0</v>
      </c>
      <c r="W15" s="91">
        <f t="shared" si="2"/>
        <v>0</v>
      </c>
      <c r="X15" s="91">
        <f t="shared" si="6"/>
        <v>0</v>
      </c>
      <c r="Y15" s="92" t="str">
        <f t="shared" si="3"/>
        <v/>
      </c>
      <c r="Z15" s="92" t="str">
        <f t="shared" si="7"/>
        <v/>
      </c>
      <c r="AA15" s="92" t="str">
        <f t="shared" si="8"/>
        <v/>
      </c>
      <c r="AB15" s="92" t="str">
        <f t="shared" si="9"/>
        <v/>
      </c>
      <c r="AC15" s="92" t="str">
        <f t="shared" si="9"/>
        <v/>
      </c>
      <c r="AD15" s="92" t="str">
        <f t="shared" si="9"/>
        <v/>
      </c>
      <c r="AE15" s="92" t="str">
        <f t="shared" si="9"/>
        <v/>
      </c>
      <c r="AF15" s="92" t="str">
        <f t="shared" si="9"/>
        <v/>
      </c>
      <c r="AG15" s="93" t="str">
        <f t="shared" si="10"/>
        <v/>
      </c>
      <c r="AH15" s="92" t="str">
        <f t="shared" si="11"/>
        <v/>
      </c>
      <c r="AI15" s="92" t="str">
        <f t="shared" si="11"/>
        <v/>
      </c>
      <c r="AJ15" s="92" t="str">
        <f t="shared" si="11"/>
        <v/>
      </c>
      <c r="AK15" s="92" t="str">
        <f t="shared" si="4"/>
        <v/>
      </c>
      <c r="AL15" s="92" t="str">
        <f t="shared" si="4"/>
        <v/>
      </c>
      <c r="AM15" s="92" t="str">
        <f t="shared" si="4"/>
        <v/>
      </c>
      <c r="AN15" s="92" t="str">
        <f t="shared" si="4"/>
        <v/>
      </c>
      <c r="AO15" s="92" t="str">
        <f t="shared" si="4"/>
        <v/>
      </c>
      <c r="AP15" s="94"/>
    </row>
    <row r="16" spans="2:42" s="85" customFormat="1" ht="16.5" customHeight="1">
      <c r="B16" s="90" t="s">
        <v>148</v>
      </c>
      <c r="C16" s="151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91">
        <f t="shared" si="0"/>
        <v>0</v>
      </c>
      <c r="U16" s="91">
        <f t="shared" si="1"/>
        <v>0</v>
      </c>
      <c r="V16" s="91">
        <f t="shared" si="5"/>
        <v>0</v>
      </c>
      <c r="W16" s="91">
        <f t="shared" si="2"/>
        <v>0</v>
      </c>
      <c r="X16" s="91">
        <f t="shared" si="6"/>
        <v>0</v>
      </c>
      <c r="Y16" s="92" t="str">
        <f t="shared" si="3"/>
        <v/>
      </c>
      <c r="Z16" s="92" t="str">
        <f t="shared" si="7"/>
        <v/>
      </c>
      <c r="AA16" s="92" t="str">
        <f t="shared" si="8"/>
        <v/>
      </c>
      <c r="AB16" s="92" t="str">
        <f t="shared" si="9"/>
        <v/>
      </c>
      <c r="AC16" s="92" t="str">
        <f t="shared" si="9"/>
        <v/>
      </c>
      <c r="AD16" s="92" t="str">
        <f t="shared" si="9"/>
        <v/>
      </c>
      <c r="AE16" s="92" t="str">
        <f t="shared" si="9"/>
        <v/>
      </c>
      <c r="AF16" s="92" t="str">
        <f t="shared" si="9"/>
        <v/>
      </c>
      <c r="AG16" s="93" t="str">
        <f t="shared" si="10"/>
        <v/>
      </c>
      <c r="AH16" s="92" t="str">
        <f t="shared" si="11"/>
        <v/>
      </c>
      <c r="AI16" s="92" t="str">
        <f t="shared" si="11"/>
        <v/>
      </c>
      <c r="AJ16" s="92" t="str">
        <f t="shared" si="11"/>
        <v/>
      </c>
      <c r="AK16" s="92" t="str">
        <f t="shared" si="4"/>
        <v/>
      </c>
      <c r="AL16" s="92" t="str">
        <f t="shared" si="4"/>
        <v/>
      </c>
      <c r="AM16" s="92" t="str">
        <f t="shared" si="4"/>
        <v/>
      </c>
      <c r="AN16" s="92" t="str">
        <f t="shared" si="4"/>
        <v/>
      </c>
      <c r="AO16" s="92" t="str">
        <f t="shared" si="4"/>
        <v/>
      </c>
      <c r="AP16" s="94"/>
    </row>
    <row r="17" spans="2:42" s="85" customFormat="1" ht="16.5" customHeight="1">
      <c r="B17" s="90" t="s">
        <v>149</v>
      </c>
      <c r="C17" s="151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91">
        <f t="shared" si="0"/>
        <v>0</v>
      </c>
      <c r="U17" s="91">
        <f t="shared" si="1"/>
        <v>0</v>
      </c>
      <c r="V17" s="91">
        <f t="shared" si="5"/>
        <v>0</v>
      </c>
      <c r="W17" s="91">
        <f t="shared" si="2"/>
        <v>0</v>
      </c>
      <c r="X17" s="91">
        <f t="shared" si="6"/>
        <v>0</v>
      </c>
      <c r="Y17" s="92" t="str">
        <f t="shared" si="3"/>
        <v/>
      </c>
      <c r="Z17" s="92" t="str">
        <f t="shared" si="7"/>
        <v/>
      </c>
      <c r="AA17" s="92" t="str">
        <f t="shared" si="8"/>
        <v/>
      </c>
      <c r="AB17" s="92" t="str">
        <f t="shared" si="9"/>
        <v/>
      </c>
      <c r="AC17" s="92" t="str">
        <f t="shared" si="9"/>
        <v/>
      </c>
      <c r="AD17" s="92" t="str">
        <f t="shared" si="9"/>
        <v/>
      </c>
      <c r="AE17" s="92" t="str">
        <f t="shared" si="9"/>
        <v/>
      </c>
      <c r="AF17" s="92" t="str">
        <f t="shared" si="9"/>
        <v/>
      </c>
      <c r="AG17" s="93" t="str">
        <f t="shared" si="10"/>
        <v/>
      </c>
      <c r="AH17" s="92" t="str">
        <f t="shared" si="11"/>
        <v/>
      </c>
      <c r="AI17" s="92" t="str">
        <f t="shared" si="11"/>
        <v/>
      </c>
      <c r="AJ17" s="92" t="str">
        <f t="shared" si="11"/>
        <v/>
      </c>
      <c r="AK17" s="92" t="str">
        <f t="shared" si="4"/>
        <v/>
      </c>
      <c r="AL17" s="92" t="str">
        <f t="shared" si="4"/>
        <v/>
      </c>
      <c r="AM17" s="92" t="str">
        <f t="shared" si="4"/>
        <v/>
      </c>
      <c r="AN17" s="92" t="str">
        <f t="shared" si="4"/>
        <v/>
      </c>
      <c r="AO17" s="92" t="str">
        <f t="shared" si="4"/>
        <v/>
      </c>
      <c r="AP17" s="94"/>
    </row>
    <row r="18" spans="2:42" s="85" customFormat="1" ht="16.5" customHeight="1">
      <c r="B18" s="90" t="s">
        <v>150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91">
        <f t="shared" si="0"/>
        <v>0</v>
      </c>
      <c r="U18" s="91">
        <f t="shared" si="1"/>
        <v>0</v>
      </c>
      <c r="V18" s="91">
        <f t="shared" si="5"/>
        <v>0</v>
      </c>
      <c r="W18" s="91">
        <f t="shared" si="2"/>
        <v>0</v>
      </c>
      <c r="X18" s="91">
        <f t="shared" si="6"/>
        <v>0</v>
      </c>
      <c r="Y18" s="92" t="str">
        <f t="shared" si="3"/>
        <v/>
      </c>
      <c r="Z18" s="92" t="str">
        <f t="shared" si="7"/>
        <v/>
      </c>
      <c r="AA18" s="92" t="str">
        <f t="shared" si="8"/>
        <v/>
      </c>
      <c r="AB18" s="92" t="str">
        <f t="shared" si="9"/>
        <v/>
      </c>
      <c r="AC18" s="92" t="str">
        <f t="shared" si="9"/>
        <v/>
      </c>
      <c r="AD18" s="92" t="str">
        <f t="shared" si="9"/>
        <v/>
      </c>
      <c r="AE18" s="92" t="str">
        <f t="shared" si="9"/>
        <v/>
      </c>
      <c r="AF18" s="92" t="str">
        <f t="shared" si="9"/>
        <v/>
      </c>
      <c r="AG18" s="93" t="str">
        <f t="shared" si="10"/>
        <v/>
      </c>
      <c r="AH18" s="92" t="str">
        <f t="shared" si="11"/>
        <v/>
      </c>
      <c r="AI18" s="92" t="str">
        <f t="shared" si="11"/>
        <v/>
      </c>
      <c r="AJ18" s="92" t="str">
        <f t="shared" si="11"/>
        <v/>
      </c>
      <c r="AK18" s="92" t="str">
        <f t="shared" si="4"/>
        <v/>
      </c>
      <c r="AL18" s="92" t="str">
        <f t="shared" si="4"/>
        <v/>
      </c>
      <c r="AM18" s="92" t="str">
        <f t="shared" si="4"/>
        <v/>
      </c>
      <c r="AN18" s="92" t="str">
        <f t="shared" si="4"/>
        <v/>
      </c>
      <c r="AO18" s="92" t="str">
        <f t="shared" si="4"/>
        <v/>
      </c>
      <c r="AP18" s="94"/>
    </row>
    <row r="19" spans="2:42" s="85" customFormat="1" ht="16.5" customHeight="1">
      <c r="B19" s="90" t="s">
        <v>151</v>
      </c>
      <c r="C19" s="151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91">
        <f t="shared" si="0"/>
        <v>0</v>
      </c>
      <c r="U19" s="91">
        <f t="shared" si="1"/>
        <v>0</v>
      </c>
      <c r="V19" s="91">
        <f t="shared" si="5"/>
        <v>0</v>
      </c>
      <c r="W19" s="91">
        <f t="shared" si="2"/>
        <v>0</v>
      </c>
      <c r="X19" s="91">
        <f t="shared" si="6"/>
        <v>0</v>
      </c>
      <c r="Y19" s="92" t="str">
        <f t="shared" si="3"/>
        <v/>
      </c>
      <c r="Z19" s="92" t="str">
        <f t="shared" si="7"/>
        <v/>
      </c>
      <c r="AA19" s="92" t="str">
        <f t="shared" si="8"/>
        <v/>
      </c>
      <c r="AB19" s="92" t="str">
        <f t="shared" si="9"/>
        <v/>
      </c>
      <c r="AC19" s="92" t="str">
        <f t="shared" si="9"/>
        <v/>
      </c>
      <c r="AD19" s="92" t="str">
        <f t="shared" si="9"/>
        <v/>
      </c>
      <c r="AE19" s="92" t="str">
        <f t="shared" si="9"/>
        <v/>
      </c>
      <c r="AF19" s="92" t="str">
        <f t="shared" si="9"/>
        <v/>
      </c>
      <c r="AG19" s="93" t="str">
        <f t="shared" si="10"/>
        <v/>
      </c>
      <c r="AH19" s="92" t="str">
        <f t="shared" si="11"/>
        <v/>
      </c>
      <c r="AI19" s="92" t="str">
        <f t="shared" si="11"/>
        <v/>
      </c>
      <c r="AJ19" s="92" t="str">
        <f t="shared" si="11"/>
        <v/>
      </c>
      <c r="AK19" s="92" t="str">
        <f t="shared" si="4"/>
        <v/>
      </c>
      <c r="AL19" s="92" t="str">
        <f t="shared" si="4"/>
        <v/>
      </c>
      <c r="AM19" s="92" t="str">
        <f t="shared" si="4"/>
        <v/>
      </c>
      <c r="AN19" s="92" t="str">
        <f t="shared" si="4"/>
        <v/>
      </c>
      <c r="AO19" s="92" t="str">
        <f t="shared" si="4"/>
        <v/>
      </c>
      <c r="AP19" s="94"/>
    </row>
    <row r="20" spans="2:42" s="85" customFormat="1" ht="16.5" customHeight="1">
      <c r="B20" s="90" t="s">
        <v>152</v>
      </c>
      <c r="C20" s="151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91">
        <f t="shared" si="0"/>
        <v>0</v>
      </c>
      <c r="U20" s="91">
        <f t="shared" si="1"/>
        <v>0</v>
      </c>
      <c r="V20" s="91">
        <f t="shared" si="5"/>
        <v>0</v>
      </c>
      <c r="W20" s="91">
        <f t="shared" si="2"/>
        <v>0</v>
      </c>
      <c r="X20" s="91">
        <f t="shared" si="6"/>
        <v>0</v>
      </c>
      <c r="Y20" s="92" t="str">
        <f t="shared" si="3"/>
        <v/>
      </c>
      <c r="Z20" s="92" t="str">
        <f t="shared" si="7"/>
        <v/>
      </c>
      <c r="AA20" s="92" t="str">
        <f t="shared" si="8"/>
        <v/>
      </c>
      <c r="AB20" s="92" t="str">
        <f t="shared" si="9"/>
        <v/>
      </c>
      <c r="AC20" s="92" t="str">
        <f t="shared" si="9"/>
        <v/>
      </c>
      <c r="AD20" s="92" t="str">
        <f t="shared" si="9"/>
        <v/>
      </c>
      <c r="AE20" s="92" t="str">
        <f t="shared" si="9"/>
        <v/>
      </c>
      <c r="AF20" s="92" t="str">
        <f t="shared" si="9"/>
        <v/>
      </c>
      <c r="AG20" s="93" t="str">
        <f t="shared" si="10"/>
        <v/>
      </c>
      <c r="AH20" s="92" t="str">
        <f t="shared" si="11"/>
        <v/>
      </c>
      <c r="AI20" s="92" t="str">
        <f t="shared" si="11"/>
        <v/>
      </c>
      <c r="AJ20" s="92" t="str">
        <f t="shared" si="11"/>
        <v/>
      </c>
      <c r="AK20" s="92" t="str">
        <f t="shared" si="4"/>
        <v/>
      </c>
      <c r="AL20" s="92" t="str">
        <f t="shared" si="4"/>
        <v/>
      </c>
      <c r="AM20" s="92" t="str">
        <f t="shared" si="4"/>
        <v/>
      </c>
      <c r="AN20" s="92" t="str">
        <f t="shared" si="4"/>
        <v/>
      </c>
      <c r="AO20" s="92" t="str">
        <f t="shared" si="4"/>
        <v/>
      </c>
      <c r="AP20" s="94"/>
    </row>
    <row r="21" spans="2:42" s="85" customFormat="1" ht="16.5" customHeight="1">
      <c r="B21" s="90" t="s">
        <v>153</v>
      </c>
      <c r="C21" s="151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91">
        <f t="shared" si="0"/>
        <v>0</v>
      </c>
      <c r="U21" s="91">
        <f t="shared" si="1"/>
        <v>0</v>
      </c>
      <c r="V21" s="91">
        <f t="shared" si="5"/>
        <v>0</v>
      </c>
      <c r="W21" s="91">
        <f t="shared" si="2"/>
        <v>0</v>
      </c>
      <c r="X21" s="91">
        <f t="shared" si="6"/>
        <v>0</v>
      </c>
      <c r="Y21" s="92" t="str">
        <f t="shared" si="3"/>
        <v/>
      </c>
      <c r="Z21" s="92" t="str">
        <f t="shared" si="7"/>
        <v/>
      </c>
      <c r="AA21" s="92" t="str">
        <f t="shared" si="8"/>
        <v/>
      </c>
      <c r="AB21" s="92" t="str">
        <f t="shared" si="9"/>
        <v/>
      </c>
      <c r="AC21" s="92" t="str">
        <f t="shared" si="9"/>
        <v/>
      </c>
      <c r="AD21" s="92" t="str">
        <f t="shared" si="9"/>
        <v/>
      </c>
      <c r="AE21" s="92" t="str">
        <f t="shared" si="9"/>
        <v/>
      </c>
      <c r="AF21" s="92" t="str">
        <f t="shared" si="9"/>
        <v/>
      </c>
      <c r="AG21" s="93" t="str">
        <f t="shared" si="10"/>
        <v/>
      </c>
      <c r="AH21" s="92" t="str">
        <f t="shared" si="11"/>
        <v/>
      </c>
      <c r="AI21" s="92" t="str">
        <f t="shared" si="11"/>
        <v/>
      </c>
      <c r="AJ21" s="92" t="str">
        <f t="shared" si="11"/>
        <v/>
      </c>
      <c r="AK21" s="92" t="str">
        <f t="shared" si="4"/>
        <v/>
      </c>
      <c r="AL21" s="92" t="str">
        <f t="shared" si="4"/>
        <v/>
      </c>
      <c r="AM21" s="92" t="str">
        <f t="shared" si="4"/>
        <v/>
      </c>
      <c r="AN21" s="92" t="str">
        <f t="shared" si="4"/>
        <v/>
      </c>
      <c r="AO21" s="92" t="str">
        <f t="shared" si="4"/>
        <v/>
      </c>
      <c r="AP21" s="94"/>
    </row>
    <row r="22" spans="2:42" s="85" customFormat="1" ht="16.5" customHeight="1">
      <c r="B22" s="90" t="s">
        <v>154</v>
      </c>
      <c r="C22" s="151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91">
        <f t="shared" si="0"/>
        <v>0</v>
      </c>
      <c r="U22" s="91">
        <f t="shared" si="1"/>
        <v>0</v>
      </c>
      <c r="V22" s="91">
        <f t="shared" si="5"/>
        <v>0</v>
      </c>
      <c r="W22" s="91">
        <f t="shared" si="2"/>
        <v>0</v>
      </c>
      <c r="X22" s="91">
        <f t="shared" si="6"/>
        <v>0</v>
      </c>
      <c r="Y22" s="92" t="str">
        <f t="shared" si="3"/>
        <v/>
      </c>
      <c r="Z22" s="92" t="str">
        <f t="shared" si="7"/>
        <v/>
      </c>
      <c r="AA22" s="92" t="str">
        <f t="shared" si="8"/>
        <v/>
      </c>
      <c r="AB22" s="92" t="str">
        <f t="shared" si="9"/>
        <v/>
      </c>
      <c r="AC22" s="92" t="str">
        <f t="shared" si="9"/>
        <v/>
      </c>
      <c r="AD22" s="92" t="str">
        <f t="shared" si="9"/>
        <v/>
      </c>
      <c r="AE22" s="92" t="str">
        <f t="shared" si="9"/>
        <v/>
      </c>
      <c r="AF22" s="92" t="str">
        <f t="shared" si="9"/>
        <v/>
      </c>
      <c r="AG22" s="93" t="str">
        <f t="shared" si="10"/>
        <v/>
      </c>
      <c r="AH22" s="92" t="str">
        <f t="shared" si="11"/>
        <v/>
      </c>
      <c r="AI22" s="92" t="str">
        <f t="shared" si="11"/>
        <v/>
      </c>
      <c r="AJ22" s="92" t="str">
        <f t="shared" si="11"/>
        <v/>
      </c>
      <c r="AK22" s="92" t="str">
        <f t="shared" si="11"/>
        <v/>
      </c>
      <c r="AL22" s="92" t="str">
        <f t="shared" si="11"/>
        <v/>
      </c>
      <c r="AM22" s="92" t="str">
        <f t="shared" si="11"/>
        <v/>
      </c>
      <c r="AN22" s="92" t="str">
        <f t="shared" si="11"/>
        <v/>
      </c>
      <c r="AO22" s="92" t="str">
        <f t="shared" si="11"/>
        <v/>
      </c>
      <c r="AP22" s="94"/>
    </row>
    <row r="23" spans="2:42" s="85" customFormat="1" ht="16.5" customHeight="1">
      <c r="B23" s="90" t="s">
        <v>155</v>
      </c>
      <c r="C23" s="151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91">
        <f t="shared" si="0"/>
        <v>0</v>
      </c>
      <c r="U23" s="91">
        <f t="shared" si="1"/>
        <v>0</v>
      </c>
      <c r="V23" s="91">
        <f t="shared" si="5"/>
        <v>0</v>
      </c>
      <c r="W23" s="91">
        <f t="shared" si="2"/>
        <v>0</v>
      </c>
      <c r="X23" s="91">
        <f t="shared" si="6"/>
        <v>0</v>
      </c>
      <c r="Y23" s="92" t="str">
        <f t="shared" si="3"/>
        <v/>
      </c>
      <c r="Z23" s="92" t="str">
        <f t="shared" si="7"/>
        <v/>
      </c>
      <c r="AA23" s="92" t="str">
        <f t="shared" si="8"/>
        <v/>
      </c>
      <c r="AB23" s="92" t="str">
        <f t="shared" si="9"/>
        <v/>
      </c>
      <c r="AC23" s="92" t="str">
        <f t="shared" si="9"/>
        <v/>
      </c>
      <c r="AD23" s="92" t="str">
        <f t="shared" si="9"/>
        <v/>
      </c>
      <c r="AE23" s="92" t="str">
        <f t="shared" si="9"/>
        <v/>
      </c>
      <c r="AF23" s="92" t="str">
        <f t="shared" si="9"/>
        <v/>
      </c>
      <c r="AG23" s="93" t="str">
        <f t="shared" si="10"/>
        <v/>
      </c>
      <c r="AH23" s="92" t="str">
        <f t="shared" si="11"/>
        <v/>
      </c>
      <c r="AI23" s="92" t="str">
        <f t="shared" si="11"/>
        <v/>
      </c>
      <c r="AJ23" s="92" t="str">
        <f t="shared" si="11"/>
        <v/>
      </c>
      <c r="AK23" s="92" t="str">
        <f t="shared" si="11"/>
        <v/>
      </c>
      <c r="AL23" s="92" t="str">
        <f t="shared" si="11"/>
        <v/>
      </c>
      <c r="AM23" s="92" t="str">
        <f t="shared" si="11"/>
        <v/>
      </c>
      <c r="AN23" s="92" t="str">
        <f t="shared" si="11"/>
        <v/>
      </c>
      <c r="AO23" s="92" t="str">
        <f t="shared" si="11"/>
        <v/>
      </c>
      <c r="AP23" s="94"/>
    </row>
    <row r="24" spans="2:42" s="85" customFormat="1" ht="16.5" customHeight="1">
      <c r="B24" s="90" t="s">
        <v>156</v>
      </c>
      <c r="C24" s="151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91">
        <f t="shared" si="0"/>
        <v>0</v>
      </c>
      <c r="U24" s="91">
        <f t="shared" si="1"/>
        <v>0</v>
      </c>
      <c r="V24" s="91">
        <f t="shared" si="5"/>
        <v>0</v>
      </c>
      <c r="W24" s="91">
        <f t="shared" si="2"/>
        <v>0</v>
      </c>
      <c r="X24" s="91">
        <f t="shared" si="6"/>
        <v>0</v>
      </c>
      <c r="Y24" s="92" t="str">
        <f t="shared" si="3"/>
        <v/>
      </c>
      <c r="Z24" s="92" t="str">
        <f t="shared" si="7"/>
        <v/>
      </c>
      <c r="AA24" s="92" t="str">
        <f t="shared" si="8"/>
        <v/>
      </c>
      <c r="AB24" s="92" t="str">
        <f t="shared" si="9"/>
        <v/>
      </c>
      <c r="AC24" s="92" t="str">
        <f t="shared" si="9"/>
        <v/>
      </c>
      <c r="AD24" s="92" t="str">
        <f t="shared" si="9"/>
        <v/>
      </c>
      <c r="AE24" s="92" t="str">
        <f t="shared" si="9"/>
        <v/>
      </c>
      <c r="AF24" s="92" t="str">
        <f t="shared" si="9"/>
        <v/>
      </c>
      <c r="AG24" s="93" t="str">
        <f t="shared" si="10"/>
        <v/>
      </c>
      <c r="AH24" s="92" t="str">
        <f t="shared" si="11"/>
        <v/>
      </c>
      <c r="AI24" s="92" t="str">
        <f t="shared" si="11"/>
        <v/>
      </c>
      <c r="AJ24" s="92" t="str">
        <f t="shared" si="11"/>
        <v/>
      </c>
      <c r="AK24" s="92" t="str">
        <f>IF($T24=0,"",N24/$T24)</f>
        <v/>
      </c>
      <c r="AL24" s="92" t="str">
        <f>IF($T24=0,"",O24/$T24)</f>
        <v/>
      </c>
      <c r="AM24" s="92" t="str">
        <f t="shared" si="11"/>
        <v/>
      </c>
      <c r="AN24" s="92" t="str">
        <f t="shared" si="11"/>
        <v/>
      </c>
      <c r="AO24" s="92" t="str">
        <f t="shared" si="11"/>
        <v/>
      </c>
      <c r="AP24" s="94"/>
    </row>
    <row r="25" spans="2:42" s="85" customFormat="1" ht="16.5" customHeight="1">
      <c r="B25" s="90" t="s">
        <v>157</v>
      </c>
      <c r="C25" s="151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91">
        <f t="shared" si="0"/>
        <v>0</v>
      </c>
      <c r="U25" s="91">
        <f t="shared" si="1"/>
        <v>0</v>
      </c>
      <c r="V25" s="91">
        <f t="shared" si="5"/>
        <v>0</v>
      </c>
      <c r="W25" s="91">
        <f t="shared" si="2"/>
        <v>0</v>
      </c>
      <c r="X25" s="91">
        <f t="shared" si="6"/>
        <v>0</v>
      </c>
      <c r="Y25" s="92" t="str">
        <f t="shared" si="3"/>
        <v/>
      </c>
      <c r="Z25" s="92" t="str">
        <f t="shared" si="7"/>
        <v/>
      </c>
      <c r="AA25" s="92" t="str">
        <f t="shared" si="8"/>
        <v/>
      </c>
      <c r="AB25" s="92" t="str">
        <f t="shared" si="9"/>
        <v/>
      </c>
      <c r="AC25" s="92" t="str">
        <f t="shared" si="9"/>
        <v/>
      </c>
      <c r="AD25" s="92" t="str">
        <f t="shared" si="9"/>
        <v/>
      </c>
      <c r="AE25" s="92" t="str">
        <f t="shared" si="9"/>
        <v/>
      </c>
      <c r="AF25" s="92" t="str">
        <f t="shared" si="9"/>
        <v/>
      </c>
      <c r="AG25" s="93" t="str">
        <f t="shared" si="10"/>
        <v/>
      </c>
      <c r="AH25" s="92" t="str">
        <f t="shared" si="11"/>
        <v/>
      </c>
      <c r="AI25" s="92" t="str">
        <f t="shared" si="11"/>
        <v/>
      </c>
      <c r="AJ25" s="92" t="str">
        <f t="shared" si="11"/>
        <v/>
      </c>
      <c r="AK25" s="92" t="str">
        <f t="shared" si="11"/>
        <v/>
      </c>
      <c r="AL25" s="92" t="str">
        <f t="shared" si="11"/>
        <v/>
      </c>
      <c r="AM25" s="92" t="str">
        <f t="shared" si="11"/>
        <v/>
      </c>
      <c r="AN25" s="92" t="str">
        <f t="shared" si="11"/>
        <v/>
      </c>
      <c r="AO25" s="92" t="str">
        <f t="shared" si="11"/>
        <v/>
      </c>
      <c r="AP25" s="94"/>
    </row>
    <row r="26" spans="2:42" s="85" customFormat="1" ht="15.75">
      <c r="B26" s="90" t="s">
        <v>158</v>
      </c>
      <c r="C26" s="151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91">
        <f t="shared" si="0"/>
        <v>0</v>
      </c>
      <c r="U26" s="91">
        <f t="shared" si="1"/>
        <v>0</v>
      </c>
      <c r="V26" s="91">
        <f t="shared" si="5"/>
        <v>0</v>
      </c>
      <c r="W26" s="91">
        <f t="shared" si="2"/>
        <v>0</v>
      </c>
      <c r="X26" s="91">
        <f t="shared" si="6"/>
        <v>0</v>
      </c>
      <c r="Y26" s="92" t="str">
        <f t="shared" si="3"/>
        <v/>
      </c>
      <c r="Z26" s="92" t="str">
        <f t="shared" si="7"/>
        <v/>
      </c>
      <c r="AA26" s="92" t="str">
        <f t="shared" si="8"/>
        <v/>
      </c>
      <c r="AB26" s="92" t="str">
        <f t="shared" si="9"/>
        <v/>
      </c>
      <c r="AC26" s="92" t="str">
        <f t="shared" si="9"/>
        <v/>
      </c>
      <c r="AD26" s="92" t="str">
        <f t="shared" si="9"/>
        <v/>
      </c>
      <c r="AE26" s="92" t="str">
        <f t="shared" si="9"/>
        <v/>
      </c>
      <c r="AF26" s="92" t="str">
        <f t="shared" si="9"/>
        <v/>
      </c>
      <c r="AG26" s="93" t="str">
        <f t="shared" si="10"/>
        <v/>
      </c>
      <c r="AH26" s="92" t="str">
        <f t="shared" si="11"/>
        <v/>
      </c>
      <c r="AI26" s="92" t="str">
        <f t="shared" si="11"/>
        <v/>
      </c>
      <c r="AJ26" s="92" t="str">
        <f t="shared" si="11"/>
        <v/>
      </c>
      <c r="AK26" s="92" t="str">
        <f t="shared" si="11"/>
        <v/>
      </c>
      <c r="AL26" s="92" t="str">
        <f t="shared" si="11"/>
        <v/>
      </c>
      <c r="AM26" s="92" t="str">
        <f t="shared" si="11"/>
        <v/>
      </c>
      <c r="AN26" s="92" t="str">
        <f t="shared" si="11"/>
        <v/>
      </c>
      <c r="AO26" s="92" t="str">
        <f t="shared" si="11"/>
        <v/>
      </c>
      <c r="AP26" s="94"/>
    </row>
    <row r="27" spans="2:42" s="85" customFormat="1" ht="15.75">
      <c r="B27" s="90" t="s">
        <v>159</v>
      </c>
      <c r="C27" s="151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91">
        <f t="shared" si="0"/>
        <v>0</v>
      </c>
      <c r="U27" s="91">
        <f t="shared" si="1"/>
        <v>0</v>
      </c>
      <c r="V27" s="91">
        <f t="shared" si="5"/>
        <v>0</v>
      </c>
      <c r="W27" s="91">
        <f t="shared" si="2"/>
        <v>0</v>
      </c>
      <c r="X27" s="91">
        <f t="shared" si="6"/>
        <v>0</v>
      </c>
      <c r="Y27" s="92" t="str">
        <f t="shared" si="3"/>
        <v/>
      </c>
      <c r="Z27" s="92" t="str">
        <f t="shared" si="7"/>
        <v/>
      </c>
      <c r="AA27" s="92" t="str">
        <f t="shared" si="8"/>
        <v/>
      </c>
      <c r="AB27" s="92" t="str">
        <f t="shared" si="9"/>
        <v/>
      </c>
      <c r="AC27" s="92" t="str">
        <f t="shared" si="9"/>
        <v/>
      </c>
      <c r="AD27" s="92" t="str">
        <f t="shared" si="9"/>
        <v/>
      </c>
      <c r="AE27" s="92" t="str">
        <f t="shared" si="9"/>
        <v/>
      </c>
      <c r="AF27" s="92" t="str">
        <f t="shared" si="9"/>
        <v/>
      </c>
      <c r="AG27" s="93" t="str">
        <f t="shared" si="10"/>
        <v/>
      </c>
      <c r="AH27" s="92" t="str">
        <f t="shared" si="11"/>
        <v/>
      </c>
      <c r="AI27" s="92" t="str">
        <f t="shared" si="11"/>
        <v/>
      </c>
      <c r="AJ27" s="92" t="str">
        <f t="shared" si="11"/>
        <v/>
      </c>
      <c r="AK27" s="92" t="str">
        <f t="shared" si="11"/>
        <v/>
      </c>
      <c r="AL27" s="92" t="str">
        <f t="shared" si="11"/>
        <v/>
      </c>
      <c r="AM27" s="92" t="str">
        <f t="shared" si="11"/>
        <v/>
      </c>
      <c r="AN27" s="92" t="str">
        <f t="shared" si="11"/>
        <v/>
      </c>
      <c r="AO27" s="92" t="str">
        <f t="shared" si="11"/>
        <v/>
      </c>
      <c r="AP27" s="94"/>
    </row>
    <row r="28" spans="2:42" s="85" customFormat="1" ht="15.75">
      <c r="B28" s="90" t="s">
        <v>160</v>
      </c>
      <c r="C28" s="151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91">
        <f t="shared" si="0"/>
        <v>0</v>
      </c>
      <c r="U28" s="91">
        <f t="shared" si="1"/>
        <v>0</v>
      </c>
      <c r="V28" s="91">
        <f t="shared" si="5"/>
        <v>0</v>
      </c>
      <c r="W28" s="91">
        <f t="shared" si="2"/>
        <v>0</v>
      </c>
      <c r="X28" s="91">
        <f t="shared" si="6"/>
        <v>0</v>
      </c>
      <c r="Y28" s="92" t="str">
        <f t="shared" si="3"/>
        <v/>
      </c>
      <c r="Z28" s="92" t="str">
        <f t="shared" si="7"/>
        <v/>
      </c>
      <c r="AA28" s="92" t="str">
        <f t="shared" si="8"/>
        <v/>
      </c>
      <c r="AB28" s="92" t="str">
        <f t="shared" si="9"/>
        <v/>
      </c>
      <c r="AC28" s="92" t="str">
        <f t="shared" si="9"/>
        <v/>
      </c>
      <c r="AD28" s="92" t="str">
        <f t="shared" si="9"/>
        <v/>
      </c>
      <c r="AE28" s="92" t="str">
        <f t="shared" si="9"/>
        <v/>
      </c>
      <c r="AF28" s="92" t="str">
        <f t="shared" si="9"/>
        <v/>
      </c>
      <c r="AG28" s="93" t="str">
        <f t="shared" si="10"/>
        <v/>
      </c>
      <c r="AH28" s="92" t="str">
        <f t="shared" si="11"/>
        <v/>
      </c>
      <c r="AI28" s="92" t="str">
        <f t="shared" si="11"/>
        <v/>
      </c>
      <c r="AJ28" s="92" t="str">
        <f t="shared" si="11"/>
        <v/>
      </c>
      <c r="AK28" s="92" t="str">
        <f t="shared" si="11"/>
        <v/>
      </c>
      <c r="AL28" s="92" t="str">
        <f t="shared" si="11"/>
        <v/>
      </c>
      <c r="AM28" s="92" t="str">
        <f t="shared" si="11"/>
        <v/>
      </c>
      <c r="AN28" s="92" t="str">
        <f t="shared" si="11"/>
        <v/>
      </c>
      <c r="AO28" s="92" t="str">
        <f t="shared" si="11"/>
        <v/>
      </c>
      <c r="AP28" s="94"/>
    </row>
    <row r="29" spans="2:42" s="85" customFormat="1" ht="15.75">
      <c r="B29" s="90" t="s">
        <v>161</v>
      </c>
      <c r="C29" s="151"/>
      <c r="D29" s="152"/>
      <c r="E29" s="152"/>
      <c r="F29" s="152"/>
      <c r="G29" s="151"/>
      <c r="H29" s="151"/>
      <c r="I29" s="151"/>
      <c r="J29" s="151"/>
      <c r="K29" s="152"/>
      <c r="L29" s="152"/>
      <c r="M29" s="152"/>
      <c r="N29" s="152"/>
      <c r="O29" s="152"/>
      <c r="P29" s="152"/>
      <c r="Q29" s="152"/>
      <c r="R29" s="152"/>
      <c r="S29" s="152"/>
      <c r="T29" s="91">
        <f t="shared" si="0"/>
        <v>0</v>
      </c>
      <c r="U29" s="91">
        <f t="shared" si="1"/>
        <v>0</v>
      </c>
      <c r="V29" s="91">
        <f t="shared" si="5"/>
        <v>0</v>
      </c>
      <c r="W29" s="91">
        <f t="shared" si="2"/>
        <v>0</v>
      </c>
      <c r="X29" s="91">
        <f t="shared" si="6"/>
        <v>0</v>
      </c>
      <c r="Y29" s="92" t="str">
        <f t="shared" si="3"/>
        <v/>
      </c>
      <c r="Z29" s="92" t="str">
        <f t="shared" si="7"/>
        <v/>
      </c>
      <c r="AA29" s="92" t="str">
        <f t="shared" si="8"/>
        <v/>
      </c>
      <c r="AB29" s="92" t="str">
        <f t="shared" si="9"/>
        <v/>
      </c>
      <c r="AC29" s="92" t="str">
        <f t="shared" si="9"/>
        <v/>
      </c>
      <c r="AD29" s="92" t="str">
        <f t="shared" si="9"/>
        <v/>
      </c>
      <c r="AE29" s="92" t="str">
        <f t="shared" si="9"/>
        <v/>
      </c>
      <c r="AF29" s="92" t="str">
        <f t="shared" si="9"/>
        <v/>
      </c>
      <c r="AG29" s="93" t="str">
        <f t="shared" si="10"/>
        <v/>
      </c>
      <c r="AH29" s="92" t="str">
        <f t="shared" si="11"/>
        <v/>
      </c>
      <c r="AI29" s="92" t="str">
        <f t="shared" si="11"/>
        <v/>
      </c>
      <c r="AJ29" s="92" t="str">
        <f t="shared" si="11"/>
        <v/>
      </c>
      <c r="AK29" s="92" t="str">
        <f t="shared" si="11"/>
        <v/>
      </c>
      <c r="AL29" s="92" t="str">
        <f t="shared" si="11"/>
        <v/>
      </c>
      <c r="AM29" s="92" t="str">
        <f t="shared" si="11"/>
        <v/>
      </c>
      <c r="AN29" s="92" t="str">
        <f t="shared" si="11"/>
        <v/>
      </c>
      <c r="AO29" s="92" t="str">
        <f t="shared" si="11"/>
        <v/>
      </c>
      <c r="AP29" s="94"/>
    </row>
    <row r="30" spans="2:42" s="85" customFormat="1" ht="15.75">
      <c r="B30" s="90" t="s">
        <v>162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91">
        <f t="shared" si="0"/>
        <v>0</v>
      </c>
      <c r="U30" s="91">
        <f t="shared" si="1"/>
        <v>0</v>
      </c>
      <c r="V30" s="91">
        <f t="shared" si="5"/>
        <v>0</v>
      </c>
      <c r="W30" s="91">
        <f t="shared" si="2"/>
        <v>0</v>
      </c>
      <c r="X30" s="91">
        <f t="shared" si="6"/>
        <v>0</v>
      </c>
      <c r="Y30" s="92" t="str">
        <f t="shared" si="3"/>
        <v/>
      </c>
      <c r="Z30" s="92" t="str">
        <f t="shared" si="7"/>
        <v/>
      </c>
      <c r="AA30" s="92" t="str">
        <f t="shared" si="8"/>
        <v/>
      </c>
      <c r="AB30" s="92" t="str">
        <f t="shared" si="9"/>
        <v/>
      </c>
      <c r="AC30" s="92" t="str">
        <f t="shared" si="9"/>
        <v/>
      </c>
      <c r="AD30" s="92" t="str">
        <f t="shared" si="9"/>
        <v/>
      </c>
      <c r="AE30" s="92" t="str">
        <f t="shared" si="9"/>
        <v/>
      </c>
      <c r="AF30" s="92" t="str">
        <f t="shared" si="9"/>
        <v/>
      </c>
      <c r="AG30" s="93" t="str">
        <f t="shared" si="10"/>
        <v/>
      </c>
      <c r="AH30" s="92" t="str">
        <f t="shared" si="11"/>
        <v/>
      </c>
      <c r="AI30" s="92" t="str">
        <f t="shared" si="11"/>
        <v/>
      </c>
      <c r="AJ30" s="92" t="str">
        <f t="shared" si="11"/>
        <v/>
      </c>
      <c r="AK30" s="92" t="str">
        <f t="shared" si="11"/>
        <v/>
      </c>
      <c r="AL30" s="92" t="str">
        <f t="shared" si="11"/>
        <v/>
      </c>
      <c r="AM30" s="92" t="str">
        <f t="shared" si="11"/>
        <v/>
      </c>
      <c r="AN30" s="92" t="str">
        <f t="shared" si="11"/>
        <v/>
      </c>
      <c r="AO30" s="92" t="str">
        <f t="shared" si="11"/>
        <v/>
      </c>
      <c r="AP30" s="94"/>
    </row>
    <row r="31" spans="2:42" s="85" customFormat="1" ht="15.75">
      <c r="B31" s="90" t="s">
        <v>163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91">
        <f t="shared" si="0"/>
        <v>0</v>
      </c>
      <c r="U31" s="91">
        <f t="shared" si="1"/>
        <v>0</v>
      </c>
      <c r="V31" s="91">
        <f t="shared" si="5"/>
        <v>0</v>
      </c>
      <c r="W31" s="91">
        <f t="shared" si="2"/>
        <v>0</v>
      </c>
      <c r="X31" s="91">
        <f t="shared" si="6"/>
        <v>0</v>
      </c>
      <c r="Y31" s="92" t="str">
        <f t="shared" si="3"/>
        <v/>
      </c>
      <c r="Z31" s="92" t="str">
        <f t="shared" si="7"/>
        <v/>
      </c>
      <c r="AA31" s="92" t="str">
        <f t="shared" si="8"/>
        <v/>
      </c>
      <c r="AB31" s="92" t="str">
        <f t="shared" si="9"/>
        <v/>
      </c>
      <c r="AC31" s="92" t="str">
        <f t="shared" si="9"/>
        <v/>
      </c>
      <c r="AD31" s="92" t="str">
        <f t="shared" si="9"/>
        <v/>
      </c>
      <c r="AE31" s="92" t="str">
        <f t="shared" si="9"/>
        <v/>
      </c>
      <c r="AF31" s="92" t="str">
        <f t="shared" si="9"/>
        <v/>
      </c>
      <c r="AG31" s="93" t="str">
        <f t="shared" si="10"/>
        <v/>
      </c>
      <c r="AH31" s="92" t="str">
        <f t="shared" si="11"/>
        <v/>
      </c>
      <c r="AI31" s="92" t="str">
        <f t="shared" si="11"/>
        <v/>
      </c>
      <c r="AJ31" s="92" t="str">
        <f t="shared" si="11"/>
        <v/>
      </c>
      <c r="AK31" s="92" t="str">
        <f t="shared" si="11"/>
        <v/>
      </c>
      <c r="AL31" s="92" t="str">
        <f t="shared" si="11"/>
        <v/>
      </c>
      <c r="AM31" s="92" t="str">
        <f t="shared" si="11"/>
        <v/>
      </c>
      <c r="AN31" s="92" t="str">
        <f t="shared" si="11"/>
        <v/>
      </c>
      <c r="AO31" s="92" t="str">
        <f t="shared" si="11"/>
        <v/>
      </c>
      <c r="AP31" s="94"/>
    </row>
    <row r="32" spans="2:42" s="85" customFormat="1" ht="15.75">
      <c r="B32" s="90" t="s">
        <v>164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91">
        <f t="shared" si="0"/>
        <v>0</v>
      </c>
      <c r="U32" s="91">
        <f t="shared" si="1"/>
        <v>0</v>
      </c>
      <c r="V32" s="91">
        <f t="shared" si="5"/>
        <v>0</v>
      </c>
      <c r="W32" s="91">
        <f t="shared" si="2"/>
        <v>0</v>
      </c>
      <c r="X32" s="91">
        <f t="shared" si="6"/>
        <v>0</v>
      </c>
      <c r="Y32" s="92" t="str">
        <f t="shared" si="3"/>
        <v/>
      </c>
      <c r="Z32" s="92" t="str">
        <f t="shared" si="7"/>
        <v/>
      </c>
      <c r="AA32" s="92" t="str">
        <f t="shared" si="8"/>
        <v/>
      </c>
      <c r="AB32" s="92" t="str">
        <f t="shared" si="9"/>
        <v/>
      </c>
      <c r="AC32" s="92" t="str">
        <f t="shared" si="9"/>
        <v/>
      </c>
      <c r="AD32" s="92" t="str">
        <f t="shared" si="9"/>
        <v/>
      </c>
      <c r="AE32" s="92" t="str">
        <f t="shared" si="9"/>
        <v/>
      </c>
      <c r="AF32" s="92" t="str">
        <f t="shared" si="9"/>
        <v/>
      </c>
      <c r="AG32" s="93" t="str">
        <f t="shared" si="10"/>
        <v/>
      </c>
      <c r="AH32" s="92" t="str">
        <f t="shared" si="11"/>
        <v/>
      </c>
      <c r="AI32" s="92" t="str">
        <f t="shared" si="11"/>
        <v/>
      </c>
      <c r="AJ32" s="92" t="str">
        <f t="shared" si="11"/>
        <v/>
      </c>
      <c r="AK32" s="92" t="str">
        <f t="shared" si="11"/>
        <v/>
      </c>
      <c r="AL32" s="92" t="str">
        <f t="shared" si="11"/>
        <v/>
      </c>
      <c r="AM32" s="92" t="str">
        <f t="shared" si="11"/>
        <v/>
      </c>
      <c r="AN32" s="92" t="str">
        <f t="shared" si="11"/>
        <v/>
      </c>
      <c r="AO32" s="92" t="str">
        <f t="shared" si="11"/>
        <v/>
      </c>
      <c r="AP32" s="94"/>
    </row>
    <row r="33" spans="2:42" ht="15.75">
      <c r="B33" s="90" t="s">
        <v>165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91">
        <f t="shared" si="0"/>
        <v>0</v>
      </c>
      <c r="U33" s="91">
        <f t="shared" si="1"/>
        <v>0</v>
      </c>
      <c r="V33" s="91">
        <f t="shared" si="5"/>
        <v>0</v>
      </c>
      <c r="W33" s="91">
        <f t="shared" si="2"/>
        <v>0</v>
      </c>
      <c r="X33" s="91">
        <f t="shared" si="6"/>
        <v>0</v>
      </c>
      <c r="Y33" s="92" t="str">
        <f t="shared" si="3"/>
        <v/>
      </c>
      <c r="Z33" s="92" t="str">
        <f t="shared" si="7"/>
        <v/>
      </c>
      <c r="AA33" s="92" t="str">
        <f t="shared" si="8"/>
        <v/>
      </c>
      <c r="AB33" s="92" t="str">
        <f t="shared" si="9"/>
        <v/>
      </c>
      <c r="AC33" s="92" t="str">
        <f t="shared" si="9"/>
        <v/>
      </c>
      <c r="AD33" s="92" t="str">
        <f t="shared" si="9"/>
        <v/>
      </c>
      <c r="AE33" s="92" t="str">
        <f t="shared" si="9"/>
        <v/>
      </c>
      <c r="AF33" s="92" t="str">
        <f t="shared" si="9"/>
        <v/>
      </c>
      <c r="AG33" s="93" t="str">
        <f t="shared" si="10"/>
        <v/>
      </c>
      <c r="AH33" s="92" t="str">
        <f t="shared" si="11"/>
        <v/>
      </c>
      <c r="AI33" s="92" t="str">
        <f t="shared" si="11"/>
        <v/>
      </c>
      <c r="AJ33" s="92" t="str">
        <f t="shared" si="11"/>
        <v/>
      </c>
      <c r="AK33" s="92" t="str">
        <f t="shared" si="11"/>
        <v/>
      </c>
      <c r="AL33" s="92" t="str">
        <f t="shared" si="11"/>
        <v/>
      </c>
      <c r="AM33" s="92" t="str">
        <f t="shared" si="11"/>
        <v/>
      </c>
      <c r="AN33" s="92" t="str">
        <f t="shared" si="11"/>
        <v/>
      </c>
      <c r="AO33" s="92" t="str">
        <f t="shared" si="11"/>
        <v/>
      </c>
      <c r="AP33" s="94"/>
    </row>
    <row r="34" spans="2:42" ht="15.75">
      <c r="B34" s="90" t="s">
        <v>166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91">
        <f t="shared" si="0"/>
        <v>0</v>
      </c>
      <c r="U34" s="91">
        <f t="shared" si="1"/>
        <v>0</v>
      </c>
      <c r="V34" s="91">
        <f t="shared" si="5"/>
        <v>0</v>
      </c>
      <c r="W34" s="91">
        <f t="shared" si="2"/>
        <v>0</v>
      </c>
      <c r="X34" s="91">
        <f t="shared" si="6"/>
        <v>0</v>
      </c>
      <c r="Y34" s="92" t="str">
        <f t="shared" si="3"/>
        <v/>
      </c>
      <c r="Z34" s="92" t="str">
        <f t="shared" si="7"/>
        <v/>
      </c>
      <c r="AA34" s="92" t="str">
        <f t="shared" si="8"/>
        <v/>
      </c>
      <c r="AB34" s="92" t="str">
        <f t="shared" si="9"/>
        <v/>
      </c>
      <c r="AC34" s="92" t="str">
        <f t="shared" si="9"/>
        <v/>
      </c>
      <c r="AD34" s="92" t="str">
        <f t="shared" si="9"/>
        <v/>
      </c>
      <c r="AE34" s="92" t="str">
        <f t="shared" si="9"/>
        <v/>
      </c>
      <c r="AF34" s="92" t="str">
        <f t="shared" si="9"/>
        <v/>
      </c>
      <c r="AG34" s="93" t="str">
        <f t="shared" si="10"/>
        <v/>
      </c>
      <c r="AH34" s="92" t="str">
        <f t="shared" si="11"/>
        <v/>
      </c>
      <c r="AI34" s="92" t="str">
        <f t="shared" si="11"/>
        <v/>
      </c>
      <c r="AJ34" s="92" t="str">
        <f t="shared" si="11"/>
        <v/>
      </c>
      <c r="AK34" s="92" t="str">
        <f t="shared" si="11"/>
        <v/>
      </c>
      <c r="AL34" s="92" t="str">
        <f t="shared" si="11"/>
        <v/>
      </c>
      <c r="AM34" s="92" t="str">
        <f t="shared" si="11"/>
        <v/>
      </c>
      <c r="AN34" s="92" t="str">
        <f t="shared" si="11"/>
        <v/>
      </c>
      <c r="AO34" s="92" t="str">
        <f t="shared" si="11"/>
        <v/>
      </c>
      <c r="AP34" s="94"/>
    </row>
    <row r="35" spans="2:42" ht="15.75">
      <c r="B35" s="90" t="s">
        <v>167</v>
      </c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91">
        <f t="shared" si="0"/>
        <v>0</v>
      </c>
      <c r="U35" s="91">
        <f t="shared" si="1"/>
        <v>0</v>
      </c>
      <c r="V35" s="91">
        <f t="shared" si="5"/>
        <v>0</v>
      </c>
      <c r="W35" s="91">
        <f t="shared" si="2"/>
        <v>0</v>
      </c>
      <c r="X35" s="91">
        <f t="shared" si="6"/>
        <v>0</v>
      </c>
      <c r="Y35" s="92" t="str">
        <f t="shared" si="3"/>
        <v/>
      </c>
      <c r="Z35" s="92" t="str">
        <f t="shared" si="7"/>
        <v/>
      </c>
      <c r="AA35" s="92" t="str">
        <f t="shared" si="8"/>
        <v/>
      </c>
      <c r="AB35" s="92" t="str">
        <f t="shared" si="9"/>
        <v/>
      </c>
      <c r="AC35" s="92" t="str">
        <f t="shared" si="9"/>
        <v/>
      </c>
      <c r="AD35" s="92" t="str">
        <f t="shared" si="9"/>
        <v/>
      </c>
      <c r="AE35" s="92" t="str">
        <f t="shared" si="9"/>
        <v/>
      </c>
      <c r="AF35" s="92" t="str">
        <f t="shared" si="9"/>
        <v/>
      </c>
      <c r="AG35" s="93" t="str">
        <f t="shared" si="10"/>
        <v/>
      </c>
      <c r="AH35" s="92" t="str">
        <f t="shared" si="11"/>
        <v/>
      </c>
      <c r="AI35" s="92" t="str">
        <f t="shared" si="11"/>
        <v/>
      </c>
      <c r="AJ35" s="92" t="str">
        <f t="shared" si="11"/>
        <v/>
      </c>
      <c r="AK35" s="92" t="str">
        <f t="shared" si="11"/>
        <v/>
      </c>
      <c r="AL35" s="92" t="str">
        <f t="shared" si="11"/>
        <v/>
      </c>
      <c r="AM35" s="92" t="str">
        <f t="shared" si="11"/>
        <v/>
      </c>
      <c r="AN35" s="92" t="str">
        <f t="shared" si="11"/>
        <v/>
      </c>
      <c r="AO35" s="92" t="str">
        <f t="shared" si="11"/>
        <v/>
      </c>
      <c r="AP35" s="94"/>
    </row>
    <row r="36" spans="2:42" ht="15.75">
      <c r="B36" s="90" t="s">
        <v>168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91">
        <f t="shared" si="0"/>
        <v>0</v>
      </c>
      <c r="U36" s="91">
        <f t="shared" si="1"/>
        <v>0</v>
      </c>
      <c r="V36" s="91">
        <f t="shared" si="5"/>
        <v>0</v>
      </c>
      <c r="W36" s="91">
        <f t="shared" si="2"/>
        <v>0</v>
      </c>
      <c r="X36" s="91">
        <f t="shared" si="6"/>
        <v>0</v>
      </c>
      <c r="Y36" s="92" t="str">
        <f t="shared" si="3"/>
        <v/>
      </c>
      <c r="Z36" s="92" t="str">
        <f t="shared" si="7"/>
        <v/>
      </c>
      <c r="AA36" s="92" t="str">
        <f t="shared" si="8"/>
        <v/>
      </c>
      <c r="AB36" s="92" t="str">
        <f t="shared" si="9"/>
        <v/>
      </c>
      <c r="AC36" s="92" t="str">
        <f t="shared" si="9"/>
        <v/>
      </c>
      <c r="AD36" s="92" t="str">
        <f t="shared" si="9"/>
        <v/>
      </c>
      <c r="AE36" s="92" t="str">
        <f t="shared" si="9"/>
        <v/>
      </c>
      <c r="AF36" s="92" t="str">
        <f t="shared" si="9"/>
        <v/>
      </c>
      <c r="AG36" s="92" t="str">
        <f t="shared" ref="AG36:AG58" si="12">IF($T36=0,"",H36/$T36)</f>
        <v/>
      </c>
      <c r="AH36" s="92" t="str">
        <f t="shared" si="11"/>
        <v/>
      </c>
      <c r="AI36" s="92" t="str">
        <f t="shared" si="11"/>
        <v/>
      </c>
      <c r="AJ36" s="92" t="str">
        <f t="shared" si="11"/>
        <v/>
      </c>
      <c r="AK36" s="92" t="str">
        <f t="shared" si="11"/>
        <v/>
      </c>
      <c r="AL36" s="92" t="str">
        <f t="shared" si="11"/>
        <v/>
      </c>
      <c r="AM36" s="92" t="str">
        <f t="shared" si="11"/>
        <v/>
      </c>
      <c r="AN36" s="92" t="str">
        <f t="shared" si="11"/>
        <v/>
      </c>
      <c r="AO36" s="92" t="str">
        <f t="shared" si="11"/>
        <v/>
      </c>
      <c r="AP36" s="94"/>
    </row>
    <row r="37" spans="2:42" ht="15.75">
      <c r="B37" s="90" t="s">
        <v>169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91">
        <f t="shared" si="0"/>
        <v>0</v>
      </c>
      <c r="U37" s="91">
        <f t="shared" si="1"/>
        <v>0</v>
      </c>
      <c r="V37" s="91">
        <f t="shared" si="5"/>
        <v>0</v>
      </c>
      <c r="W37" s="91">
        <f t="shared" si="2"/>
        <v>0</v>
      </c>
      <c r="X37" s="91">
        <f t="shared" si="6"/>
        <v>0</v>
      </c>
      <c r="Y37" s="92" t="str">
        <f t="shared" si="3"/>
        <v/>
      </c>
      <c r="Z37" s="92" t="str">
        <f t="shared" si="7"/>
        <v/>
      </c>
      <c r="AA37" s="92" t="str">
        <f t="shared" si="8"/>
        <v/>
      </c>
      <c r="AB37" s="92" t="str">
        <f t="shared" si="9"/>
        <v/>
      </c>
      <c r="AC37" s="92" t="str">
        <f t="shared" si="9"/>
        <v/>
      </c>
      <c r="AD37" s="92" t="str">
        <f t="shared" si="9"/>
        <v/>
      </c>
      <c r="AE37" s="92" t="str">
        <f t="shared" si="9"/>
        <v/>
      </c>
      <c r="AF37" s="92" t="str">
        <f t="shared" si="9"/>
        <v/>
      </c>
      <c r="AG37" s="92" t="str">
        <f t="shared" si="12"/>
        <v/>
      </c>
      <c r="AH37" s="92" t="str">
        <f t="shared" si="11"/>
        <v/>
      </c>
      <c r="AI37" s="92" t="str">
        <f t="shared" si="11"/>
        <v/>
      </c>
      <c r="AJ37" s="92" t="str">
        <f t="shared" si="11"/>
        <v/>
      </c>
      <c r="AK37" s="92" t="str">
        <f t="shared" si="11"/>
        <v/>
      </c>
      <c r="AL37" s="92" t="str">
        <f t="shared" si="11"/>
        <v/>
      </c>
      <c r="AM37" s="92" t="str">
        <f t="shared" si="11"/>
        <v/>
      </c>
      <c r="AN37" s="92" t="str">
        <f t="shared" si="11"/>
        <v/>
      </c>
      <c r="AO37" s="92" t="str">
        <f t="shared" si="11"/>
        <v/>
      </c>
      <c r="AP37" s="94"/>
    </row>
    <row r="38" spans="2:42" ht="15.75">
      <c r="B38" s="90" t="s">
        <v>170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91">
        <f t="shared" si="0"/>
        <v>0</v>
      </c>
      <c r="U38" s="91">
        <f t="shared" si="1"/>
        <v>0</v>
      </c>
      <c r="V38" s="91">
        <f t="shared" si="5"/>
        <v>0</v>
      </c>
      <c r="W38" s="91">
        <f t="shared" si="2"/>
        <v>0</v>
      </c>
      <c r="X38" s="91">
        <f t="shared" si="6"/>
        <v>0</v>
      </c>
      <c r="Y38" s="92" t="str">
        <f t="shared" si="3"/>
        <v/>
      </c>
      <c r="Z38" s="92" t="str">
        <f t="shared" si="7"/>
        <v/>
      </c>
      <c r="AA38" s="92" t="str">
        <f t="shared" si="8"/>
        <v/>
      </c>
      <c r="AB38" s="92" t="str">
        <f t="shared" si="9"/>
        <v/>
      </c>
      <c r="AC38" s="92" t="str">
        <f t="shared" si="9"/>
        <v/>
      </c>
      <c r="AD38" s="92" t="str">
        <f t="shared" si="9"/>
        <v/>
      </c>
      <c r="AE38" s="92" t="str">
        <f t="shared" si="9"/>
        <v/>
      </c>
      <c r="AF38" s="92" t="str">
        <f t="shared" si="9"/>
        <v/>
      </c>
      <c r="AG38" s="92" t="str">
        <f t="shared" si="12"/>
        <v/>
      </c>
      <c r="AH38" s="92" t="str">
        <f t="shared" si="11"/>
        <v/>
      </c>
      <c r="AI38" s="92" t="str">
        <f t="shared" si="11"/>
        <v/>
      </c>
      <c r="AJ38" s="92" t="str">
        <f t="shared" si="11"/>
        <v/>
      </c>
      <c r="AK38" s="92" t="str">
        <f t="shared" si="11"/>
        <v/>
      </c>
      <c r="AL38" s="92" t="str">
        <f t="shared" si="11"/>
        <v/>
      </c>
      <c r="AM38" s="92" t="str">
        <f t="shared" si="11"/>
        <v/>
      </c>
      <c r="AN38" s="92" t="str">
        <f t="shared" si="11"/>
        <v/>
      </c>
      <c r="AO38" s="92" t="str">
        <f t="shared" si="11"/>
        <v/>
      </c>
      <c r="AP38" s="94"/>
    </row>
    <row r="39" spans="2:42" ht="15.75">
      <c r="B39" s="90" t="s">
        <v>171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91">
        <f t="shared" si="0"/>
        <v>0</v>
      </c>
      <c r="U39" s="91">
        <f t="shared" si="1"/>
        <v>0</v>
      </c>
      <c r="V39" s="91">
        <f t="shared" si="5"/>
        <v>0</v>
      </c>
      <c r="W39" s="91">
        <f t="shared" si="2"/>
        <v>0</v>
      </c>
      <c r="X39" s="91">
        <f t="shared" si="6"/>
        <v>0</v>
      </c>
      <c r="Y39" s="92" t="str">
        <f t="shared" si="3"/>
        <v/>
      </c>
      <c r="Z39" s="92" t="str">
        <f t="shared" si="7"/>
        <v/>
      </c>
      <c r="AA39" s="92" t="str">
        <f t="shared" si="8"/>
        <v/>
      </c>
      <c r="AB39" s="92" t="str">
        <f t="shared" si="9"/>
        <v/>
      </c>
      <c r="AC39" s="92" t="str">
        <f t="shared" si="9"/>
        <v/>
      </c>
      <c r="AD39" s="92" t="str">
        <f t="shared" si="9"/>
        <v/>
      </c>
      <c r="AE39" s="92" t="str">
        <f t="shared" si="9"/>
        <v/>
      </c>
      <c r="AF39" s="92" t="str">
        <f t="shared" si="9"/>
        <v/>
      </c>
      <c r="AG39" s="92" t="str">
        <f t="shared" si="12"/>
        <v/>
      </c>
      <c r="AH39" s="92" t="str">
        <f t="shared" si="11"/>
        <v/>
      </c>
      <c r="AI39" s="92" t="str">
        <f t="shared" si="11"/>
        <v/>
      </c>
      <c r="AJ39" s="92" t="str">
        <f t="shared" si="11"/>
        <v/>
      </c>
      <c r="AK39" s="92" t="str">
        <f t="shared" si="11"/>
        <v/>
      </c>
      <c r="AL39" s="92" t="str">
        <f t="shared" si="11"/>
        <v/>
      </c>
      <c r="AM39" s="92" t="str">
        <f t="shared" si="11"/>
        <v/>
      </c>
      <c r="AN39" s="92" t="str">
        <f t="shared" si="11"/>
        <v/>
      </c>
      <c r="AO39" s="92" t="str">
        <f t="shared" si="11"/>
        <v/>
      </c>
      <c r="AP39" s="94"/>
    </row>
    <row r="40" spans="2:42" ht="15.75">
      <c r="B40" s="90" t="s">
        <v>172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91">
        <f t="shared" si="0"/>
        <v>0</v>
      </c>
      <c r="U40" s="91">
        <f t="shared" si="1"/>
        <v>0</v>
      </c>
      <c r="V40" s="91">
        <f t="shared" si="5"/>
        <v>0</v>
      </c>
      <c r="W40" s="91">
        <f t="shared" si="2"/>
        <v>0</v>
      </c>
      <c r="X40" s="91">
        <f t="shared" si="6"/>
        <v>0</v>
      </c>
      <c r="Y40" s="92" t="str">
        <f t="shared" si="3"/>
        <v/>
      </c>
      <c r="Z40" s="92" t="str">
        <f t="shared" si="7"/>
        <v/>
      </c>
      <c r="AA40" s="92" t="str">
        <f t="shared" si="8"/>
        <v/>
      </c>
      <c r="AB40" s="92" t="str">
        <f t="shared" si="9"/>
        <v/>
      </c>
      <c r="AC40" s="92" t="str">
        <f t="shared" si="9"/>
        <v/>
      </c>
      <c r="AD40" s="92" t="str">
        <f t="shared" si="9"/>
        <v/>
      </c>
      <c r="AE40" s="92" t="str">
        <f t="shared" si="9"/>
        <v/>
      </c>
      <c r="AF40" s="92" t="str">
        <f t="shared" si="9"/>
        <v/>
      </c>
      <c r="AG40" s="92" t="str">
        <f t="shared" si="12"/>
        <v/>
      </c>
      <c r="AH40" s="92" t="str">
        <f t="shared" si="11"/>
        <v/>
      </c>
      <c r="AI40" s="92" t="str">
        <f t="shared" si="11"/>
        <v/>
      </c>
      <c r="AJ40" s="92" t="str">
        <f t="shared" si="11"/>
        <v/>
      </c>
      <c r="AK40" s="92" t="str">
        <f t="shared" si="11"/>
        <v/>
      </c>
      <c r="AL40" s="92" t="str">
        <f t="shared" si="11"/>
        <v/>
      </c>
      <c r="AM40" s="92" t="str">
        <f t="shared" si="11"/>
        <v/>
      </c>
      <c r="AN40" s="92" t="str">
        <f t="shared" si="11"/>
        <v/>
      </c>
      <c r="AO40" s="92" t="str">
        <f t="shared" si="11"/>
        <v/>
      </c>
      <c r="AP40" s="94"/>
    </row>
    <row r="41" spans="2:42" ht="15.75">
      <c r="B41" s="90" t="s">
        <v>173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91">
        <f t="shared" si="0"/>
        <v>0</v>
      </c>
      <c r="U41" s="91">
        <f t="shared" si="1"/>
        <v>0</v>
      </c>
      <c r="V41" s="91">
        <f t="shared" si="5"/>
        <v>0</v>
      </c>
      <c r="W41" s="91">
        <f t="shared" si="2"/>
        <v>0</v>
      </c>
      <c r="X41" s="91">
        <f t="shared" si="6"/>
        <v>0</v>
      </c>
      <c r="Y41" s="92" t="str">
        <f t="shared" si="3"/>
        <v/>
      </c>
      <c r="Z41" s="92" t="str">
        <f t="shared" si="7"/>
        <v/>
      </c>
      <c r="AA41" s="92" t="str">
        <f t="shared" si="8"/>
        <v/>
      </c>
      <c r="AB41" s="92" t="str">
        <f t="shared" si="9"/>
        <v/>
      </c>
      <c r="AC41" s="92" t="str">
        <f t="shared" si="9"/>
        <v/>
      </c>
      <c r="AD41" s="92" t="str">
        <f t="shared" si="9"/>
        <v/>
      </c>
      <c r="AE41" s="92" t="str">
        <f t="shared" si="9"/>
        <v/>
      </c>
      <c r="AF41" s="92" t="str">
        <f t="shared" si="9"/>
        <v/>
      </c>
      <c r="AG41" s="92" t="str">
        <f t="shared" si="12"/>
        <v/>
      </c>
      <c r="AH41" s="92" t="str">
        <f t="shared" si="11"/>
        <v/>
      </c>
      <c r="AI41" s="92" t="str">
        <f t="shared" si="11"/>
        <v/>
      </c>
      <c r="AJ41" s="92" t="str">
        <f t="shared" si="11"/>
        <v/>
      </c>
      <c r="AK41" s="92" t="str">
        <f t="shared" si="11"/>
        <v/>
      </c>
      <c r="AL41" s="92" t="str">
        <f t="shared" si="11"/>
        <v/>
      </c>
      <c r="AM41" s="92" t="str">
        <f t="shared" si="11"/>
        <v/>
      </c>
      <c r="AN41" s="92" t="str">
        <f t="shared" si="11"/>
        <v/>
      </c>
      <c r="AO41" s="92" t="str">
        <f t="shared" si="11"/>
        <v/>
      </c>
      <c r="AP41" s="94"/>
    </row>
    <row r="42" spans="2:42" ht="15.75">
      <c r="B42" s="90" t="s">
        <v>174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91">
        <f t="shared" si="0"/>
        <v>0</v>
      </c>
      <c r="U42" s="91">
        <f t="shared" si="1"/>
        <v>0</v>
      </c>
      <c r="V42" s="91">
        <f t="shared" si="5"/>
        <v>0</v>
      </c>
      <c r="W42" s="91">
        <f t="shared" si="2"/>
        <v>0</v>
      </c>
      <c r="X42" s="91">
        <f t="shared" si="6"/>
        <v>0</v>
      </c>
      <c r="Y42" s="92" t="str">
        <f t="shared" si="3"/>
        <v/>
      </c>
      <c r="Z42" s="92" t="str">
        <f t="shared" si="7"/>
        <v/>
      </c>
      <c r="AA42" s="92" t="str">
        <f t="shared" si="8"/>
        <v/>
      </c>
      <c r="AB42" s="92" t="str">
        <f t="shared" si="9"/>
        <v/>
      </c>
      <c r="AC42" s="92" t="str">
        <f t="shared" si="9"/>
        <v/>
      </c>
      <c r="AD42" s="92" t="str">
        <f t="shared" si="9"/>
        <v/>
      </c>
      <c r="AE42" s="92" t="str">
        <f t="shared" si="9"/>
        <v/>
      </c>
      <c r="AF42" s="92" t="str">
        <f t="shared" si="9"/>
        <v/>
      </c>
      <c r="AG42" s="92" t="str">
        <f t="shared" si="12"/>
        <v/>
      </c>
      <c r="AH42" s="92" t="str">
        <f t="shared" si="11"/>
        <v/>
      </c>
      <c r="AI42" s="92" t="str">
        <f t="shared" si="11"/>
        <v/>
      </c>
      <c r="AJ42" s="92" t="str">
        <f t="shared" si="11"/>
        <v/>
      </c>
      <c r="AK42" s="92" t="str">
        <f t="shared" si="11"/>
        <v/>
      </c>
      <c r="AL42" s="92" t="str">
        <f t="shared" si="11"/>
        <v/>
      </c>
      <c r="AM42" s="92" t="str">
        <f t="shared" si="11"/>
        <v/>
      </c>
      <c r="AN42" s="92" t="str">
        <f t="shared" si="11"/>
        <v/>
      </c>
      <c r="AO42" s="92" t="str">
        <f t="shared" si="11"/>
        <v/>
      </c>
      <c r="AP42" s="94"/>
    </row>
    <row r="43" spans="2:42" ht="15.75">
      <c r="B43" s="90" t="s">
        <v>175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91">
        <f t="shared" si="0"/>
        <v>0</v>
      </c>
      <c r="U43" s="91">
        <f t="shared" si="1"/>
        <v>0</v>
      </c>
      <c r="V43" s="91">
        <f t="shared" si="5"/>
        <v>0</v>
      </c>
      <c r="W43" s="91">
        <f t="shared" si="2"/>
        <v>0</v>
      </c>
      <c r="X43" s="91">
        <f t="shared" si="6"/>
        <v>0</v>
      </c>
      <c r="Y43" s="92" t="str">
        <f t="shared" si="3"/>
        <v/>
      </c>
      <c r="Z43" s="92" t="str">
        <f t="shared" si="7"/>
        <v/>
      </c>
      <c r="AA43" s="92" t="str">
        <f t="shared" si="8"/>
        <v/>
      </c>
      <c r="AB43" s="92" t="str">
        <f t="shared" si="9"/>
        <v/>
      </c>
      <c r="AC43" s="92" t="str">
        <f t="shared" si="9"/>
        <v/>
      </c>
      <c r="AD43" s="92" t="str">
        <f t="shared" si="9"/>
        <v/>
      </c>
      <c r="AE43" s="92" t="str">
        <f t="shared" si="9"/>
        <v/>
      </c>
      <c r="AF43" s="92" t="str">
        <f t="shared" si="9"/>
        <v/>
      </c>
      <c r="AG43" s="92" t="str">
        <f t="shared" si="12"/>
        <v/>
      </c>
      <c r="AH43" s="92" t="str">
        <f t="shared" si="11"/>
        <v/>
      </c>
      <c r="AI43" s="92" t="str">
        <f t="shared" si="11"/>
        <v/>
      </c>
      <c r="AJ43" s="92" t="str">
        <f t="shared" si="11"/>
        <v/>
      </c>
      <c r="AK43" s="92" t="str">
        <f t="shared" si="11"/>
        <v/>
      </c>
      <c r="AL43" s="92" t="str">
        <f t="shared" si="11"/>
        <v/>
      </c>
      <c r="AM43" s="92" t="str">
        <f t="shared" si="11"/>
        <v/>
      </c>
      <c r="AN43" s="92" t="str">
        <f t="shared" si="11"/>
        <v/>
      </c>
      <c r="AO43" s="92" t="str">
        <f t="shared" si="11"/>
        <v/>
      </c>
      <c r="AP43" s="94"/>
    </row>
    <row r="44" spans="2:42" ht="15.75">
      <c r="B44" s="90" t="s">
        <v>176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91">
        <f t="shared" si="0"/>
        <v>0</v>
      </c>
      <c r="U44" s="91">
        <f t="shared" si="1"/>
        <v>0</v>
      </c>
      <c r="V44" s="91">
        <f t="shared" si="5"/>
        <v>0</v>
      </c>
      <c r="W44" s="91">
        <f t="shared" si="2"/>
        <v>0</v>
      </c>
      <c r="X44" s="91">
        <f t="shared" si="6"/>
        <v>0</v>
      </c>
      <c r="Y44" s="92" t="str">
        <f t="shared" si="3"/>
        <v/>
      </c>
      <c r="Z44" s="92" t="str">
        <f t="shared" si="7"/>
        <v/>
      </c>
      <c r="AA44" s="92" t="str">
        <f t="shared" si="8"/>
        <v/>
      </c>
      <c r="AB44" s="92" t="str">
        <f t="shared" si="9"/>
        <v/>
      </c>
      <c r="AC44" s="92" t="str">
        <f t="shared" si="9"/>
        <v/>
      </c>
      <c r="AD44" s="92" t="str">
        <f t="shared" si="9"/>
        <v/>
      </c>
      <c r="AE44" s="92" t="str">
        <f t="shared" si="9"/>
        <v/>
      </c>
      <c r="AF44" s="92" t="str">
        <f t="shared" si="9"/>
        <v/>
      </c>
      <c r="AG44" s="92" t="str">
        <f t="shared" si="12"/>
        <v/>
      </c>
      <c r="AH44" s="92" t="str">
        <f t="shared" si="11"/>
        <v/>
      </c>
      <c r="AI44" s="92" t="str">
        <f t="shared" si="11"/>
        <v/>
      </c>
      <c r="AJ44" s="92" t="str">
        <f t="shared" si="11"/>
        <v/>
      </c>
      <c r="AK44" s="92" t="str">
        <f t="shared" si="11"/>
        <v/>
      </c>
      <c r="AL44" s="92" t="str">
        <f t="shared" si="11"/>
        <v/>
      </c>
      <c r="AM44" s="92" t="str">
        <f t="shared" si="11"/>
        <v/>
      </c>
      <c r="AN44" s="92" t="str">
        <f t="shared" si="11"/>
        <v/>
      </c>
      <c r="AO44" s="92" t="str">
        <f t="shared" si="11"/>
        <v/>
      </c>
      <c r="AP44" s="94"/>
    </row>
    <row r="45" spans="2:42" ht="15.75">
      <c r="B45" s="90" t="s">
        <v>177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91">
        <f t="shared" si="0"/>
        <v>0</v>
      </c>
      <c r="U45" s="91">
        <f t="shared" si="1"/>
        <v>0</v>
      </c>
      <c r="V45" s="91">
        <f t="shared" si="5"/>
        <v>0</v>
      </c>
      <c r="W45" s="91">
        <f t="shared" si="2"/>
        <v>0</v>
      </c>
      <c r="X45" s="91">
        <f t="shared" si="6"/>
        <v>0</v>
      </c>
      <c r="Y45" s="92" t="str">
        <f t="shared" si="3"/>
        <v/>
      </c>
      <c r="Z45" s="92" t="str">
        <f t="shared" si="7"/>
        <v/>
      </c>
      <c r="AA45" s="92" t="str">
        <f t="shared" si="8"/>
        <v/>
      </c>
      <c r="AB45" s="92" t="str">
        <f t="shared" si="9"/>
        <v/>
      </c>
      <c r="AC45" s="92" t="str">
        <f t="shared" si="9"/>
        <v/>
      </c>
      <c r="AD45" s="92" t="str">
        <f t="shared" si="9"/>
        <v/>
      </c>
      <c r="AE45" s="92" t="str">
        <f t="shared" si="9"/>
        <v/>
      </c>
      <c r="AF45" s="92" t="str">
        <f t="shared" si="9"/>
        <v/>
      </c>
      <c r="AG45" s="92" t="str">
        <f t="shared" si="12"/>
        <v/>
      </c>
      <c r="AH45" s="92" t="str">
        <f t="shared" si="11"/>
        <v/>
      </c>
      <c r="AI45" s="92" t="str">
        <f t="shared" si="11"/>
        <v/>
      </c>
      <c r="AJ45" s="92" t="str">
        <f t="shared" si="11"/>
        <v/>
      </c>
      <c r="AK45" s="92" t="str">
        <f t="shared" si="11"/>
        <v/>
      </c>
      <c r="AL45" s="92" t="str">
        <f t="shared" si="11"/>
        <v/>
      </c>
      <c r="AM45" s="92" t="str">
        <f t="shared" si="11"/>
        <v/>
      </c>
      <c r="AN45" s="92" t="str">
        <f t="shared" si="11"/>
        <v/>
      </c>
      <c r="AO45" s="92" t="str">
        <f t="shared" si="11"/>
        <v/>
      </c>
      <c r="AP45" s="94"/>
    </row>
    <row r="46" spans="2:42" ht="15.75">
      <c r="B46" s="90" t="s">
        <v>178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91">
        <f t="shared" si="0"/>
        <v>0</v>
      </c>
      <c r="U46" s="91">
        <f t="shared" si="1"/>
        <v>0</v>
      </c>
      <c r="V46" s="91">
        <f t="shared" si="5"/>
        <v>0</v>
      </c>
      <c r="W46" s="91">
        <f t="shared" si="2"/>
        <v>0</v>
      </c>
      <c r="X46" s="91">
        <f t="shared" si="6"/>
        <v>0</v>
      </c>
      <c r="Y46" s="92" t="str">
        <f t="shared" si="3"/>
        <v/>
      </c>
      <c r="Z46" s="92" t="str">
        <f t="shared" si="7"/>
        <v/>
      </c>
      <c r="AA46" s="92" t="str">
        <f t="shared" si="8"/>
        <v/>
      </c>
      <c r="AB46" s="92" t="str">
        <f t="shared" si="9"/>
        <v/>
      </c>
      <c r="AC46" s="92" t="str">
        <f t="shared" si="9"/>
        <v/>
      </c>
      <c r="AD46" s="92" t="str">
        <f t="shared" si="9"/>
        <v/>
      </c>
      <c r="AE46" s="92" t="str">
        <f t="shared" si="9"/>
        <v/>
      </c>
      <c r="AF46" s="92" t="str">
        <f t="shared" si="9"/>
        <v/>
      </c>
      <c r="AG46" s="92" t="str">
        <f t="shared" si="12"/>
        <v/>
      </c>
      <c r="AH46" s="92" t="str">
        <f t="shared" si="11"/>
        <v/>
      </c>
      <c r="AI46" s="92" t="str">
        <f t="shared" si="11"/>
        <v/>
      </c>
      <c r="AJ46" s="92" t="str">
        <f t="shared" si="11"/>
        <v/>
      </c>
      <c r="AK46" s="92" t="str">
        <f t="shared" si="11"/>
        <v/>
      </c>
      <c r="AL46" s="92" t="str">
        <f t="shared" si="11"/>
        <v/>
      </c>
      <c r="AM46" s="92" t="str">
        <f t="shared" si="11"/>
        <v/>
      </c>
      <c r="AN46" s="92" t="str">
        <f t="shared" si="11"/>
        <v/>
      </c>
      <c r="AO46" s="92" t="str">
        <f t="shared" si="11"/>
        <v/>
      </c>
      <c r="AP46" s="94"/>
    </row>
    <row r="47" spans="2:42" ht="15.75">
      <c r="B47" s="90" t="s">
        <v>179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91">
        <f t="shared" si="0"/>
        <v>0</v>
      </c>
      <c r="U47" s="91">
        <f t="shared" si="1"/>
        <v>0</v>
      </c>
      <c r="V47" s="91">
        <f t="shared" si="5"/>
        <v>0</v>
      </c>
      <c r="W47" s="91">
        <f t="shared" si="2"/>
        <v>0</v>
      </c>
      <c r="X47" s="91">
        <f t="shared" si="6"/>
        <v>0</v>
      </c>
      <c r="Y47" s="92" t="str">
        <f t="shared" si="3"/>
        <v/>
      </c>
      <c r="Z47" s="92" t="str">
        <f t="shared" si="7"/>
        <v/>
      </c>
      <c r="AA47" s="92" t="str">
        <f t="shared" si="8"/>
        <v/>
      </c>
      <c r="AB47" s="92" t="str">
        <f t="shared" si="9"/>
        <v/>
      </c>
      <c r="AC47" s="92" t="str">
        <f t="shared" si="9"/>
        <v/>
      </c>
      <c r="AD47" s="92" t="str">
        <f t="shared" si="9"/>
        <v/>
      </c>
      <c r="AE47" s="92" t="str">
        <f t="shared" si="9"/>
        <v/>
      </c>
      <c r="AF47" s="92" t="str">
        <f t="shared" si="9"/>
        <v/>
      </c>
      <c r="AG47" s="92" t="str">
        <f t="shared" si="12"/>
        <v/>
      </c>
      <c r="AH47" s="92" t="str">
        <f t="shared" si="11"/>
        <v/>
      </c>
      <c r="AI47" s="92" t="str">
        <f t="shared" si="11"/>
        <v/>
      </c>
      <c r="AJ47" s="92" t="str">
        <f t="shared" si="11"/>
        <v/>
      </c>
      <c r="AK47" s="92" t="str">
        <f t="shared" si="11"/>
        <v/>
      </c>
      <c r="AL47" s="92" t="str">
        <f t="shared" si="11"/>
        <v/>
      </c>
      <c r="AM47" s="92" t="str">
        <f t="shared" si="11"/>
        <v/>
      </c>
      <c r="AN47" s="92" t="str">
        <f t="shared" si="11"/>
        <v/>
      </c>
      <c r="AO47" s="92" t="str">
        <f t="shared" si="11"/>
        <v/>
      </c>
      <c r="AP47" s="94"/>
    </row>
    <row r="48" spans="2:42" ht="15.75">
      <c r="B48" s="90" t="s">
        <v>180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91">
        <f t="shared" si="0"/>
        <v>0</v>
      </c>
      <c r="U48" s="91">
        <f t="shared" si="1"/>
        <v>0</v>
      </c>
      <c r="V48" s="91">
        <f t="shared" si="5"/>
        <v>0</v>
      </c>
      <c r="W48" s="91">
        <f t="shared" si="2"/>
        <v>0</v>
      </c>
      <c r="X48" s="91">
        <f t="shared" si="6"/>
        <v>0</v>
      </c>
      <c r="Y48" s="92" t="str">
        <f t="shared" si="3"/>
        <v/>
      </c>
      <c r="Z48" s="92" t="str">
        <f t="shared" si="7"/>
        <v/>
      </c>
      <c r="AA48" s="92" t="str">
        <f t="shared" si="8"/>
        <v/>
      </c>
      <c r="AB48" s="92" t="str">
        <f t="shared" si="9"/>
        <v/>
      </c>
      <c r="AC48" s="92" t="str">
        <f t="shared" si="9"/>
        <v/>
      </c>
      <c r="AD48" s="92" t="str">
        <f t="shared" si="9"/>
        <v/>
      </c>
      <c r="AE48" s="92" t="str">
        <f t="shared" si="9"/>
        <v/>
      </c>
      <c r="AF48" s="92" t="str">
        <f t="shared" si="9"/>
        <v/>
      </c>
      <c r="AG48" s="92" t="str">
        <f t="shared" si="12"/>
        <v/>
      </c>
      <c r="AH48" s="92" t="str">
        <f t="shared" si="11"/>
        <v/>
      </c>
      <c r="AI48" s="92" t="str">
        <f t="shared" si="11"/>
        <v/>
      </c>
      <c r="AJ48" s="92" t="str">
        <f t="shared" si="11"/>
        <v/>
      </c>
      <c r="AK48" s="92" t="str">
        <f t="shared" si="11"/>
        <v/>
      </c>
      <c r="AL48" s="92" t="str">
        <f t="shared" ref="AL48:AO59" si="13">IF($T48=0,"",O48/$T48)</f>
        <v/>
      </c>
      <c r="AM48" s="92" t="str">
        <f t="shared" si="13"/>
        <v/>
      </c>
      <c r="AN48" s="92" t="str">
        <f t="shared" si="13"/>
        <v/>
      </c>
      <c r="AO48" s="92" t="str">
        <f t="shared" si="13"/>
        <v/>
      </c>
      <c r="AP48" s="94"/>
    </row>
    <row r="49" spans="2:42" ht="15.75">
      <c r="B49" s="90" t="s">
        <v>181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91">
        <f t="shared" si="0"/>
        <v>0</v>
      </c>
      <c r="U49" s="91">
        <f t="shared" si="1"/>
        <v>0</v>
      </c>
      <c r="V49" s="91">
        <f t="shared" si="5"/>
        <v>0</v>
      </c>
      <c r="W49" s="91">
        <f t="shared" si="2"/>
        <v>0</v>
      </c>
      <c r="X49" s="91">
        <f t="shared" si="6"/>
        <v>0</v>
      </c>
      <c r="Y49" s="92" t="str">
        <f t="shared" si="3"/>
        <v/>
      </c>
      <c r="Z49" s="92" t="str">
        <f t="shared" si="7"/>
        <v/>
      </c>
      <c r="AA49" s="92" t="str">
        <f t="shared" si="8"/>
        <v/>
      </c>
      <c r="AB49" s="92" t="str">
        <f t="shared" si="9"/>
        <v/>
      </c>
      <c r="AC49" s="92" t="str">
        <f t="shared" si="9"/>
        <v/>
      </c>
      <c r="AD49" s="92" t="str">
        <f t="shared" si="9"/>
        <v/>
      </c>
      <c r="AE49" s="92" t="str">
        <f t="shared" si="9"/>
        <v/>
      </c>
      <c r="AF49" s="92" t="str">
        <f t="shared" si="9"/>
        <v/>
      </c>
      <c r="AG49" s="92" t="str">
        <f t="shared" si="12"/>
        <v/>
      </c>
      <c r="AH49" s="92" t="str">
        <f t="shared" ref="AH49:AK58" si="14">IF($T49=0,"",K49/$T49)</f>
        <v/>
      </c>
      <c r="AI49" s="92" t="str">
        <f t="shared" si="14"/>
        <v/>
      </c>
      <c r="AJ49" s="92" t="str">
        <f t="shared" si="14"/>
        <v/>
      </c>
      <c r="AK49" s="92" t="str">
        <f t="shared" si="14"/>
        <v/>
      </c>
      <c r="AL49" s="92" t="str">
        <f t="shared" si="13"/>
        <v/>
      </c>
      <c r="AM49" s="92" t="str">
        <f t="shared" si="13"/>
        <v/>
      </c>
      <c r="AN49" s="92" t="str">
        <f t="shared" si="13"/>
        <v/>
      </c>
      <c r="AO49" s="92" t="str">
        <f t="shared" si="13"/>
        <v/>
      </c>
      <c r="AP49" s="94"/>
    </row>
    <row r="50" spans="2:42" ht="15.75">
      <c r="B50" s="90" t="s">
        <v>182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91">
        <f t="shared" si="0"/>
        <v>0</v>
      </c>
      <c r="U50" s="91">
        <f t="shared" si="1"/>
        <v>0</v>
      </c>
      <c r="V50" s="91">
        <f t="shared" si="5"/>
        <v>0</v>
      </c>
      <c r="W50" s="91">
        <f t="shared" si="2"/>
        <v>0</v>
      </c>
      <c r="X50" s="91">
        <f t="shared" si="6"/>
        <v>0</v>
      </c>
      <c r="Y50" s="92" t="str">
        <f t="shared" si="3"/>
        <v/>
      </c>
      <c r="Z50" s="92" t="str">
        <f t="shared" si="7"/>
        <v/>
      </c>
      <c r="AA50" s="92" t="str">
        <f t="shared" si="8"/>
        <v/>
      </c>
      <c r="AB50" s="92" t="str">
        <f t="shared" si="9"/>
        <v/>
      </c>
      <c r="AC50" s="92" t="str">
        <f t="shared" si="9"/>
        <v/>
      </c>
      <c r="AD50" s="92" t="str">
        <f t="shared" si="9"/>
        <v/>
      </c>
      <c r="AE50" s="92" t="str">
        <f t="shared" si="9"/>
        <v/>
      </c>
      <c r="AF50" s="92" t="str">
        <f t="shared" si="9"/>
        <v/>
      </c>
      <c r="AG50" s="92" t="str">
        <f t="shared" si="12"/>
        <v/>
      </c>
      <c r="AH50" s="92" t="str">
        <f t="shared" si="14"/>
        <v/>
      </c>
      <c r="AI50" s="92" t="str">
        <f t="shared" si="14"/>
        <v/>
      </c>
      <c r="AJ50" s="92" t="str">
        <f t="shared" si="14"/>
        <v/>
      </c>
      <c r="AK50" s="92" t="str">
        <f t="shared" si="14"/>
        <v/>
      </c>
      <c r="AL50" s="92" t="str">
        <f t="shared" si="13"/>
        <v/>
      </c>
      <c r="AM50" s="92" t="str">
        <f t="shared" si="13"/>
        <v/>
      </c>
      <c r="AN50" s="92" t="str">
        <f t="shared" si="13"/>
        <v/>
      </c>
      <c r="AO50" s="92" t="str">
        <f t="shared" si="13"/>
        <v/>
      </c>
      <c r="AP50" s="94"/>
    </row>
    <row r="51" spans="2:42" ht="15.75">
      <c r="B51" s="90" t="s">
        <v>183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91">
        <f t="shared" si="0"/>
        <v>0</v>
      </c>
      <c r="U51" s="91">
        <f t="shared" si="1"/>
        <v>0</v>
      </c>
      <c r="V51" s="91">
        <f t="shared" si="5"/>
        <v>0</v>
      </c>
      <c r="W51" s="91">
        <f t="shared" si="2"/>
        <v>0</v>
      </c>
      <c r="X51" s="91">
        <f t="shared" si="6"/>
        <v>0</v>
      </c>
      <c r="Y51" s="92" t="str">
        <f t="shared" si="3"/>
        <v/>
      </c>
      <c r="Z51" s="92" t="str">
        <f t="shared" si="7"/>
        <v/>
      </c>
      <c r="AA51" s="92" t="str">
        <f t="shared" si="8"/>
        <v/>
      </c>
      <c r="AB51" s="92" t="str">
        <f t="shared" si="9"/>
        <v/>
      </c>
      <c r="AC51" s="92" t="str">
        <f t="shared" si="9"/>
        <v/>
      </c>
      <c r="AD51" s="92" t="str">
        <f t="shared" si="9"/>
        <v/>
      </c>
      <c r="AE51" s="92" t="str">
        <f t="shared" si="9"/>
        <v/>
      </c>
      <c r="AF51" s="92" t="str">
        <f t="shared" si="9"/>
        <v/>
      </c>
      <c r="AG51" s="92" t="str">
        <f t="shared" si="12"/>
        <v/>
      </c>
      <c r="AH51" s="92" t="str">
        <f t="shared" si="14"/>
        <v/>
      </c>
      <c r="AI51" s="92" t="str">
        <f t="shared" si="14"/>
        <v/>
      </c>
      <c r="AJ51" s="92" t="str">
        <f t="shared" si="14"/>
        <v/>
      </c>
      <c r="AK51" s="92" t="str">
        <f t="shared" si="14"/>
        <v/>
      </c>
      <c r="AL51" s="92" t="str">
        <f t="shared" si="13"/>
        <v/>
      </c>
      <c r="AM51" s="92" t="str">
        <f t="shared" si="13"/>
        <v/>
      </c>
      <c r="AN51" s="92" t="str">
        <f t="shared" si="13"/>
        <v/>
      </c>
      <c r="AO51" s="92" t="str">
        <f t="shared" si="13"/>
        <v/>
      </c>
      <c r="AP51" s="94"/>
    </row>
    <row r="52" spans="2:42" ht="15.75">
      <c r="B52" s="90" t="s">
        <v>184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91">
        <f t="shared" si="0"/>
        <v>0</v>
      </c>
      <c r="U52" s="91">
        <f t="shared" si="1"/>
        <v>0</v>
      </c>
      <c r="V52" s="91">
        <f t="shared" si="5"/>
        <v>0</v>
      </c>
      <c r="W52" s="91">
        <f t="shared" si="2"/>
        <v>0</v>
      </c>
      <c r="X52" s="91">
        <f t="shared" si="6"/>
        <v>0</v>
      </c>
      <c r="Y52" s="92" t="str">
        <f t="shared" si="3"/>
        <v/>
      </c>
      <c r="Z52" s="92" t="str">
        <f t="shared" si="7"/>
        <v/>
      </c>
      <c r="AA52" s="92" t="str">
        <f t="shared" si="8"/>
        <v/>
      </c>
      <c r="AB52" s="92" t="str">
        <f t="shared" si="9"/>
        <v/>
      </c>
      <c r="AC52" s="92" t="str">
        <f t="shared" si="9"/>
        <v/>
      </c>
      <c r="AD52" s="92" t="str">
        <f t="shared" si="9"/>
        <v/>
      </c>
      <c r="AE52" s="92" t="str">
        <f t="shared" si="9"/>
        <v/>
      </c>
      <c r="AF52" s="92" t="str">
        <f t="shared" si="9"/>
        <v/>
      </c>
      <c r="AG52" s="92" t="str">
        <f t="shared" si="12"/>
        <v/>
      </c>
      <c r="AH52" s="92" t="str">
        <f t="shared" si="14"/>
        <v/>
      </c>
      <c r="AI52" s="92" t="str">
        <f t="shared" si="14"/>
        <v/>
      </c>
      <c r="AJ52" s="92" t="str">
        <f t="shared" si="14"/>
        <v/>
      </c>
      <c r="AK52" s="92" t="str">
        <f t="shared" si="14"/>
        <v/>
      </c>
      <c r="AL52" s="92" t="str">
        <f t="shared" si="13"/>
        <v/>
      </c>
      <c r="AM52" s="92" t="str">
        <f t="shared" si="13"/>
        <v/>
      </c>
      <c r="AN52" s="92" t="str">
        <f t="shared" si="13"/>
        <v/>
      </c>
      <c r="AO52" s="92" t="str">
        <f t="shared" si="13"/>
        <v/>
      </c>
      <c r="AP52" s="94"/>
    </row>
    <row r="53" spans="2:42" ht="15.75">
      <c r="B53" s="90" t="s">
        <v>185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91">
        <f>SUM(C53:S53)</f>
        <v>0</v>
      </c>
      <c r="U53" s="91">
        <f>T53-S53</f>
        <v>0</v>
      </c>
      <c r="V53" s="91">
        <f t="shared" si="5"/>
        <v>0</v>
      </c>
      <c r="W53" s="91">
        <f>SUM(C53:G53)</f>
        <v>0</v>
      </c>
      <c r="X53" s="91">
        <f t="shared" si="6"/>
        <v>0</v>
      </c>
      <c r="Y53" s="92" t="str">
        <f t="shared" si="3"/>
        <v/>
      </c>
      <c r="Z53" s="92" t="str">
        <f t="shared" si="7"/>
        <v/>
      </c>
      <c r="AA53" s="92" t="str">
        <f t="shared" si="8"/>
        <v/>
      </c>
      <c r="AB53" s="92" t="str">
        <f t="shared" si="9"/>
        <v/>
      </c>
      <c r="AC53" s="92" t="str">
        <f t="shared" si="9"/>
        <v/>
      </c>
      <c r="AD53" s="92" t="str">
        <f t="shared" si="9"/>
        <v/>
      </c>
      <c r="AE53" s="92" t="str">
        <f t="shared" si="9"/>
        <v/>
      </c>
      <c r="AF53" s="92" t="str">
        <f t="shared" si="9"/>
        <v/>
      </c>
      <c r="AG53" s="92" t="str">
        <f t="shared" si="12"/>
        <v/>
      </c>
      <c r="AH53" s="92" t="str">
        <f t="shared" si="14"/>
        <v/>
      </c>
      <c r="AI53" s="92" t="str">
        <f t="shared" si="14"/>
        <v/>
      </c>
      <c r="AJ53" s="92" t="str">
        <f t="shared" si="14"/>
        <v/>
      </c>
      <c r="AK53" s="92" t="str">
        <f t="shared" si="14"/>
        <v/>
      </c>
      <c r="AL53" s="92" t="str">
        <f t="shared" si="13"/>
        <v/>
      </c>
      <c r="AM53" s="92" t="str">
        <f t="shared" si="13"/>
        <v/>
      </c>
      <c r="AN53" s="92" t="str">
        <f t="shared" si="13"/>
        <v/>
      </c>
      <c r="AO53" s="92" t="str">
        <f t="shared" si="13"/>
        <v/>
      </c>
      <c r="AP53" s="94"/>
    </row>
    <row r="54" spans="2:42" ht="15.75">
      <c r="B54" s="90" t="s">
        <v>186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91">
        <f>SUM(C54:S54)</f>
        <v>0</v>
      </c>
      <c r="U54" s="91">
        <f>T54-S54</f>
        <v>0</v>
      </c>
      <c r="V54" s="91">
        <f t="shared" si="5"/>
        <v>0</v>
      </c>
      <c r="W54" s="91">
        <f>SUM(C54:G54)</f>
        <v>0</v>
      </c>
      <c r="X54" s="91">
        <f t="shared" si="6"/>
        <v>0</v>
      </c>
      <c r="Y54" s="92" t="str">
        <f t="shared" si="3"/>
        <v/>
      </c>
      <c r="Z54" s="92" t="str">
        <f t="shared" si="7"/>
        <v/>
      </c>
      <c r="AA54" s="92" t="str">
        <f t="shared" si="8"/>
        <v/>
      </c>
      <c r="AB54" s="92" t="str">
        <f t="shared" si="9"/>
        <v/>
      </c>
      <c r="AC54" s="92" t="str">
        <f t="shared" si="9"/>
        <v/>
      </c>
      <c r="AD54" s="92" t="str">
        <f t="shared" si="9"/>
        <v/>
      </c>
      <c r="AE54" s="92" t="str">
        <f t="shared" si="9"/>
        <v/>
      </c>
      <c r="AF54" s="92" t="str">
        <f t="shared" si="9"/>
        <v/>
      </c>
      <c r="AG54" s="92" t="str">
        <f t="shared" si="12"/>
        <v/>
      </c>
      <c r="AH54" s="92" t="str">
        <f t="shared" si="14"/>
        <v/>
      </c>
      <c r="AI54" s="92" t="str">
        <f t="shared" si="14"/>
        <v/>
      </c>
      <c r="AJ54" s="92" t="str">
        <f t="shared" si="14"/>
        <v/>
      </c>
      <c r="AK54" s="92" t="str">
        <f t="shared" si="14"/>
        <v/>
      </c>
      <c r="AL54" s="92" t="str">
        <f t="shared" si="13"/>
        <v/>
      </c>
      <c r="AM54" s="92" t="str">
        <f t="shared" si="13"/>
        <v/>
      </c>
      <c r="AN54" s="92" t="str">
        <f t="shared" si="13"/>
        <v/>
      </c>
      <c r="AO54" s="92" t="str">
        <f t="shared" si="13"/>
        <v/>
      </c>
      <c r="AP54" s="94"/>
    </row>
    <row r="55" spans="2:42" ht="15.75">
      <c r="B55" s="90" t="s">
        <v>187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91">
        <f>SUM(C55:S55)</f>
        <v>0</v>
      </c>
      <c r="U55" s="91">
        <f>T55-S55</f>
        <v>0</v>
      </c>
      <c r="V55" s="91">
        <f t="shared" si="5"/>
        <v>0</v>
      </c>
      <c r="W55" s="91">
        <f>SUM(C55:G55)</f>
        <v>0</v>
      </c>
      <c r="X55" s="91">
        <f t="shared" si="6"/>
        <v>0</v>
      </c>
      <c r="Y55" s="92" t="str">
        <f t="shared" si="3"/>
        <v/>
      </c>
      <c r="Z55" s="92" t="str">
        <f t="shared" si="7"/>
        <v/>
      </c>
      <c r="AA55" s="92" t="str">
        <f t="shared" si="8"/>
        <v/>
      </c>
      <c r="AB55" s="92" t="str">
        <f t="shared" si="9"/>
        <v/>
      </c>
      <c r="AC55" s="92" t="str">
        <f t="shared" si="9"/>
        <v/>
      </c>
      <c r="AD55" s="92" t="str">
        <f t="shared" si="9"/>
        <v/>
      </c>
      <c r="AE55" s="92" t="str">
        <f t="shared" si="9"/>
        <v/>
      </c>
      <c r="AF55" s="92" t="str">
        <f t="shared" si="9"/>
        <v/>
      </c>
      <c r="AG55" s="92" t="str">
        <f t="shared" si="12"/>
        <v/>
      </c>
      <c r="AH55" s="92" t="str">
        <f t="shared" si="14"/>
        <v/>
      </c>
      <c r="AI55" s="92" t="str">
        <f t="shared" si="14"/>
        <v/>
      </c>
      <c r="AJ55" s="92" t="str">
        <f t="shared" si="14"/>
        <v/>
      </c>
      <c r="AK55" s="92" t="str">
        <f t="shared" si="14"/>
        <v/>
      </c>
      <c r="AL55" s="92" t="str">
        <f t="shared" si="13"/>
        <v/>
      </c>
      <c r="AM55" s="92" t="str">
        <f t="shared" si="13"/>
        <v/>
      </c>
      <c r="AN55" s="92" t="str">
        <f t="shared" si="13"/>
        <v/>
      </c>
      <c r="AO55" s="92" t="str">
        <f t="shared" si="13"/>
        <v/>
      </c>
      <c r="AP55" s="94"/>
    </row>
    <row r="56" spans="2:42" ht="15.75">
      <c r="B56" s="90" t="s">
        <v>188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91">
        <f>SUM(C56:S56)</f>
        <v>0</v>
      </c>
      <c r="U56" s="91">
        <f>T56-S56</f>
        <v>0</v>
      </c>
      <c r="V56" s="91">
        <f t="shared" si="5"/>
        <v>0</v>
      </c>
      <c r="W56" s="91">
        <f>SUM(C56:G56)</f>
        <v>0</v>
      </c>
      <c r="X56" s="91">
        <f t="shared" si="6"/>
        <v>0</v>
      </c>
      <c r="Y56" s="92" t="str">
        <f t="shared" si="3"/>
        <v/>
      </c>
      <c r="Z56" s="92" t="str">
        <f t="shared" si="7"/>
        <v/>
      </c>
      <c r="AA56" s="92" t="str">
        <f t="shared" si="8"/>
        <v/>
      </c>
      <c r="AB56" s="92" t="str">
        <f t="shared" si="9"/>
        <v/>
      </c>
      <c r="AC56" s="92" t="str">
        <f t="shared" si="9"/>
        <v/>
      </c>
      <c r="AD56" s="92" t="str">
        <f t="shared" si="9"/>
        <v/>
      </c>
      <c r="AE56" s="92" t="str">
        <f t="shared" si="9"/>
        <v/>
      </c>
      <c r="AF56" s="92" t="str">
        <f t="shared" si="9"/>
        <v/>
      </c>
      <c r="AG56" s="92" t="str">
        <f t="shared" si="12"/>
        <v/>
      </c>
      <c r="AH56" s="92" t="str">
        <f t="shared" si="14"/>
        <v/>
      </c>
      <c r="AI56" s="92" t="str">
        <f t="shared" si="14"/>
        <v/>
      </c>
      <c r="AJ56" s="92" t="str">
        <f t="shared" si="14"/>
        <v/>
      </c>
      <c r="AK56" s="92" t="str">
        <f t="shared" si="14"/>
        <v/>
      </c>
      <c r="AL56" s="92" t="str">
        <f t="shared" si="13"/>
        <v/>
      </c>
      <c r="AM56" s="92" t="str">
        <f t="shared" si="13"/>
        <v/>
      </c>
      <c r="AN56" s="92" t="str">
        <f t="shared" si="13"/>
        <v/>
      </c>
      <c r="AO56" s="92" t="str">
        <f t="shared" si="13"/>
        <v/>
      </c>
      <c r="AP56" s="94"/>
    </row>
    <row r="57" spans="2:42" ht="15.75">
      <c r="B57" s="90" t="s">
        <v>189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91"/>
      <c r="U57" s="91"/>
      <c r="V57" s="91"/>
      <c r="W57" s="91"/>
      <c r="X57" s="91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4"/>
    </row>
    <row r="58" spans="2:42" ht="15.75">
      <c r="B58" s="90" t="s">
        <v>285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91">
        <f>SUM(C58:S58)</f>
        <v>0</v>
      </c>
      <c r="U58" s="91">
        <f>T58-S58</f>
        <v>0</v>
      </c>
      <c r="V58" s="91">
        <f t="shared" si="5"/>
        <v>0</v>
      </c>
      <c r="W58" s="91">
        <f>SUM(C58:G58)</f>
        <v>0</v>
      </c>
      <c r="X58" s="91">
        <f t="shared" si="6"/>
        <v>0</v>
      </c>
      <c r="Y58" s="92" t="str">
        <f t="shared" si="3"/>
        <v/>
      </c>
      <c r="Z58" s="92" t="str">
        <f t="shared" si="7"/>
        <v/>
      </c>
      <c r="AA58" s="92" t="str">
        <f t="shared" si="8"/>
        <v/>
      </c>
      <c r="AB58" s="92" t="str">
        <f t="shared" si="9"/>
        <v/>
      </c>
      <c r="AC58" s="92" t="str">
        <f t="shared" si="9"/>
        <v/>
      </c>
      <c r="AD58" s="92" t="str">
        <f t="shared" si="9"/>
        <v/>
      </c>
      <c r="AE58" s="92" t="str">
        <f t="shared" si="9"/>
        <v/>
      </c>
      <c r="AF58" s="92" t="str">
        <f t="shared" si="9"/>
        <v/>
      </c>
      <c r="AG58" s="92" t="str">
        <f t="shared" si="12"/>
        <v/>
      </c>
      <c r="AH58" s="92" t="str">
        <f t="shared" si="14"/>
        <v/>
      </c>
      <c r="AI58" s="92" t="str">
        <f t="shared" si="14"/>
        <v/>
      </c>
      <c r="AJ58" s="92" t="str">
        <f t="shared" si="14"/>
        <v/>
      </c>
      <c r="AK58" s="92" t="str">
        <f t="shared" si="14"/>
        <v/>
      </c>
      <c r="AL58" s="92" t="str">
        <f t="shared" si="13"/>
        <v/>
      </c>
      <c r="AM58" s="92" t="str">
        <f t="shared" si="13"/>
        <v/>
      </c>
      <c r="AN58" s="92" t="str">
        <f t="shared" si="13"/>
        <v/>
      </c>
      <c r="AO58" s="92" t="str">
        <f t="shared" si="13"/>
        <v/>
      </c>
      <c r="AP58" s="94"/>
    </row>
    <row r="59" spans="2:42" s="96" customFormat="1" ht="27.75" customHeight="1">
      <c r="B59" s="95" t="s">
        <v>61</v>
      </c>
      <c r="C59" s="95">
        <f t="shared" ref="C59:S59" si="15">SUM(C6:C58)</f>
        <v>0</v>
      </c>
      <c r="D59" s="95">
        <f t="shared" si="15"/>
        <v>0</v>
      </c>
      <c r="E59" s="95">
        <f t="shared" si="15"/>
        <v>0</v>
      </c>
      <c r="F59" s="95">
        <f t="shared" si="15"/>
        <v>0</v>
      </c>
      <c r="G59" s="95">
        <f t="shared" si="15"/>
        <v>0</v>
      </c>
      <c r="H59" s="95">
        <f t="shared" si="15"/>
        <v>0</v>
      </c>
      <c r="I59" s="95">
        <f t="shared" si="15"/>
        <v>0</v>
      </c>
      <c r="J59" s="95">
        <f t="shared" si="15"/>
        <v>0</v>
      </c>
      <c r="K59" s="95">
        <f t="shared" si="15"/>
        <v>0</v>
      </c>
      <c r="L59" s="95">
        <f t="shared" si="15"/>
        <v>0</v>
      </c>
      <c r="M59" s="95">
        <f t="shared" si="15"/>
        <v>0</v>
      </c>
      <c r="N59" s="95">
        <f t="shared" si="15"/>
        <v>0</v>
      </c>
      <c r="O59" s="95">
        <f t="shared" si="15"/>
        <v>0</v>
      </c>
      <c r="P59" s="95">
        <f t="shared" si="15"/>
        <v>0</v>
      </c>
      <c r="Q59" s="95">
        <f t="shared" si="15"/>
        <v>0</v>
      </c>
      <c r="R59" s="95">
        <f t="shared" si="15"/>
        <v>0</v>
      </c>
      <c r="S59" s="95">
        <f t="shared" si="15"/>
        <v>0</v>
      </c>
      <c r="T59" s="95">
        <f>SUM(T6:T58)</f>
        <v>0</v>
      </c>
      <c r="U59" s="95">
        <f>SUM(U6:U58)</f>
        <v>0</v>
      </c>
      <c r="V59" s="153">
        <f>SUM(V6:V58)</f>
        <v>0</v>
      </c>
      <c r="W59" s="153">
        <f>SUM(W6:W58)</f>
        <v>0</v>
      </c>
      <c r="X59" s="153">
        <f>SUM(X6:X58)</f>
        <v>0</v>
      </c>
      <c r="Y59" s="154" t="str">
        <f>IF(T59=0,"",U59/T59)</f>
        <v/>
      </c>
      <c r="Z59" s="154" t="str">
        <f>IF(T59=0,"",V59/T59)</f>
        <v/>
      </c>
      <c r="AA59" s="154" t="str">
        <f>IF(T59=0,"",W59/T59)</f>
        <v/>
      </c>
      <c r="AB59" s="154" t="str">
        <f>IF($W59=0,"",C59/$W59)</f>
        <v/>
      </c>
      <c r="AC59" s="154" t="str">
        <f>IF($W59=0,"",D59/$W59)</f>
        <v/>
      </c>
      <c r="AD59" s="154" t="str">
        <f>IF($W59=0,"",E59/$W59)</f>
        <v/>
      </c>
      <c r="AE59" s="154" t="str">
        <f>IF($W59=0,"",F59/$W59)</f>
        <v/>
      </c>
      <c r="AF59" s="154" t="str">
        <f>IF($W59=0,"",G59/$W59)</f>
        <v/>
      </c>
      <c r="AG59" s="154" t="str">
        <f>IF($T59=0,"",H59/$T59)</f>
        <v/>
      </c>
      <c r="AH59" s="154" t="str">
        <f>IF($T59=0,"",K59/$T59)</f>
        <v/>
      </c>
      <c r="AI59" s="154" t="str">
        <f>IF($T59=0,"",L59/$T59)</f>
        <v/>
      </c>
      <c r="AJ59" s="154" t="str">
        <f>IF($T59=0,"",M59/$T59)</f>
        <v/>
      </c>
      <c r="AK59" s="154" t="str">
        <f>IF($T59=0,"",N59/$T59)</f>
        <v/>
      </c>
      <c r="AL59" s="154" t="str">
        <f>IF($T59=0,"",O59/$T59)</f>
        <v/>
      </c>
      <c r="AM59" s="154" t="str">
        <f t="shared" si="13"/>
        <v/>
      </c>
      <c r="AN59" s="154" t="str">
        <f t="shared" si="13"/>
        <v/>
      </c>
      <c r="AO59" s="154" t="str">
        <f>IF($T59=0,"",R59/$T59)</f>
        <v/>
      </c>
    </row>
    <row r="60" spans="2:42" ht="21" customHeight="1">
      <c r="T60" s="52"/>
      <c r="U60" s="52"/>
      <c r="V60" s="52"/>
      <c r="W60" s="52"/>
      <c r="X60" s="52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</row>
    <row r="61" spans="2:42" ht="37.5" customHeight="1">
      <c r="B61" s="167" t="s">
        <v>286</v>
      </c>
      <c r="C61" s="167"/>
      <c r="D61" s="167"/>
      <c r="E61" s="167"/>
      <c r="F61" s="167"/>
      <c r="G61" s="167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2:42" s="99" customFormat="1" ht="36" customHeight="1">
      <c r="B62" s="168" t="s">
        <v>190</v>
      </c>
      <c r="C62" s="169"/>
      <c r="D62" s="169"/>
      <c r="E62" s="169"/>
      <c r="F62" s="170"/>
      <c r="G62" s="98" t="e">
        <f>U59/T59</f>
        <v>#DIV/0!</v>
      </c>
      <c r="T62" s="100"/>
      <c r="U62" s="101"/>
      <c r="V62" s="101"/>
      <c r="W62" s="101"/>
      <c r="X62" s="101"/>
      <c r="Y62" s="101"/>
      <c r="Z62" s="101"/>
      <c r="AA62" s="101"/>
      <c r="AB62" s="100"/>
      <c r="AC62" s="100"/>
    </row>
    <row r="63" spans="2:42" s="99" customFormat="1" ht="36" customHeight="1">
      <c r="B63" s="168" t="s">
        <v>191</v>
      </c>
      <c r="C63" s="169"/>
      <c r="D63" s="169"/>
      <c r="E63" s="169"/>
      <c r="F63" s="170"/>
      <c r="G63" s="98" t="e">
        <f>V59/T59</f>
        <v>#DIV/0!</v>
      </c>
      <c r="T63" s="100"/>
      <c r="U63" s="101"/>
      <c r="V63" s="101"/>
      <c r="W63" s="101"/>
      <c r="X63" s="101"/>
      <c r="Y63" s="101"/>
      <c r="Z63" s="101"/>
      <c r="AA63" s="101"/>
      <c r="AB63" s="100"/>
      <c r="AC63" s="100"/>
    </row>
    <row r="64" spans="2:42" s="99" customFormat="1" ht="36" customHeight="1">
      <c r="B64" s="102"/>
      <c r="C64" s="168" t="s">
        <v>192</v>
      </c>
      <c r="D64" s="169"/>
      <c r="E64" s="169"/>
      <c r="F64" s="170"/>
      <c r="G64" s="98" t="e">
        <f>W59/T59</f>
        <v>#DIV/0!</v>
      </c>
      <c r="T64" s="100"/>
      <c r="U64" s="101"/>
      <c r="V64" s="101"/>
      <c r="W64" s="101"/>
      <c r="X64" s="101"/>
      <c r="Y64" s="101"/>
      <c r="Z64" s="101"/>
      <c r="AA64" s="101"/>
      <c r="AB64" s="100"/>
      <c r="AC64" s="100"/>
    </row>
    <row r="65" spans="2:29" s="99" customFormat="1" ht="37.5" customHeight="1">
      <c r="B65" s="102"/>
      <c r="C65" s="168" t="s">
        <v>193</v>
      </c>
      <c r="D65" s="169"/>
      <c r="E65" s="169"/>
      <c r="F65" s="170"/>
      <c r="G65" s="98" t="e">
        <f>H59/T59</f>
        <v>#DIV/0!</v>
      </c>
      <c r="T65" s="100"/>
      <c r="U65" s="101"/>
      <c r="V65" s="101"/>
      <c r="W65" s="101"/>
      <c r="X65" s="101"/>
      <c r="Y65" s="101"/>
      <c r="Z65" s="101"/>
      <c r="AA65" s="101"/>
      <c r="AB65" s="100"/>
      <c r="AC65" s="100"/>
    </row>
    <row r="66" spans="2:29" ht="18">
      <c r="B66" s="171" t="s">
        <v>194</v>
      </c>
      <c r="C66" s="172"/>
      <c r="D66" s="172"/>
      <c r="E66" s="172"/>
      <c r="F66" s="173"/>
      <c r="G66" s="98" t="e">
        <f>SUM(K59:R59)/T59</f>
        <v>#DIV/0!</v>
      </c>
      <c r="T66" s="52"/>
      <c r="U66" s="52"/>
      <c r="V66" s="52"/>
      <c r="W66" s="52"/>
      <c r="X66" s="52"/>
      <c r="Y66" s="52"/>
      <c r="Z66" s="52"/>
      <c r="AA66" s="52"/>
      <c r="AB66" s="52"/>
      <c r="AC66" s="52"/>
    </row>
    <row r="67" spans="2:29" ht="15.75">
      <c r="T67" s="103"/>
      <c r="U67" s="52"/>
      <c r="V67" s="52"/>
      <c r="W67" s="52"/>
      <c r="X67" s="52"/>
      <c r="Y67" s="52"/>
      <c r="Z67" s="52"/>
      <c r="AA67" s="52"/>
      <c r="AB67" s="52"/>
      <c r="AC67" s="52"/>
    </row>
    <row r="68" spans="2:29" ht="15.75">
      <c r="T68" s="103"/>
      <c r="U68" s="52"/>
      <c r="V68" s="52"/>
      <c r="W68" s="52"/>
      <c r="X68" s="52"/>
      <c r="Y68" s="52"/>
      <c r="Z68" s="52"/>
      <c r="AA68" s="52"/>
      <c r="AB68" s="52"/>
      <c r="AC68" s="52"/>
    </row>
    <row r="69" spans="2:29" ht="15.75">
      <c r="T69" s="103"/>
      <c r="U69" s="52"/>
      <c r="V69" s="52"/>
      <c r="W69" s="52"/>
      <c r="X69" s="52"/>
      <c r="Y69" s="52"/>
      <c r="Z69" s="52"/>
      <c r="AA69" s="52"/>
      <c r="AB69" s="52"/>
      <c r="AC69" s="52"/>
    </row>
    <row r="70" spans="2:29" ht="15.75">
      <c r="T70" s="104"/>
    </row>
    <row r="71" spans="2:29" ht="15.75">
      <c r="T71" s="104"/>
    </row>
    <row r="72" spans="2:29" ht="15.75">
      <c r="T72" s="104"/>
    </row>
    <row r="73" spans="2:29" ht="18.75">
      <c r="T73" s="105"/>
    </row>
    <row r="74" spans="2:29" ht="15.75">
      <c r="T74" s="106"/>
    </row>
    <row r="75" spans="2:29" ht="15.75">
      <c r="T75" s="106"/>
    </row>
    <row r="76" spans="2:29" ht="15.75">
      <c r="T76" s="106"/>
    </row>
  </sheetData>
  <mergeCells count="31">
    <mergeCell ref="AH4:AH5"/>
    <mergeCell ref="V4:V5"/>
    <mergeCell ref="W4:W5"/>
    <mergeCell ref="X4:X5"/>
    <mergeCell ref="Z4:Z5"/>
    <mergeCell ref="AA4:AA5"/>
    <mergeCell ref="AB4:AF4"/>
    <mergeCell ref="AA3:AO3"/>
    <mergeCell ref="B4:B5"/>
    <mergeCell ref="C4:G4"/>
    <mergeCell ref="H4:J4"/>
    <mergeCell ref="K4:R4"/>
    <mergeCell ref="S4:S5"/>
    <mergeCell ref="T4:T5"/>
    <mergeCell ref="U4:U5"/>
    <mergeCell ref="AO4:AO5"/>
    <mergeCell ref="AI4:AI5"/>
    <mergeCell ref="AJ4:AJ5"/>
    <mergeCell ref="AK4:AK5"/>
    <mergeCell ref="AL4:AL5"/>
    <mergeCell ref="AM4:AM5"/>
    <mergeCell ref="AN4:AN5"/>
    <mergeCell ref="AG4:AG5"/>
    <mergeCell ref="B61:G61"/>
    <mergeCell ref="B63:F63"/>
    <mergeCell ref="C65:F65"/>
    <mergeCell ref="B66:F66"/>
    <mergeCell ref="T1:W3"/>
    <mergeCell ref="C3:S3"/>
    <mergeCell ref="C64:F64"/>
    <mergeCell ref="B62:F6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8:A128"/>
  <sheetViews>
    <sheetView tabSelected="1" workbookViewId="0">
      <selection activeCell="E40" sqref="E40"/>
    </sheetView>
  </sheetViews>
  <sheetFormatPr defaultColWidth="11.42578125" defaultRowHeight="15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" workbookViewId="0">
      <selection activeCell="H7" sqref="H7"/>
    </sheetView>
  </sheetViews>
  <sheetFormatPr defaultColWidth="9.140625" defaultRowHeight="15"/>
  <cols>
    <col min="1" max="1" width="35.7109375" customWidth="1"/>
    <col min="4" max="7" width="28.28515625" customWidth="1"/>
  </cols>
  <sheetData>
    <row r="1" spans="1:7">
      <c r="A1" s="202" t="s">
        <v>32</v>
      </c>
      <c r="B1" s="202"/>
      <c r="C1" s="202"/>
      <c r="D1" s="202"/>
      <c r="E1" s="202"/>
      <c r="F1" s="202"/>
      <c r="G1" s="202"/>
    </row>
    <row r="2" spans="1:7" ht="21">
      <c r="A2" s="74" t="s">
        <v>252</v>
      </c>
      <c r="B2" s="139"/>
      <c r="C2" s="139"/>
      <c r="D2" s="139"/>
      <c r="E2" s="139"/>
      <c r="F2" s="139"/>
      <c r="G2" s="139"/>
    </row>
    <row r="3" spans="1:7">
      <c r="A3" s="67" t="s">
        <v>253</v>
      </c>
      <c r="B3" s="139"/>
      <c r="C3" s="139"/>
      <c r="D3" s="139"/>
      <c r="E3" s="139"/>
      <c r="F3" s="139"/>
      <c r="G3" s="139"/>
    </row>
    <row r="4" spans="1:7" ht="15.75">
      <c r="A4" s="38" t="s">
        <v>254</v>
      </c>
      <c r="B4" s="139"/>
      <c r="C4" s="139"/>
      <c r="D4" s="139"/>
      <c r="E4" s="139"/>
      <c r="F4" s="139"/>
      <c r="G4" s="139"/>
    </row>
    <row r="5" spans="1:7">
      <c r="A5" s="203"/>
      <c r="B5" s="203"/>
      <c r="C5" s="203"/>
      <c r="D5" s="203"/>
      <c r="E5" s="203"/>
      <c r="F5" s="203"/>
      <c r="G5" s="203"/>
    </row>
    <row r="6" spans="1:7">
      <c r="A6" s="203"/>
      <c r="B6" s="203"/>
      <c r="C6" s="203"/>
      <c r="D6" s="203"/>
      <c r="E6" s="203"/>
      <c r="F6" s="203"/>
      <c r="G6" s="203"/>
    </row>
    <row r="7" spans="1:7" ht="285" customHeight="1">
      <c r="A7" s="203"/>
      <c r="B7" s="203"/>
      <c r="C7" s="203"/>
      <c r="D7" s="203"/>
      <c r="E7" s="203"/>
      <c r="F7" s="203"/>
      <c r="G7" s="203"/>
    </row>
    <row r="8" spans="1:7" ht="86.25" customHeight="1">
      <c r="A8" s="204"/>
      <c r="B8" s="204"/>
      <c r="C8" s="204"/>
      <c r="D8" s="204"/>
      <c r="E8" s="204"/>
      <c r="F8" s="204"/>
      <c r="G8" s="204"/>
    </row>
    <row r="9" spans="1:7">
      <c r="A9" s="68" t="s">
        <v>77</v>
      </c>
      <c r="B9" s="68" t="s">
        <v>78</v>
      </c>
      <c r="C9" s="68" t="s">
        <v>79</v>
      </c>
      <c r="D9" s="68" t="s">
        <v>84</v>
      </c>
      <c r="E9" s="68" t="s">
        <v>80</v>
      </c>
      <c r="F9" s="68" t="s">
        <v>81</v>
      </c>
      <c r="G9" s="68" t="s">
        <v>82</v>
      </c>
    </row>
    <row r="10" spans="1:7">
      <c r="A10" s="43" t="s">
        <v>16</v>
      </c>
      <c r="B10" s="43" t="s">
        <v>13</v>
      </c>
      <c r="C10" s="43" t="s">
        <v>17</v>
      </c>
      <c r="D10" s="69" t="s">
        <v>85</v>
      </c>
      <c r="E10" s="69" t="s">
        <v>86</v>
      </c>
      <c r="F10" s="69" t="s">
        <v>76</v>
      </c>
      <c r="G10" s="69" t="s">
        <v>87</v>
      </c>
    </row>
    <row r="11" spans="1:7" hidden="1">
      <c r="A11" s="43"/>
      <c r="B11" s="43"/>
      <c r="C11" s="43"/>
      <c r="D11" s="69" t="s">
        <v>85</v>
      </c>
      <c r="E11" s="72" t="s">
        <v>89</v>
      </c>
      <c r="F11" s="72" t="s">
        <v>90</v>
      </c>
      <c r="G11" s="72" t="s">
        <v>91</v>
      </c>
    </row>
    <row r="12" spans="1:7" hidden="1">
      <c r="A12" s="43"/>
      <c r="B12" s="43"/>
      <c r="C12" s="43"/>
      <c r="D12" s="69" t="s">
        <v>85</v>
      </c>
      <c r="E12" s="72" t="s">
        <v>92</v>
      </c>
      <c r="F12" s="72" t="s">
        <v>93</v>
      </c>
      <c r="G12" s="72" t="s">
        <v>94</v>
      </c>
    </row>
    <row r="13" spans="1:7" hidden="1">
      <c r="A13" s="43"/>
      <c r="B13" s="43"/>
      <c r="C13" s="43"/>
      <c r="D13" s="69" t="s">
        <v>85</v>
      </c>
      <c r="E13" s="72" t="s">
        <v>95</v>
      </c>
      <c r="F13" s="72" t="s">
        <v>96</v>
      </c>
      <c r="G13" s="72" t="s">
        <v>97</v>
      </c>
    </row>
    <row r="14" spans="1:7" hidden="1">
      <c r="A14" s="43"/>
      <c r="B14" s="43"/>
      <c r="C14" s="43"/>
      <c r="D14" s="69" t="s">
        <v>85</v>
      </c>
      <c r="E14" s="72" t="s">
        <v>247</v>
      </c>
      <c r="F14" s="72" t="s">
        <v>247</v>
      </c>
      <c r="G14" s="72" t="s">
        <v>247</v>
      </c>
    </row>
    <row r="15" spans="1:7" hidden="1">
      <c r="A15" s="43"/>
      <c r="B15" s="43"/>
      <c r="C15" s="43"/>
      <c r="D15" s="69" t="s">
        <v>85</v>
      </c>
      <c r="E15" s="72"/>
      <c r="F15" s="72"/>
      <c r="G15" s="72"/>
    </row>
    <row r="16" spans="1:7">
      <c r="A16" s="70" t="s">
        <v>251</v>
      </c>
      <c r="B16" s="71">
        <v>2015</v>
      </c>
      <c r="C16" s="70">
        <v>1</v>
      </c>
      <c r="D16" s="130" t="s">
        <v>85</v>
      </c>
      <c r="E16" s="72"/>
      <c r="F16" s="73"/>
      <c r="G16" s="70"/>
    </row>
    <row r="17" spans="1:7">
      <c r="A17" s="70" t="s">
        <v>251</v>
      </c>
      <c r="B17" s="71">
        <v>2015</v>
      </c>
      <c r="C17" s="70">
        <v>2</v>
      </c>
      <c r="D17" s="130"/>
      <c r="E17" s="72"/>
      <c r="F17" s="73"/>
      <c r="G17" s="70"/>
    </row>
    <row r="18" spans="1:7">
      <c r="A18" s="70" t="s">
        <v>251</v>
      </c>
      <c r="B18" s="71">
        <v>2015</v>
      </c>
      <c r="C18" s="70">
        <v>3</v>
      </c>
      <c r="D18" s="130"/>
      <c r="E18" s="72"/>
      <c r="F18" s="73"/>
      <c r="G18" s="70"/>
    </row>
    <row r="19" spans="1:7">
      <c r="A19" s="70" t="s">
        <v>251</v>
      </c>
      <c r="B19" s="71">
        <v>2015</v>
      </c>
      <c r="C19" s="70">
        <v>4</v>
      </c>
      <c r="D19" s="130"/>
      <c r="E19" s="72"/>
      <c r="F19" s="73"/>
      <c r="G19" s="70"/>
    </row>
    <row r="20" spans="1:7">
      <c r="A20" s="70" t="s">
        <v>251</v>
      </c>
      <c r="B20" s="71">
        <v>2015</v>
      </c>
      <c r="C20" s="70">
        <v>5</v>
      </c>
      <c r="D20" s="130"/>
      <c r="E20" s="72"/>
      <c r="F20" s="73"/>
      <c r="G20" s="70"/>
    </row>
    <row r="21" spans="1:7">
      <c r="A21" s="70" t="s">
        <v>251</v>
      </c>
      <c r="B21" s="71">
        <v>2015</v>
      </c>
      <c r="C21" s="70">
        <v>6</v>
      </c>
      <c r="D21" s="130"/>
      <c r="E21" s="72"/>
      <c r="F21" s="73"/>
      <c r="G21" s="70"/>
    </row>
    <row r="22" spans="1:7">
      <c r="A22" s="70" t="s">
        <v>251</v>
      </c>
      <c r="B22" s="71">
        <v>2015</v>
      </c>
      <c r="C22" s="70">
        <v>7</v>
      </c>
      <c r="D22" s="130"/>
      <c r="E22" s="72"/>
      <c r="F22" s="73"/>
      <c r="G22" s="70"/>
    </row>
    <row r="23" spans="1:7">
      <c r="A23" s="70" t="s">
        <v>251</v>
      </c>
      <c r="B23" s="71">
        <v>2015</v>
      </c>
      <c r="C23" s="70">
        <v>8</v>
      </c>
      <c r="D23" s="130"/>
      <c r="E23" s="72"/>
      <c r="F23" s="73"/>
      <c r="G23" s="70"/>
    </row>
    <row r="24" spans="1:7">
      <c r="A24" s="70" t="s">
        <v>251</v>
      </c>
      <c r="B24" s="71">
        <v>2015</v>
      </c>
      <c r="C24" s="70">
        <v>9</v>
      </c>
      <c r="D24" s="130"/>
      <c r="E24" s="72"/>
      <c r="F24" s="73"/>
      <c r="G24" s="70"/>
    </row>
    <row r="25" spans="1:7">
      <c r="A25" s="70" t="s">
        <v>251</v>
      </c>
      <c r="B25" s="71">
        <v>2015</v>
      </c>
      <c r="C25" s="70">
        <v>10</v>
      </c>
      <c r="D25" s="130"/>
      <c r="E25" s="72"/>
      <c r="F25" s="73"/>
      <c r="G25" s="70"/>
    </row>
    <row r="26" spans="1:7">
      <c r="A26" s="70" t="s">
        <v>251</v>
      </c>
      <c r="B26" s="71">
        <v>2015</v>
      </c>
      <c r="C26" s="70">
        <v>11</v>
      </c>
      <c r="D26" s="130"/>
      <c r="E26" s="72"/>
      <c r="F26" s="73"/>
      <c r="G26" s="70"/>
    </row>
    <row r="27" spans="1:7">
      <c r="A27" s="70" t="s">
        <v>251</v>
      </c>
      <c r="B27" s="71">
        <v>2015</v>
      </c>
      <c r="C27" s="70">
        <v>12</v>
      </c>
      <c r="D27" s="130"/>
      <c r="E27" s="72"/>
      <c r="F27" s="73"/>
      <c r="G27" s="70"/>
    </row>
    <row r="28" spans="1:7">
      <c r="A28" s="70" t="s">
        <v>251</v>
      </c>
      <c r="B28" s="71">
        <v>2015</v>
      </c>
      <c r="C28" s="70">
        <v>13</v>
      </c>
      <c r="D28" s="130"/>
      <c r="E28" s="72"/>
      <c r="F28" s="73"/>
      <c r="G28" s="70"/>
    </row>
    <row r="29" spans="1:7">
      <c r="A29" s="70" t="s">
        <v>251</v>
      </c>
      <c r="B29" s="71">
        <v>2015</v>
      </c>
      <c r="C29" s="70">
        <v>14</v>
      </c>
      <c r="D29" s="130"/>
      <c r="E29" s="72"/>
      <c r="F29" s="73"/>
      <c r="G29" s="70"/>
    </row>
    <row r="30" spans="1:7">
      <c r="A30" s="70" t="s">
        <v>251</v>
      </c>
      <c r="B30" s="71">
        <v>2015</v>
      </c>
      <c r="C30" s="70">
        <v>15</v>
      </c>
      <c r="D30" s="130"/>
      <c r="E30" s="72"/>
      <c r="F30" s="73"/>
      <c r="G30" s="70"/>
    </row>
    <row r="31" spans="1:7">
      <c r="A31" s="70" t="s">
        <v>251</v>
      </c>
      <c r="B31" s="71">
        <v>2015</v>
      </c>
      <c r="C31" s="70">
        <v>16</v>
      </c>
      <c r="D31" s="130"/>
      <c r="E31" s="72"/>
      <c r="F31" s="73"/>
      <c r="G31" s="70"/>
    </row>
    <row r="32" spans="1:7">
      <c r="A32" s="70" t="s">
        <v>251</v>
      </c>
      <c r="B32" s="71">
        <v>2015</v>
      </c>
      <c r="C32" s="70">
        <v>17</v>
      </c>
      <c r="D32" s="130"/>
      <c r="E32" s="72"/>
      <c r="F32" s="73"/>
      <c r="G32" s="70"/>
    </row>
    <row r="33" spans="1:7">
      <c r="A33" s="70" t="s">
        <v>251</v>
      </c>
      <c r="B33" s="71">
        <v>2015</v>
      </c>
      <c r="C33" s="70">
        <v>18</v>
      </c>
      <c r="D33" s="130"/>
      <c r="E33" s="72"/>
      <c r="F33" s="73"/>
      <c r="G33" s="70"/>
    </row>
    <row r="34" spans="1:7">
      <c r="A34" s="70" t="s">
        <v>251</v>
      </c>
      <c r="B34" s="71">
        <v>2015</v>
      </c>
      <c r="C34" s="70">
        <v>19</v>
      </c>
      <c r="D34" s="130"/>
      <c r="E34" s="72"/>
      <c r="F34" s="73"/>
      <c r="G34" s="70"/>
    </row>
    <row r="35" spans="1:7">
      <c r="A35" s="70" t="s">
        <v>251</v>
      </c>
      <c r="B35" s="71">
        <v>2015</v>
      </c>
      <c r="C35" s="70">
        <v>20</v>
      </c>
      <c r="D35" s="130"/>
      <c r="E35" s="72"/>
      <c r="F35" s="73"/>
      <c r="G35" s="70"/>
    </row>
    <row r="36" spans="1:7">
      <c r="A36" s="70" t="s">
        <v>251</v>
      </c>
      <c r="B36" s="71">
        <v>2015</v>
      </c>
      <c r="C36" s="70">
        <v>21</v>
      </c>
      <c r="D36" s="130"/>
      <c r="E36" s="72"/>
      <c r="F36" s="73"/>
      <c r="G36" s="70"/>
    </row>
    <row r="37" spans="1:7">
      <c r="A37" s="70" t="s">
        <v>251</v>
      </c>
      <c r="B37" s="71">
        <v>2015</v>
      </c>
      <c r="C37" s="70">
        <v>22</v>
      </c>
      <c r="D37" s="130"/>
      <c r="E37" s="72"/>
      <c r="F37" s="73"/>
      <c r="G37" s="70"/>
    </row>
    <row r="38" spans="1:7">
      <c r="A38" s="70" t="s">
        <v>251</v>
      </c>
      <c r="B38" s="71">
        <v>2015</v>
      </c>
      <c r="C38" s="70">
        <v>23</v>
      </c>
      <c r="D38" s="130"/>
      <c r="E38" s="72"/>
      <c r="F38" s="73"/>
      <c r="G38" s="70"/>
    </row>
    <row r="39" spans="1:7">
      <c r="A39" s="70" t="s">
        <v>251</v>
      </c>
      <c r="B39" s="71">
        <v>2015</v>
      </c>
      <c r="C39" s="70">
        <v>24</v>
      </c>
      <c r="D39" s="130"/>
      <c r="E39" s="72"/>
      <c r="F39" s="73"/>
      <c r="G39" s="70"/>
    </row>
    <row r="40" spans="1:7">
      <c r="A40" s="70" t="s">
        <v>251</v>
      </c>
      <c r="B40" s="71">
        <v>2015</v>
      </c>
      <c r="C40" s="70">
        <v>25</v>
      </c>
      <c r="D40" s="130"/>
      <c r="E40" s="72"/>
      <c r="F40" s="73"/>
      <c r="G40" s="70"/>
    </row>
    <row r="41" spans="1:7">
      <c r="A41" s="70" t="s">
        <v>251</v>
      </c>
      <c r="B41" s="71">
        <v>2015</v>
      </c>
      <c r="C41" s="70">
        <v>26</v>
      </c>
      <c r="D41" s="130"/>
      <c r="E41" s="72"/>
      <c r="F41" s="73"/>
      <c r="G41" s="70"/>
    </row>
    <row r="42" spans="1:7">
      <c r="A42" s="70" t="s">
        <v>251</v>
      </c>
      <c r="B42" s="71">
        <v>2015</v>
      </c>
      <c r="C42" s="70">
        <v>27</v>
      </c>
      <c r="D42" s="130"/>
      <c r="E42" s="72"/>
      <c r="F42" s="73"/>
      <c r="G42" s="70"/>
    </row>
    <row r="43" spans="1:7">
      <c r="A43" s="70" t="s">
        <v>251</v>
      </c>
      <c r="B43" s="71">
        <v>2015</v>
      </c>
      <c r="C43" s="70">
        <v>28</v>
      </c>
      <c r="D43" s="130"/>
      <c r="E43" s="72"/>
      <c r="F43" s="73"/>
      <c r="G43" s="70"/>
    </row>
    <row r="44" spans="1:7">
      <c r="A44" s="70" t="s">
        <v>251</v>
      </c>
      <c r="B44" s="71">
        <v>2015</v>
      </c>
      <c r="C44" s="70">
        <v>29</v>
      </c>
      <c r="D44" s="130"/>
      <c r="E44" s="72"/>
      <c r="F44" s="73"/>
      <c r="G44" s="70"/>
    </row>
    <row r="45" spans="1:7">
      <c r="A45" s="70" t="s">
        <v>251</v>
      </c>
      <c r="B45" s="71">
        <v>2015</v>
      </c>
      <c r="C45" s="70">
        <v>30</v>
      </c>
      <c r="D45" s="130"/>
      <c r="E45" s="72"/>
      <c r="F45" s="73"/>
      <c r="G45" s="70"/>
    </row>
    <row r="46" spans="1:7">
      <c r="A46" s="70" t="s">
        <v>251</v>
      </c>
      <c r="B46" s="71">
        <v>2015</v>
      </c>
      <c r="C46" s="70">
        <v>31</v>
      </c>
      <c r="D46" s="130"/>
      <c r="E46" s="72"/>
      <c r="F46" s="73"/>
      <c r="G46" s="70"/>
    </row>
    <row r="47" spans="1:7">
      <c r="A47" s="70" t="s">
        <v>251</v>
      </c>
      <c r="B47" s="71">
        <v>2015</v>
      </c>
      <c r="C47" s="70">
        <v>32</v>
      </c>
      <c r="D47" s="130"/>
      <c r="E47" s="72"/>
      <c r="F47" s="73"/>
      <c r="G47" s="70"/>
    </row>
    <row r="48" spans="1:7">
      <c r="A48" s="70" t="s">
        <v>251</v>
      </c>
      <c r="B48" s="71">
        <v>2015</v>
      </c>
      <c r="C48" s="70">
        <v>33</v>
      </c>
      <c r="D48" s="130"/>
      <c r="E48" s="72"/>
      <c r="F48" s="73"/>
      <c r="G48" s="70"/>
    </row>
    <row r="49" spans="1:7">
      <c r="A49" s="70" t="s">
        <v>251</v>
      </c>
      <c r="B49" s="71">
        <v>2015</v>
      </c>
      <c r="C49" s="70">
        <v>34</v>
      </c>
      <c r="D49" s="130"/>
      <c r="E49" s="72"/>
      <c r="F49" s="73"/>
      <c r="G49" s="70"/>
    </row>
    <row r="50" spans="1:7">
      <c r="A50" s="70" t="s">
        <v>251</v>
      </c>
      <c r="B50" s="71">
        <v>2015</v>
      </c>
      <c r="C50" s="70">
        <v>35</v>
      </c>
      <c r="D50" s="130"/>
      <c r="E50" s="72"/>
      <c r="F50" s="73"/>
      <c r="G50" s="70"/>
    </row>
    <row r="51" spans="1:7">
      <c r="A51" s="70" t="s">
        <v>251</v>
      </c>
      <c r="B51" s="71">
        <v>2015</v>
      </c>
      <c r="C51" s="70">
        <v>36</v>
      </c>
      <c r="D51" s="130"/>
      <c r="E51" s="72"/>
      <c r="F51" s="73"/>
      <c r="G51" s="70"/>
    </row>
    <row r="52" spans="1:7">
      <c r="A52" s="70" t="s">
        <v>251</v>
      </c>
      <c r="B52" s="71">
        <v>2015</v>
      </c>
      <c r="C52" s="70">
        <v>37</v>
      </c>
      <c r="D52" s="130"/>
      <c r="E52" s="72"/>
      <c r="F52" s="73"/>
      <c r="G52" s="70"/>
    </row>
    <row r="53" spans="1:7">
      <c r="A53" s="70" t="s">
        <v>251</v>
      </c>
      <c r="B53" s="71">
        <v>2015</v>
      </c>
      <c r="C53" s="70">
        <v>38</v>
      </c>
      <c r="D53" s="130"/>
      <c r="E53" s="72"/>
      <c r="F53" s="73"/>
      <c r="G53" s="70"/>
    </row>
    <row r="54" spans="1:7">
      <c r="A54" s="70" t="s">
        <v>251</v>
      </c>
      <c r="B54" s="71">
        <v>2015</v>
      </c>
      <c r="C54" s="70">
        <v>39</v>
      </c>
      <c r="D54" s="130"/>
      <c r="E54" s="72"/>
      <c r="F54" s="73"/>
      <c r="G54" s="70"/>
    </row>
    <row r="55" spans="1:7">
      <c r="A55" s="70" t="s">
        <v>251</v>
      </c>
      <c r="B55" s="71">
        <v>2015</v>
      </c>
      <c r="C55" s="70">
        <v>40</v>
      </c>
      <c r="D55" s="130"/>
      <c r="E55" s="72"/>
      <c r="F55" s="73"/>
      <c r="G55" s="70"/>
    </row>
    <row r="56" spans="1:7">
      <c r="A56" s="70" t="s">
        <v>251</v>
      </c>
      <c r="B56" s="71">
        <v>2015</v>
      </c>
      <c r="C56" s="70">
        <v>41</v>
      </c>
      <c r="D56" s="130"/>
      <c r="E56" s="72"/>
      <c r="F56" s="73"/>
      <c r="G56" s="70"/>
    </row>
    <row r="57" spans="1:7">
      <c r="A57" s="70" t="s">
        <v>251</v>
      </c>
      <c r="B57" s="71">
        <v>2015</v>
      </c>
      <c r="C57" s="70">
        <v>42</v>
      </c>
      <c r="D57" s="130"/>
      <c r="E57" s="72"/>
      <c r="F57" s="73"/>
      <c r="G57" s="70"/>
    </row>
    <row r="58" spans="1:7">
      <c r="A58" s="70" t="s">
        <v>251</v>
      </c>
      <c r="B58" s="71">
        <v>2015</v>
      </c>
      <c r="C58" s="70">
        <v>43</v>
      </c>
      <c r="D58" s="130"/>
      <c r="E58" s="72"/>
      <c r="F58" s="73"/>
      <c r="G58" s="70"/>
    </row>
    <row r="59" spans="1:7">
      <c r="A59" s="70" t="s">
        <v>251</v>
      </c>
      <c r="B59" s="71">
        <v>2015</v>
      </c>
      <c r="C59" s="70">
        <v>44</v>
      </c>
      <c r="D59" s="130"/>
      <c r="E59" s="72"/>
      <c r="F59" s="73"/>
      <c r="G59" s="70"/>
    </row>
    <row r="60" spans="1:7">
      <c r="A60" s="70" t="s">
        <v>251</v>
      </c>
      <c r="B60" s="71">
        <v>2015</v>
      </c>
      <c r="C60" s="70">
        <v>45</v>
      </c>
      <c r="D60" s="130"/>
      <c r="E60" s="72"/>
      <c r="F60" s="73"/>
      <c r="G60" s="70"/>
    </row>
    <row r="61" spans="1:7">
      <c r="A61" s="70" t="s">
        <v>251</v>
      </c>
      <c r="B61" s="71">
        <v>2015</v>
      </c>
      <c r="C61" s="70">
        <v>46</v>
      </c>
      <c r="D61" s="130"/>
      <c r="E61" s="72"/>
      <c r="F61" s="73"/>
      <c r="G61" s="70"/>
    </row>
    <row r="62" spans="1:7">
      <c r="A62" s="70" t="s">
        <v>251</v>
      </c>
      <c r="B62" s="71">
        <v>2015</v>
      </c>
      <c r="C62" s="70">
        <v>47</v>
      </c>
      <c r="D62" s="130"/>
      <c r="E62" s="72"/>
      <c r="F62" s="73"/>
      <c r="G62" s="70"/>
    </row>
    <row r="63" spans="1:7">
      <c r="A63" s="70" t="s">
        <v>251</v>
      </c>
      <c r="B63" s="71">
        <v>2015</v>
      </c>
      <c r="C63" s="70">
        <v>48</v>
      </c>
      <c r="D63" s="130"/>
      <c r="E63" s="72"/>
      <c r="F63" s="73"/>
      <c r="G63" s="70"/>
    </row>
    <row r="64" spans="1:7">
      <c r="A64" s="70" t="s">
        <v>251</v>
      </c>
      <c r="B64" s="71">
        <v>2015</v>
      </c>
      <c r="C64" s="70">
        <v>49</v>
      </c>
      <c r="D64" s="130"/>
      <c r="E64" s="72"/>
      <c r="F64" s="73"/>
      <c r="G64" s="70"/>
    </row>
    <row r="65" spans="1:7">
      <c r="A65" s="70" t="s">
        <v>251</v>
      </c>
      <c r="B65" s="71">
        <v>2015</v>
      </c>
      <c r="C65" s="70">
        <v>50</v>
      </c>
      <c r="D65" s="130"/>
      <c r="E65" s="72"/>
      <c r="F65" s="73"/>
      <c r="G65" s="70"/>
    </row>
    <row r="66" spans="1:7">
      <c r="A66" s="70" t="s">
        <v>251</v>
      </c>
      <c r="B66" s="71">
        <v>2015</v>
      </c>
      <c r="C66" s="70">
        <v>51</v>
      </c>
      <c r="D66" s="130"/>
      <c r="E66" s="72"/>
      <c r="F66" s="73"/>
      <c r="G66" s="70"/>
    </row>
    <row r="67" spans="1:7">
      <c r="A67" s="70" t="s">
        <v>251</v>
      </c>
      <c r="B67" s="71">
        <v>2015</v>
      </c>
      <c r="C67" s="70">
        <v>52</v>
      </c>
      <c r="D67" s="130"/>
      <c r="E67" s="72"/>
      <c r="F67" s="73"/>
      <c r="G67" s="70"/>
    </row>
  </sheetData>
  <mergeCells count="2">
    <mergeCell ref="A1:G1"/>
    <mergeCell ref="A5:G8"/>
  </mergeCells>
  <dataValidations count="4">
    <dataValidation type="list" allowBlank="1" showInputMessage="1" showErrorMessage="1" sqref="D16:D67">
      <formula1>$D$11:$D$15</formula1>
    </dataValidation>
    <dataValidation type="list" allowBlank="1" showInputMessage="1" showErrorMessage="1" sqref="E16:E67">
      <formula1>$E$11:$E$14</formula1>
    </dataValidation>
    <dataValidation type="list" allowBlank="1" showInputMessage="1" showErrorMessage="1" sqref="F16:F67">
      <formula1>$F$11:$F$14</formula1>
    </dataValidation>
    <dataValidation type="list" allowBlank="1" showInputMessage="1" showErrorMessage="1" sqref="G16:G67">
      <formula1>$G$11:$G$14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showGridLines="0" topLeftCell="C6" workbookViewId="0">
      <selection activeCell="X6" sqref="X6:AC6"/>
    </sheetView>
  </sheetViews>
  <sheetFormatPr defaultColWidth="11.42578125" defaultRowHeight="15"/>
  <cols>
    <col min="3" max="3" width="13.42578125" customWidth="1"/>
    <col min="4" max="4" width="11.28515625" customWidth="1"/>
    <col min="5" max="9" width="13.85546875" customWidth="1"/>
    <col min="10" max="12" width="9.42578125" customWidth="1"/>
    <col min="13" max="17" width="12.42578125" customWidth="1"/>
  </cols>
  <sheetData>
    <row r="1" spans="1:29">
      <c r="A1" s="15" t="s">
        <v>32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</row>
    <row r="2" spans="1:29" ht="24.75" customHeight="1">
      <c r="A2" s="74" t="s">
        <v>72</v>
      </c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</row>
    <row r="3" spans="1:29">
      <c r="A3" s="67" t="s">
        <v>255</v>
      </c>
      <c r="B3" s="11"/>
      <c r="C3" s="11"/>
      <c r="D3" s="6"/>
      <c r="E3" s="6"/>
      <c r="F3" s="6"/>
      <c r="G3" s="6"/>
      <c r="H3" s="6"/>
      <c r="J3" s="7"/>
      <c r="K3" s="7"/>
      <c r="L3" s="7"/>
      <c r="M3" s="6"/>
      <c r="N3" s="6"/>
      <c r="O3" s="6"/>
      <c r="P3" s="6"/>
    </row>
    <row r="4" spans="1:29" ht="36" customHeight="1">
      <c r="A4" s="38" t="s">
        <v>35</v>
      </c>
      <c r="C4" s="5"/>
      <c r="D4" s="6"/>
      <c r="E4" s="6"/>
      <c r="F4" s="6"/>
      <c r="G4" s="28"/>
      <c r="H4" s="28"/>
      <c r="I4" s="28"/>
      <c r="J4" s="16"/>
      <c r="K4" s="35"/>
      <c r="L4" s="35"/>
      <c r="M4" s="28"/>
      <c r="N4" s="28"/>
      <c r="O4" s="28"/>
      <c r="P4" s="28"/>
      <c r="Q4" s="28"/>
      <c r="R4" s="7"/>
      <c r="S4" s="7"/>
      <c r="T4" s="7"/>
      <c r="U4" s="7"/>
    </row>
    <row r="5" spans="1:29" ht="60" customHeight="1">
      <c r="C5" s="30"/>
      <c r="D5" s="213" t="s">
        <v>70</v>
      </c>
      <c r="E5" s="214"/>
      <c r="F5" s="214"/>
      <c r="G5" s="214"/>
      <c r="H5" s="214"/>
      <c r="I5" s="215"/>
      <c r="J5" s="205" t="s">
        <v>0</v>
      </c>
      <c r="K5" s="206"/>
      <c r="L5" s="207" t="s">
        <v>213</v>
      </c>
      <c r="M5" s="208"/>
      <c r="N5" s="208"/>
      <c r="O5" s="208"/>
      <c r="P5" s="208"/>
      <c r="Q5" s="209"/>
      <c r="R5" s="210" t="s">
        <v>214</v>
      </c>
      <c r="S5" s="211"/>
      <c r="T5" s="211"/>
      <c r="U5" s="211"/>
      <c r="V5" s="211"/>
      <c r="W5" s="212"/>
      <c r="X5" s="216" t="s">
        <v>215</v>
      </c>
      <c r="Y5" s="216"/>
      <c r="Z5" s="216"/>
      <c r="AA5" s="216"/>
      <c r="AB5" s="216"/>
      <c r="AC5" s="216"/>
    </row>
    <row r="6" spans="1:29" ht="234" customHeight="1">
      <c r="A6" s="29" t="s">
        <v>14</v>
      </c>
      <c r="B6" s="29" t="s">
        <v>13</v>
      </c>
      <c r="C6" s="26" t="s">
        <v>1</v>
      </c>
      <c r="D6" s="120" t="s">
        <v>44</v>
      </c>
      <c r="E6" s="64" t="s">
        <v>50</v>
      </c>
      <c r="F6" s="64" t="s">
        <v>49</v>
      </c>
      <c r="G6" s="64" t="s">
        <v>36</v>
      </c>
      <c r="H6" s="64" t="s">
        <v>222</v>
      </c>
      <c r="I6" s="120" t="s">
        <v>223</v>
      </c>
      <c r="J6" s="121" t="s">
        <v>45</v>
      </c>
      <c r="K6" s="39" t="s">
        <v>69</v>
      </c>
      <c r="L6" s="65" t="s">
        <v>287</v>
      </c>
      <c r="M6" s="65" t="s">
        <v>288</v>
      </c>
      <c r="N6" s="65" t="s">
        <v>289</v>
      </c>
      <c r="O6" s="65" t="s">
        <v>290</v>
      </c>
      <c r="P6" s="65" t="s">
        <v>291</v>
      </c>
      <c r="Q6" s="65" t="s">
        <v>292</v>
      </c>
      <c r="R6" s="27" t="s">
        <v>287</v>
      </c>
      <c r="S6" s="27" t="s">
        <v>288</v>
      </c>
      <c r="T6" s="27" t="s">
        <v>289</v>
      </c>
      <c r="U6" s="27" t="s">
        <v>290</v>
      </c>
      <c r="V6" s="27" t="s">
        <v>291</v>
      </c>
      <c r="W6" s="27" t="s">
        <v>292</v>
      </c>
      <c r="X6" s="37" t="s">
        <v>287</v>
      </c>
      <c r="Y6" s="37" t="s">
        <v>288</v>
      </c>
      <c r="Z6" s="37" t="s">
        <v>289</v>
      </c>
      <c r="AA6" s="37" t="s">
        <v>290</v>
      </c>
      <c r="AB6" s="37" t="s">
        <v>291</v>
      </c>
      <c r="AC6" s="37" t="s">
        <v>292</v>
      </c>
    </row>
    <row r="7" spans="1:29" ht="45">
      <c r="A7" s="43" t="s">
        <v>16</v>
      </c>
      <c r="B7" s="43" t="s">
        <v>13</v>
      </c>
      <c r="C7" s="43" t="s">
        <v>17</v>
      </c>
      <c r="D7" s="63" t="s">
        <v>83</v>
      </c>
      <c r="E7" s="44" t="s">
        <v>52</v>
      </c>
      <c r="F7" s="44" t="s">
        <v>88</v>
      </c>
      <c r="G7" s="45" t="s">
        <v>53</v>
      </c>
      <c r="H7" s="45" t="s">
        <v>224</v>
      </c>
      <c r="I7" s="45" t="s">
        <v>54</v>
      </c>
      <c r="J7" s="45" t="s">
        <v>30</v>
      </c>
      <c r="K7" s="45" t="s">
        <v>31</v>
      </c>
      <c r="L7" s="45" t="s">
        <v>293</v>
      </c>
      <c r="M7" s="45" t="s">
        <v>294</v>
      </c>
      <c r="N7" s="45" t="s">
        <v>216</v>
      </c>
      <c r="O7" s="45" t="s">
        <v>217</v>
      </c>
      <c r="P7" s="45" t="s">
        <v>220</v>
      </c>
      <c r="Q7" s="45" t="s">
        <v>218</v>
      </c>
      <c r="R7" s="45" t="s">
        <v>295</v>
      </c>
      <c r="S7" s="45" t="s">
        <v>296</v>
      </c>
      <c r="T7" s="45" t="s">
        <v>197</v>
      </c>
      <c r="U7" s="45" t="s">
        <v>198</v>
      </c>
      <c r="V7" s="45" t="s">
        <v>199</v>
      </c>
      <c r="W7" s="45" t="s">
        <v>200</v>
      </c>
      <c r="X7" s="45" t="s">
        <v>297</v>
      </c>
      <c r="Y7" s="45" t="s">
        <v>298</v>
      </c>
      <c r="Z7" s="45" t="s">
        <v>201</v>
      </c>
      <c r="AA7" s="45" t="s">
        <v>202</v>
      </c>
      <c r="AB7" s="45" t="s">
        <v>203</v>
      </c>
      <c r="AC7" s="45" t="s">
        <v>204</v>
      </c>
    </row>
    <row r="8" spans="1:29">
      <c r="A8" s="31" t="s">
        <v>251</v>
      </c>
      <c r="B8" s="31">
        <v>2015</v>
      </c>
      <c r="C8" s="34">
        <v>1</v>
      </c>
      <c r="D8" s="124"/>
      <c r="E8" s="124"/>
      <c r="F8" s="124">
        <v>48</v>
      </c>
      <c r="G8" s="123">
        <v>2</v>
      </c>
      <c r="H8" s="122">
        <v>4</v>
      </c>
      <c r="I8" s="123">
        <v>11</v>
      </c>
      <c r="J8" s="122"/>
      <c r="K8" s="123"/>
      <c r="L8" s="123">
        <v>2</v>
      </c>
      <c r="M8" s="125"/>
      <c r="N8" s="125"/>
      <c r="O8" s="125"/>
      <c r="P8" s="125"/>
      <c r="Q8" s="125"/>
      <c r="R8" s="122"/>
      <c r="S8" s="122"/>
      <c r="T8" s="122"/>
      <c r="U8" s="122"/>
      <c r="V8" s="122"/>
      <c r="W8" s="122"/>
      <c r="X8" s="125"/>
      <c r="Y8" s="123"/>
      <c r="Z8" s="123"/>
      <c r="AA8" s="122"/>
      <c r="AB8" s="122"/>
      <c r="AC8" s="122"/>
    </row>
    <row r="9" spans="1:29">
      <c r="A9" s="31" t="s">
        <v>251</v>
      </c>
      <c r="B9" s="31">
        <v>2015</v>
      </c>
      <c r="C9" s="3">
        <v>2</v>
      </c>
      <c r="D9" s="124"/>
      <c r="E9" s="124"/>
      <c r="F9" s="124">
        <v>23</v>
      </c>
      <c r="G9" s="122">
        <v>0</v>
      </c>
      <c r="H9" s="122">
        <v>2</v>
      </c>
      <c r="I9" s="122">
        <v>9</v>
      </c>
      <c r="J9" s="122"/>
      <c r="K9" s="122"/>
      <c r="L9" s="122"/>
      <c r="M9" s="126"/>
      <c r="N9" s="126"/>
      <c r="O9" s="126"/>
      <c r="P9" s="126"/>
      <c r="Q9" s="126"/>
      <c r="R9" s="122"/>
      <c r="S9" s="122"/>
      <c r="T9" s="122"/>
      <c r="U9" s="122"/>
      <c r="V9" s="122"/>
      <c r="W9" s="122"/>
      <c r="X9" s="126"/>
      <c r="Y9" s="122"/>
      <c r="Z9" s="122"/>
      <c r="AA9" s="122"/>
      <c r="AB9" s="122"/>
      <c r="AC9" s="122"/>
    </row>
    <row r="10" spans="1:29">
      <c r="A10" s="31" t="s">
        <v>251</v>
      </c>
      <c r="B10" s="31">
        <v>2015</v>
      </c>
      <c r="C10" s="4">
        <v>3</v>
      </c>
      <c r="D10" s="124"/>
      <c r="E10" s="124"/>
      <c r="F10" s="124">
        <v>28</v>
      </c>
      <c r="G10" s="122"/>
      <c r="H10" s="122">
        <v>3</v>
      </c>
      <c r="I10" s="122">
        <v>13</v>
      </c>
      <c r="J10" s="122"/>
      <c r="K10" s="122"/>
      <c r="L10" s="122"/>
      <c r="M10" s="126"/>
      <c r="N10" s="126"/>
      <c r="O10" s="126"/>
      <c r="P10" s="126"/>
      <c r="Q10" s="126"/>
      <c r="R10" s="122"/>
      <c r="S10" s="122"/>
      <c r="T10" s="122"/>
      <c r="U10" s="122"/>
      <c r="V10" s="122"/>
      <c r="W10" s="122"/>
      <c r="X10" s="126"/>
      <c r="Y10" s="122"/>
      <c r="Z10" s="122"/>
      <c r="AA10" s="122"/>
      <c r="AB10" s="122"/>
      <c r="AC10" s="122"/>
    </row>
    <row r="11" spans="1:29">
      <c r="A11" s="31" t="s">
        <v>251</v>
      </c>
      <c r="B11" s="31">
        <v>2015</v>
      </c>
      <c r="C11" s="3">
        <v>4</v>
      </c>
      <c r="D11" s="124"/>
      <c r="E11" s="124"/>
      <c r="F11" s="124">
        <v>33</v>
      </c>
      <c r="G11" s="122"/>
      <c r="H11" s="122">
        <v>5</v>
      </c>
      <c r="I11" s="122">
        <v>18</v>
      </c>
      <c r="J11" s="122"/>
      <c r="K11" s="122"/>
      <c r="L11" s="122"/>
      <c r="M11" s="126"/>
      <c r="N11" s="126"/>
      <c r="O11" s="126"/>
      <c r="P11" s="126"/>
      <c r="Q11" s="125"/>
      <c r="R11" s="122"/>
      <c r="S11" s="122"/>
      <c r="T11" s="122"/>
      <c r="U11" s="122"/>
      <c r="V11" s="122"/>
      <c r="W11" s="122"/>
      <c r="X11" s="126"/>
      <c r="Y11" s="122"/>
      <c r="Z11" s="122"/>
      <c r="AA11" s="122"/>
      <c r="AB11" s="122"/>
      <c r="AC11" s="122"/>
    </row>
    <row r="12" spans="1:29">
      <c r="A12" s="31" t="s">
        <v>251</v>
      </c>
      <c r="B12" s="31">
        <v>2015</v>
      </c>
      <c r="C12" s="3">
        <v>5</v>
      </c>
      <c r="D12" s="124"/>
      <c r="E12" s="124"/>
      <c r="F12" s="124">
        <v>27</v>
      </c>
      <c r="G12" s="122"/>
      <c r="H12" s="122">
        <v>2</v>
      </c>
      <c r="I12" s="122">
        <v>16</v>
      </c>
      <c r="J12" s="122"/>
      <c r="K12" s="122"/>
      <c r="L12" s="122"/>
      <c r="M12" s="126"/>
      <c r="N12" s="126"/>
      <c r="O12" s="126"/>
      <c r="P12" s="126"/>
      <c r="Q12" s="126"/>
      <c r="R12" s="122"/>
      <c r="S12" s="122"/>
      <c r="T12" s="122"/>
      <c r="U12" s="122"/>
      <c r="V12" s="122"/>
      <c r="W12" s="122"/>
      <c r="X12" s="126"/>
      <c r="Y12" s="122"/>
      <c r="Z12" s="122"/>
      <c r="AA12" s="122"/>
      <c r="AB12" s="122"/>
      <c r="AC12" s="122"/>
    </row>
    <row r="13" spans="1:29">
      <c r="A13" s="31" t="s">
        <v>251</v>
      </c>
      <c r="B13" s="31">
        <v>2015</v>
      </c>
      <c r="C13" s="4">
        <v>6</v>
      </c>
      <c r="D13" s="124"/>
      <c r="E13" s="124"/>
      <c r="F13" s="124">
        <v>21</v>
      </c>
      <c r="G13" s="122"/>
      <c r="H13" s="122">
        <v>1</v>
      </c>
      <c r="I13" s="122">
        <v>14</v>
      </c>
      <c r="J13" s="122"/>
      <c r="K13" s="122"/>
      <c r="L13" s="122"/>
      <c r="M13" s="126"/>
      <c r="N13" s="126"/>
      <c r="O13" s="126"/>
      <c r="P13" s="126"/>
      <c r="Q13" s="126"/>
      <c r="R13" s="122"/>
      <c r="S13" s="122"/>
      <c r="T13" s="122"/>
      <c r="U13" s="122"/>
      <c r="V13" s="122"/>
      <c r="W13" s="122"/>
      <c r="X13" s="126"/>
      <c r="Y13" s="122"/>
      <c r="Z13" s="122"/>
      <c r="AA13" s="122"/>
      <c r="AB13" s="122"/>
      <c r="AC13" s="122"/>
    </row>
    <row r="14" spans="1:29" ht="15" customHeight="1">
      <c r="A14" s="31" t="s">
        <v>251</v>
      </c>
      <c r="B14" s="31">
        <v>2015</v>
      </c>
      <c r="C14" s="3">
        <v>7</v>
      </c>
      <c r="D14" s="124"/>
      <c r="E14" s="124"/>
      <c r="F14" s="124">
        <v>25</v>
      </c>
      <c r="G14" s="122"/>
      <c r="H14" s="122">
        <v>0</v>
      </c>
      <c r="I14" s="122">
        <v>16</v>
      </c>
      <c r="J14" s="122"/>
      <c r="K14" s="122"/>
      <c r="L14" s="122"/>
      <c r="M14" s="126"/>
      <c r="N14" s="125"/>
      <c r="O14" s="126"/>
      <c r="P14" s="126"/>
      <c r="Q14" s="126"/>
      <c r="R14" s="122"/>
      <c r="S14" s="122"/>
      <c r="T14" s="122"/>
      <c r="U14" s="122"/>
      <c r="V14" s="122"/>
      <c r="W14" s="122"/>
      <c r="X14" s="126"/>
      <c r="Y14" s="122"/>
      <c r="Z14" s="122"/>
      <c r="AA14" s="122"/>
      <c r="AB14" s="122"/>
      <c r="AC14" s="122"/>
    </row>
    <row r="15" spans="1:29">
      <c r="A15" s="31" t="s">
        <v>251</v>
      </c>
      <c r="B15" s="31">
        <v>2015</v>
      </c>
      <c r="C15" s="3">
        <v>8</v>
      </c>
      <c r="D15" s="124"/>
      <c r="E15" s="124"/>
      <c r="F15" s="124">
        <v>17</v>
      </c>
      <c r="G15" s="122"/>
      <c r="H15" s="122">
        <v>2</v>
      </c>
      <c r="I15" s="122">
        <v>9</v>
      </c>
      <c r="J15" s="122"/>
      <c r="K15" s="122"/>
      <c r="L15" s="122"/>
      <c r="M15" s="126"/>
      <c r="N15" s="125"/>
      <c r="O15" s="126"/>
      <c r="P15" s="126"/>
      <c r="Q15" s="126"/>
      <c r="R15" s="122"/>
      <c r="S15" s="122"/>
      <c r="T15" s="122"/>
      <c r="U15" s="122"/>
      <c r="V15" s="122"/>
      <c r="W15" s="122"/>
      <c r="X15" s="126"/>
      <c r="Y15" s="122"/>
      <c r="Z15" s="122"/>
      <c r="AA15" s="122"/>
      <c r="AB15" s="122"/>
      <c r="AC15" s="122"/>
    </row>
    <row r="16" spans="1:29">
      <c r="A16" s="31" t="s">
        <v>251</v>
      </c>
      <c r="B16" s="31">
        <v>2015</v>
      </c>
      <c r="C16" s="4">
        <v>9</v>
      </c>
      <c r="D16" s="124"/>
      <c r="E16" s="124"/>
      <c r="F16" s="124">
        <v>23</v>
      </c>
      <c r="G16" s="122"/>
      <c r="H16" s="122">
        <v>0</v>
      </c>
      <c r="I16" s="122">
        <v>18</v>
      </c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</row>
    <row r="17" spans="1:29">
      <c r="A17" s="31" t="s">
        <v>251</v>
      </c>
      <c r="B17" s="31">
        <v>2015</v>
      </c>
      <c r="C17" s="3">
        <v>10</v>
      </c>
      <c r="D17" s="124"/>
      <c r="E17" s="124"/>
      <c r="F17" s="124">
        <v>25</v>
      </c>
      <c r="G17" s="122"/>
      <c r="H17" s="122"/>
      <c r="I17" s="122">
        <v>20</v>
      </c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</row>
    <row r="18" spans="1:29">
      <c r="A18" s="31" t="s">
        <v>251</v>
      </c>
      <c r="B18" s="31">
        <v>2015</v>
      </c>
      <c r="C18" s="3">
        <v>11</v>
      </c>
      <c r="D18" s="36"/>
      <c r="E18" s="36"/>
      <c r="F18" s="36">
        <v>18</v>
      </c>
      <c r="G18" s="2"/>
      <c r="H18" s="2"/>
      <c r="I18" s="2">
        <v>12</v>
      </c>
      <c r="J18" s="2"/>
      <c r="K18" s="2"/>
      <c r="L18" s="2"/>
      <c r="M18" s="2"/>
      <c r="N18" s="2"/>
      <c r="O18" s="2"/>
      <c r="P18" s="2"/>
      <c r="Q18" s="2"/>
      <c r="R18" s="122"/>
      <c r="S18" s="122"/>
      <c r="T18" s="122"/>
      <c r="U18" s="122"/>
      <c r="V18" s="122"/>
      <c r="W18" s="122"/>
      <c r="X18" s="22"/>
      <c r="Y18" s="22"/>
      <c r="Z18" s="22"/>
      <c r="AA18" s="19"/>
      <c r="AB18" s="8"/>
      <c r="AC18" s="8"/>
    </row>
    <row r="19" spans="1:29">
      <c r="A19" s="31" t="s">
        <v>251</v>
      </c>
      <c r="B19" s="31">
        <v>2015</v>
      </c>
      <c r="C19" s="4">
        <v>12</v>
      </c>
      <c r="D19" s="36"/>
      <c r="E19" s="36"/>
      <c r="F19" s="36">
        <v>7</v>
      </c>
      <c r="G19" s="2"/>
      <c r="H19" s="2">
        <v>1</v>
      </c>
      <c r="I19" s="2">
        <v>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2"/>
      <c r="Y19" s="22"/>
      <c r="Z19" s="22"/>
      <c r="AA19" s="19"/>
      <c r="AB19" s="8"/>
      <c r="AC19" s="8"/>
    </row>
    <row r="20" spans="1:29">
      <c r="A20" s="31" t="s">
        <v>251</v>
      </c>
      <c r="B20" s="31">
        <v>2015</v>
      </c>
      <c r="C20" s="3">
        <v>13</v>
      </c>
      <c r="D20" s="36"/>
      <c r="E20" s="36"/>
      <c r="F20" s="36">
        <v>11</v>
      </c>
      <c r="G20" s="2"/>
      <c r="H20" s="2">
        <v>1</v>
      </c>
      <c r="I20" s="2">
        <v>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2"/>
      <c r="Y20" s="22"/>
      <c r="Z20" s="22"/>
      <c r="AA20" s="19"/>
      <c r="AB20" s="8"/>
      <c r="AC20" s="8"/>
    </row>
    <row r="21" spans="1:29">
      <c r="A21" s="31" t="s">
        <v>251</v>
      </c>
      <c r="B21" s="31">
        <v>2015</v>
      </c>
      <c r="C21" s="3">
        <v>14</v>
      </c>
      <c r="D21" s="36"/>
      <c r="E21" s="36"/>
      <c r="F21" s="36">
        <v>12</v>
      </c>
      <c r="G21" s="2"/>
      <c r="H21" s="2">
        <v>1</v>
      </c>
      <c r="I21" s="2">
        <v>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2"/>
      <c r="Y21" s="22"/>
      <c r="Z21" s="22"/>
      <c r="AA21" s="19"/>
      <c r="AB21" s="8"/>
      <c r="AC21" s="8"/>
    </row>
    <row r="22" spans="1:29">
      <c r="A22" s="31" t="s">
        <v>251</v>
      </c>
      <c r="B22" s="31">
        <v>2015</v>
      </c>
      <c r="C22" s="4">
        <v>15</v>
      </c>
      <c r="D22" s="36"/>
      <c r="E22" s="36"/>
      <c r="F22" s="36">
        <v>6</v>
      </c>
      <c r="G22" s="2"/>
      <c r="H22" s="2"/>
      <c r="I22" s="2">
        <v>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2"/>
      <c r="Y22" s="22"/>
      <c r="Z22" s="22"/>
      <c r="AA22" s="19"/>
      <c r="AB22" s="8"/>
      <c r="AC22" s="8"/>
    </row>
    <row r="23" spans="1:29">
      <c r="A23" s="31" t="s">
        <v>251</v>
      </c>
      <c r="B23" s="31">
        <v>2015</v>
      </c>
      <c r="C23" s="3">
        <v>16</v>
      </c>
      <c r="D23" s="36"/>
      <c r="E23" s="36"/>
      <c r="F23" s="36">
        <v>2</v>
      </c>
      <c r="G23" s="2"/>
      <c r="H23" s="2"/>
      <c r="I23" s="2">
        <v>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2"/>
      <c r="Y23" s="22"/>
      <c r="Z23" s="22"/>
      <c r="AA23" s="19"/>
      <c r="AB23" s="8"/>
      <c r="AC23" s="8"/>
    </row>
    <row r="24" spans="1:29">
      <c r="A24" s="31" t="s">
        <v>251</v>
      </c>
      <c r="B24" s="31">
        <v>2015</v>
      </c>
      <c r="C24" s="3">
        <v>17</v>
      </c>
      <c r="D24" s="36"/>
      <c r="E24" s="36"/>
      <c r="F24" s="36">
        <v>5</v>
      </c>
      <c r="G24" s="2"/>
      <c r="H24" s="2"/>
      <c r="I24" s="2">
        <v>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2"/>
      <c r="Y24" s="22"/>
      <c r="Z24" s="22"/>
      <c r="AA24" s="19"/>
      <c r="AB24" s="8"/>
      <c r="AC24" s="8"/>
    </row>
    <row r="25" spans="1:29">
      <c r="A25" s="31" t="s">
        <v>251</v>
      </c>
      <c r="B25" s="31">
        <v>2015</v>
      </c>
      <c r="C25" s="4">
        <v>18</v>
      </c>
      <c r="D25" s="36"/>
      <c r="E25" s="36"/>
      <c r="F25" s="36">
        <v>16</v>
      </c>
      <c r="G25" s="2"/>
      <c r="H25" s="2"/>
      <c r="I25" s="2">
        <v>11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2"/>
      <c r="Y25" s="22"/>
      <c r="Z25" s="22"/>
      <c r="AA25" s="19"/>
      <c r="AB25" s="8"/>
      <c r="AC25" s="8"/>
    </row>
    <row r="26" spans="1:29">
      <c r="A26" s="31" t="s">
        <v>251</v>
      </c>
      <c r="B26" s="31">
        <v>2015</v>
      </c>
      <c r="C26" s="3">
        <v>19</v>
      </c>
      <c r="D26" s="36"/>
      <c r="E26" s="36"/>
      <c r="F26" s="36">
        <v>10</v>
      </c>
      <c r="G26" s="2"/>
      <c r="H26" s="2">
        <v>1</v>
      </c>
      <c r="I26" s="2">
        <v>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2"/>
      <c r="Y26" s="22"/>
      <c r="Z26" s="22"/>
      <c r="AA26" s="19"/>
      <c r="AB26" s="8"/>
      <c r="AC26" s="8"/>
    </row>
    <row r="27" spans="1:29">
      <c r="A27" s="31" t="s">
        <v>251</v>
      </c>
      <c r="B27" s="31">
        <v>2015</v>
      </c>
      <c r="C27" s="3">
        <v>20</v>
      </c>
      <c r="D27" s="36"/>
      <c r="E27" s="36"/>
      <c r="F27" s="36">
        <v>12</v>
      </c>
      <c r="G27" s="2"/>
      <c r="H27" s="2"/>
      <c r="I27" s="2">
        <v>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2"/>
      <c r="Y27" s="22"/>
      <c r="Z27" s="22"/>
      <c r="AA27" s="19"/>
      <c r="AB27" s="8"/>
      <c r="AC27" s="8"/>
    </row>
    <row r="28" spans="1:29">
      <c r="A28" s="31" t="s">
        <v>251</v>
      </c>
      <c r="B28" s="31">
        <v>2015</v>
      </c>
      <c r="C28" s="4">
        <v>21</v>
      </c>
      <c r="D28" s="36"/>
      <c r="E28" s="36"/>
      <c r="F28" s="36">
        <v>12</v>
      </c>
      <c r="G28" s="2"/>
      <c r="H28" s="2"/>
      <c r="I28" s="2">
        <v>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2"/>
      <c r="Y28" s="22"/>
      <c r="Z28" s="22"/>
      <c r="AA28" s="19"/>
      <c r="AB28" s="8"/>
      <c r="AC28" s="8"/>
    </row>
    <row r="29" spans="1:29" ht="15" customHeight="1">
      <c r="A29" s="31" t="s">
        <v>251</v>
      </c>
      <c r="B29" s="31">
        <v>2015</v>
      </c>
      <c r="C29" s="3">
        <v>22</v>
      </c>
      <c r="D29" s="36"/>
      <c r="E29" s="36"/>
      <c r="F29" s="36">
        <v>12</v>
      </c>
      <c r="G29" s="2"/>
      <c r="H29" s="2">
        <v>1</v>
      </c>
      <c r="I29" s="2">
        <v>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2"/>
      <c r="Y29" s="22"/>
      <c r="Z29" s="22"/>
      <c r="AA29" s="19"/>
      <c r="AB29" s="8"/>
      <c r="AC29" s="8"/>
    </row>
    <row r="30" spans="1:29">
      <c r="A30" s="31" t="s">
        <v>251</v>
      </c>
      <c r="B30" s="31">
        <v>2015</v>
      </c>
      <c r="C30" s="3">
        <v>23</v>
      </c>
      <c r="D30" s="36"/>
      <c r="E30" s="36"/>
      <c r="F30" s="36">
        <v>8</v>
      </c>
      <c r="G30" s="2"/>
      <c r="H30" s="2">
        <v>1</v>
      </c>
      <c r="I30" s="2">
        <v>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2"/>
      <c r="Y30" s="22"/>
      <c r="Z30" s="22"/>
      <c r="AA30" s="19"/>
      <c r="AB30" s="8"/>
      <c r="AC30" s="8"/>
    </row>
    <row r="31" spans="1:29">
      <c r="A31" s="31" t="s">
        <v>251</v>
      </c>
      <c r="B31" s="31">
        <v>2015</v>
      </c>
      <c r="C31" s="4">
        <v>24</v>
      </c>
      <c r="D31" s="36"/>
      <c r="E31" s="36"/>
      <c r="F31" s="36">
        <v>10</v>
      </c>
      <c r="G31" s="2"/>
      <c r="H31" s="2"/>
      <c r="I31" s="2"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2"/>
      <c r="Y31" s="22"/>
      <c r="Z31" s="22"/>
      <c r="AA31" s="19"/>
      <c r="AB31" s="8"/>
      <c r="AC31" s="8"/>
    </row>
    <row r="32" spans="1:29">
      <c r="A32" s="31" t="s">
        <v>251</v>
      </c>
      <c r="B32" s="31">
        <v>2015</v>
      </c>
      <c r="C32" s="3">
        <v>25</v>
      </c>
      <c r="D32" s="36"/>
      <c r="E32" s="36"/>
      <c r="F32" s="36">
        <v>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2"/>
      <c r="Y32" s="22"/>
      <c r="Z32" s="22"/>
      <c r="AA32" s="18"/>
      <c r="AB32" s="8"/>
      <c r="AC32" s="8"/>
    </row>
    <row r="33" spans="1:29">
      <c r="A33" s="31" t="s">
        <v>251</v>
      </c>
      <c r="B33" s="31">
        <v>2015</v>
      </c>
      <c r="C33" s="3">
        <v>26</v>
      </c>
      <c r="D33" s="36"/>
      <c r="E33" s="36"/>
      <c r="F33" s="3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2"/>
      <c r="Y33" s="22"/>
      <c r="Z33" s="22"/>
      <c r="AA33" s="18"/>
      <c r="AB33" s="8"/>
      <c r="AC33" s="8"/>
    </row>
    <row r="34" spans="1:29">
      <c r="A34" s="31" t="s">
        <v>251</v>
      </c>
      <c r="B34" s="31">
        <v>2015</v>
      </c>
      <c r="C34" s="4">
        <v>27</v>
      </c>
      <c r="D34" s="36"/>
      <c r="E34" s="36"/>
      <c r="F34" s="3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2"/>
      <c r="Y34" s="22"/>
      <c r="Z34" s="22"/>
      <c r="AA34" s="18"/>
      <c r="AB34" s="8"/>
      <c r="AC34" s="8"/>
    </row>
    <row r="35" spans="1:29">
      <c r="A35" s="31" t="s">
        <v>251</v>
      </c>
      <c r="B35" s="31">
        <v>2015</v>
      </c>
      <c r="C35" s="3">
        <v>28</v>
      </c>
      <c r="D35" s="36"/>
      <c r="E35" s="36"/>
      <c r="F35" s="3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2"/>
      <c r="Y35" s="22"/>
      <c r="Z35" s="22"/>
      <c r="AA35" s="18"/>
      <c r="AB35" s="8"/>
      <c r="AC35" s="8"/>
    </row>
    <row r="36" spans="1:29">
      <c r="A36" s="31" t="s">
        <v>251</v>
      </c>
      <c r="B36" s="31">
        <v>2015</v>
      </c>
      <c r="C36" s="3">
        <v>29</v>
      </c>
      <c r="D36" s="36"/>
      <c r="E36" s="36"/>
      <c r="F36" s="3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2"/>
      <c r="Y36" s="22"/>
      <c r="Z36" s="22"/>
      <c r="AA36" s="18"/>
      <c r="AB36" s="8"/>
      <c r="AC36" s="8"/>
    </row>
    <row r="37" spans="1:29">
      <c r="A37" s="31" t="s">
        <v>251</v>
      </c>
      <c r="B37" s="31">
        <v>2015</v>
      </c>
      <c r="C37" s="4">
        <v>30</v>
      </c>
      <c r="D37" s="36"/>
      <c r="E37" s="36"/>
      <c r="F37" s="3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2"/>
      <c r="Y37" s="22"/>
      <c r="Z37" s="22"/>
      <c r="AA37" s="18"/>
      <c r="AB37" s="8"/>
      <c r="AC37" s="8"/>
    </row>
    <row r="38" spans="1:29">
      <c r="A38" s="31" t="s">
        <v>251</v>
      </c>
      <c r="B38" s="31">
        <v>2015</v>
      </c>
      <c r="C38" s="3">
        <v>31</v>
      </c>
      <c r="D38" s="36"/>
      <c r="E38" s="36"/>
      <c r="F38" s="3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2"/>
      <c r="Y38" s="22"/>
      <c r="Z38" s="22"/>
      <c r="AA38" s="18"/>
      <c r="AB38" s="8"/>
      <c r="AC38" s="8"/>
    </row>
    <row r="39" spans="1:29">
      <c r="A39" s="31" t="s">
        <v>251</v>
      </c>
      <c r="B39" s="31">
        <v>2015</v>
      </c>
      <c r="C39" s="3">
        <v>32</v>
      </c>
      <c r="D39" s="36"/>
      <c r="E39" s="36"/>
      <c r="F39" s="3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22"/>
      <c r="Z39" s="22"/>
      <c r="AA39" s="18"/>
      <c r="AB39" s="8"/>
      <c r="AC39" s="8"/>
    </row>
    <row r="40" spans="1:29">
      <c r="A40" s="31" t="s">
        <v>251</v>
      </c>
      <c r="B40" s="31">
        <v>2015</v>
      </c>
      <c r="C40" s="4">
        <v>33</v>
      </c>
      <c r="D40" s="36"/>
      <c r="E40" s="36"/>
      <c r="F40" s="3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2"/>
      <c r="Y40" s="22"/>
      <c r="Z40" s="22"/>
      <c r="AA40" s="18"/>
      <c r="AB40" s="8"/>
      <c r="AC40" s="8"/>
    </row>
    <row r="41" spans="1:29">
      <c r="A41" s="31" t="s">
        <v>251</v>
      </c>
      <c r="B41" s="31">
        <v>2015</v>
      </c>
      <c r="C41" s="3">
        <v>34</v>
      </c>
      <c r="D41" s="36"/>
      <c r="E41" s="36"/>
      <c r="F41" s="3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2"/>
      <c r="Y41" s="22"/>
      <c r="Z41" s="22"/>
      <c r="AA41" s="18"/>
      <c r="AB41" s="8"/>
      <c r="AC41" s="8"/>
    </row>
    <row r="42" spans="1:29">
      <c r="A42" s="31" t="s">
        <v>251</v>
      </c>
      <c r="B42" s="31">
        <v>2015</v>
      </c>
      <c r="C42" s="3">
        <v>35</v>
      </c>
      <c r="D42" s="36"/>
      <c r="E42" s="36"/>
      <c r="F42" s="3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2"/>
      <c r="Y42" s="22"/>
      <c r="Z42" s="22"/>
      <c r="AA42" s="18"/>
      <c r="AB42" s="8"/>
      <c r="AC42" s="8"/>
    </row>
    <row r="43" spans="1:29">
      <c r="A43" s="31" t="s">
        <v>251</v>
      </c>
      <c r="B43" s="31">
        <v>2015</v>
      </c>
      <c r="C43" s="4">
        <v>36</v>
      </c>
      <c r="D43" s="36"/>
      <c r="E43" s="36"/>
      <c r="F43" s="3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2"/>
      <c r="Y43" s="22"/>
      <c r="Z43" s="22"/>
      <c r="AA43" s="18"/>
      <c r="AB43" s="8"/>
      <c r="AC43" s="8"/>
    </row>
    <row r="44" spans="1:29" ht="15" customHeight="1">
      <c r="A44" s="31" t="s">
        <v>251</v>
      </c>
      <c r="B44" s="31">
        <v>2015</v>
      </c>
      <c r="C44" s="3">
        <v>37</v>
      </c>
      <c r="D44" s="36"/>
      <c r="E44" s="36"/>
      <c r="F44" s="3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2"/>
      <c r="Y44" s="22"/>
      <c r="Z44" s="22"/>
      <c r="AA44" s="18"/>
      <c r="AB44" s="8"/>
      <c r="AC44" s="8"/>
    </row>
    <row r="45" spans="1:29">
      <c r="A45" s="31" t="s">
        <v>251</v>
      </c>
      <c r="B45" s="31">
        <v>2015</v>
      </c>
      <c r="C45" s="3">
        <v>38</v>
      </c>
      <c r="D45" s="36"/>
      <c r="E45" s="36"/>
      <c r="F45" s="3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s="22"/>
      <c r="Z45" s="22"/>
      <c r="AA45" s="18"/>
      <c r="AB45" s="8"/>
      <c r="AC45" s="8"/>
    </row>
    <row r="46" spans="1:29">
      <c r="A46" s="31" t="s">
        <v>251</v>
      </c>
      <c r="B46" s="31">
        <v>2015</v>
      </c>
      <c r="C46" s="4">
        <v>39</v>
      </c>
      <c r="D46" s="36"/>
      <c r="E46" s="36"/>
      <c r="F46" s="3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2"/>
      <c r="Y46" s="22"/>
      <c r="Z46" s="22"/>
      <c r="AA46" s="18"/>
      <c r="AB46" s="8"/>
      <c r="AC46" s="8"/>
    </row>
    <row r="47" spans="1:29">
      <c r="A47" s="31" t="s">
        <v>251</v>
      </c>
      <c r="B47" s="31">
        <v>2015</v>
      </c>
      <c r="C47" s="3">
        <v>40</v>
      </c>
      <c r="D47" s="36"/>
      <c r="E47" s="36"/>
      <c r="F47" s="3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2"/>
      <c r="Y47" s="22"/>
      <c r="Z47" s="22"/>
      <c r="AA47" s="18"/>
      <c r="AB47" s="8"/>
      <c r="AC47" s="8"/>
    </row>
    <row r="48" spans="1:29">
      <c r="A48" s="31" t="s">
        <v>251</v>
      </c>
      <c r="B48" s="31">
        <v>2015</v>
      </c>
      <c r="C48" s="3">
        <v>41</v>
      </c>
      <c r="D48" s="36"/>
      <c r="E48" s="36"/>
      <c r="F48" s="3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2"/>
      <c r="Y48" s="22"/>
      <c r="Z48" s="22"/>
      <c r="AA48" s="18"/>
      <c r="AB48" s="8"/>
      <c r="AC48" s="8"/>
    </row>
    <row r="49" spans="1:29">
      <c r="A49" s="31" t="s">
        <v>251</v>
      </c>
      <c r="B49" s="31">
        <v>2015</v>
      </c>
      <c r="C49" s="4">
        <v>42</v>
      </c>
      <c r="D49" s="36"/>
      <c r="E49" s="36"/>
      <c r="F49" s="3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2"/>
      <c r="Y49" s="22"/>
      <c r="Z49" s="22"/>
      <c r="AA49" s="18"/>
      <c r="AB49" s="8"/>
      <c r="AC49" s="8"/>
    </row>
    <row r="50" spans="1:29">
      <c r="A50" s="31" t="s">
        <v>251</v>
      </c>
      <c r="B50" s="31">
        <v>2015</v>
      </c>
      <c r="C50" s="3">
        <v>43</v>
      </c>
      <c r="D50" s="36"/>
      <c r="E50" s="36"/>
      <c r="F50" s="3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2"/>
      <c r="Y50" s="22"/>
      <c r="Z50" s="22"/>
      <c r="AA50" s="18"/>
      <c r="AB50" s="8"/>
      <c r="AC50" s="8"/>
    </row>
    <row r="51" spans="1:29">
      <c r="A51" s="31" t="s">
        <v>251</v>
      </c>
      <c r="B51" s="31">
        <v>2015</v>
      </c>
      <c r="C51" s="3">
        <v>44</v>
      </c>
      <c r="D51" s="36"/>
      <c r="E51" s="36"/>
      <c r="F51" s="3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2"/>
      <c r="Y51" s="22"/>
      <c r="Z51" s="22"/>
      <c r="AA51" s="18"/>
      <c r="AB51" s="8"/>
      <c r="AC51" s="8"/>
    </row>
    <row r="52" spans="1:29">
      <c r="A52" s="31" t="s">
        <v>251</v>
      </c>
      <c r="B52" s="31">
        <v>2015</v>
      </c>
      <c r="C52" s="4">
        <v>45</v>
      </c>
      <c r="D52" s="36"/>
      <c r="E52" s="36"/>
      <c r="F52" s="3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2"/>
      <c r="Y52" s="22"/>
      <c r="Z52" s="22"/>
      <c r="AA52" s="18"/>
      <c r="AB52" s="8"/>
      <c r="AC52" s="8"/>
    </row>
    <row r="53" spans="1:29" ht="15" customHeight="1">
      <c r="A53" s="31" t="s">
        <v>251</v>
      </c>
      <c r="B53" s="31">
        <v>2015</v>
      </c>
      <c r="C53" s="3">
        <v>46</v>
      </c>
      <c r="D53" s="36"/>
      <c r="E53" s="36"/>
      <c r="F53" s="3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2"/>
      <c r="Y53" s="22"/>
      <c r="Z53" s="22"/>
      <c r="AA53" s="18"/>
      <c r="AB53" s="8"/>
      <c r="AC53" s="8"/>
    </row>
    <row r="54" spans="1:29">
      <c r="A54" s="31" t="s">
        <v>251</v>
      </c>
      <c r="B54" s="31">
        <v>2015</v>
      </c>
      <c r="C54" s="3">
        <v>47</v>
      </c>
      <c r="D54" s="36"/>
      <c r="E54" s="36"/>
      <c r="F54" s="3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2"/>
      <c r="Y54" s="22"/>
      <c r="Z54" s="22"/>
      <c r="AA54" s="18"/>
      <c r="AB54" s="8"/>
      <c r="AC54" s="8"/>
    </row>
    <row r="55" spans="1:29">
      <c r="A55" s="31" t="s">
        <v>251</v>
      </c>
      <c r="B55" s="31">
        <v>2015</v>
      </c>
      <c r="C55" s="4">
        <v>48</v>
      </c>
      <c r="D55" s="36"/>
      <c r="E55" s="36"/>
      <c r="F55" s="3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2"/>
      <c r="Y55" s="22"/>
      <c r="Z55" s="22"/>
      <c r="AA55" s="18"/>
      <c r="AB55" s="8"/>
      <c r="AC55" s="8"/>
    </row>
    <row r="56" spans="1:29">
      <c r="A56" s="31" t="s">
        <v>251</v>
      </c>
      <c r="B56" s="31">
        <v>2015</v>
      </c>
      <c r="C56" s="3">
        <v>49</v>
      </c>
      <c r="D56" s="36"/>
      <c r="E56" s="36"/>
      <c r="F56" s="3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2"/>
      <c r="Y56" s="22"/>
      <c r="Z56" s="22"/>
      <c r="AA56" s="18"/>
      <c r="AB56" s="8"/>
      <c r="AC56" s="8"/>
    </row>
    <row r="57" spans="1:29">
      <c r="A57" s="31" t="s">
        <v>251</v>
      </c>
      <c r="B57" s="31">
        <v>2015</v>
      </c>
      <c r="C57" s="3">
        <v>50</v>
      </c>
      <c r="D57" s="36"/>
      <c r="E57" s="36"/>
      <c r="F57" s="3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2"/>
      <c r="Y57" s="22"/>
      <c r="Z57" s="22"/>
      <c r="AA57" s="18"/>
      <c r="AB57" s="8"/>
      <c r="AC57" s="8"/>
    </row>
    <row r="58" spans="1:29">
      <c r="A58" s="31" t="s">
        <v>251</v>
      </c>
      <c r="B58" s="31">
        <v>2015</v>
      </c>
      <c r="C58" s="4">
        <v>51</v>
      </c>
      <c r="D58" s="36"/>
      <c r="E58" s="36"/>
      <c r="F58" s="3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2"/>
      <c r="Y58" s="22"/>
      <c r="Z58" s="22"/>
      <c r="AA58" s="18"/>
      <c r="AB58" s="8"/>
      <c r="AC58" s="8"/>
    </row>
    <row r="59" spans="1:29">
      <c r="A59" s="31" t="s">
        <v>251</v>
      </c>
      <c r="B59" s="31">
        <v>2015</v>
      </c>
      <c r="C59" s="3">
        <v>52</v>
      </c>
      <c r="D59" s="36"/>
      <c r="E59" s="36"/>
      <c r="F59" s="3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2"/>
      <c r="Y59" s="22"/>
      <c r="Z59" s="22"/>
      <c r="AA59" s="18"/>
      <c r="AB59" s="8"/>
      <c r="AC59" s="8"/>
    </row>
    <row r="60" spans="1:29">
      <c r="A60" s="8"/>
      <c r="B60" s="8"/>
      <c r="C60" s="12"/>
      <c r="D60" s="8"/>
      <c r="E60" s="8"/>
      <c r="F60" s="8"/>
      <c r="G60" s="8">
        <f t="shared" ref="G60:I60" si="0">SUM(G8:G59)</f>
        <v>2</v>
      </c>
      <c r="H60" s="8"/>
      <c r="I60" s="8">
        <f t="shared" si="0"/>
        <v>214</v>
      </c>
      <c r="J60" s="13">
        <f>SUM(J8:J59)</f>
        <v>0</v>
      </c>
      <c r="K60" s="13">
        <f>SUM(K8:K59)</f>
        <v>0</v>
      </c>
      <c r="L60" s="13"/>
      <c r="M60" s="8">
        <f t="shared" ref="M60:P60" si="1">SUM(M8:M59)</f>
        <v>0</v>
      </c>
      <c r="N60" s="8">
        <f t="shared" si="1"/>
        <v>0</v>
      </c>
      <c r="O60" s="8"/>
      <c r="P60" s="8">
        <f t="shared" si="1"/>
        <v>0</v>
      </c>
      <c r="Q60" s="8">
        <f>SUM(Q8:Q59)</f>
        <v>0</v>
      </c>
      <c r="R60" s="8">
        <f t="shared" ref="R60:V60" si="2">SUM(R8:R59)</f>
        <v>0</v>
      </c>
      <c r="S60" s="8">
        <f t="shared" si="2"/>
        <v>0</v>
      </c>
      <c r="T60" s="8">
        <f t="shared" si="2"/>
        <v>0</v>
      </c>
      <c r="U60" s="8">
        <f t="shared" si="2"/>
        <v>0</v>
      </c>
      <c r="V60" s="8">
        <f t="shared" si="2"/>
        <v>0</v>
      </c>
      <c r="W60" s="8">
        <f t="shared" ref="W60:AC60" si="3">SUM(W8:W59)</f>
        <v>0</v>
      </c>
      <c r="X60" s="8">
        <f t="shared" si="3"/>
        <v>0</v>
      </c>
      <c r="Y60" s="8">
        <f t="shared" si="3"/>
        <v>0</v>
      </c>
      <c r="Z60" s="8">
        <f t="shared" si="3"/>
        <v>0</v>
      </c>
      <c r="AA60" s="8">
        <f t="shared" si="3"/>
        <v>0</v>
      </c>
      <c r="AB60" s="8">
        <f t="shared" si="3"/>
        <v>0</v>
      </c>
      <c r="AC60" s="8">
        <f t="shared" si="3"/>
        <v>0</v>
      </c>
    </row>
  </sheetData>
  <protectedRanges>
    <protectedRange sqref="X52:Z59 G52:Q59" name="Rango1"/>
    <protectedRange sqref="X49:Z51 G49:Q51" name="Rango1_1"/>
    <protectedRange sqref="X31:Z48 G31:Q48" name="Rango1_1_2"/>
    <protectedRange sqref="X26:Z30 G26:Q30" name="Rango1_2"/>
    <protectedRange sqref="X24:Z25 G24:Q25" name="Rango1_4"/>
    <protectedRange sqref="I16:Q17 I8:L15 X16:X17 H18:Q23 G8:G23 H8:H17 X18:Z23" name="Rango1_5"/>
    <protectedRange sqref="C4" name="Datos_1"/>
    <protectedRange sqref="X8:X15 M8:Q15" name="Rango1_5_2"/>
    <protectedRange sqref="R52:W59" name="Rango1_3"/>
    <protectedRange sqref="R49:W51" name="Rango1_1_1"/>
    <protectedRange sqref="R31:W48" name="Rango1_1_2_1"/>
    <protectedRange sqref="R26:W30" name="Rango1_2_1"/>
    <protectedRange sqref="R24:W25" name="Rango1_4_1"/>
    <protectedRange sqref="Y8:AC17 R8:W23" name="Rango1_5_1"/>
  </protectedRanges>
  <mergeCells count="5">
    <mergeCell ref="J5:K5"/>
    <mergeCell ref="L5:Q5"/>
    <mergeCell ref="R5:W5"/>
    <mergeCell ref="D5:I5"/>
    <mergeCell ref="X5:AC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J16" sqref="J16"/>
    </sheetView>
  </sheetViews>
  <sheetFormatPr defaultColWidth="11.42578125" defaultRowHeight="15"/>
  <cols>
    <col min="3" max="3" width="10.42578125" customWidth="1"/>
    <col min="4" max="11" width="12.140625" customWidth="1"/>
    <col min="12" max="12" width="6.140625" customWidth="1"/>
    <col min="15" max="15" width="12.85546875" customWidth="1"/>
  </cols>
  <sheetData>
    <row r="1" spans="1:24">
      <c r="A1" s="15" t="s">
        <v>32</v>
      </c>
      <c r="D1" s="15"/>
      <c r="E1" s="15"/>
      <c r="F1" s="15"/>
      <c r="G1" s="15"/>
      <c r="H1" s="15"/>
      <c r="I1" s="15"/>
      <c r="J1" s="15"/>
      <c r="K1" s="15"/>
    </row>
    <row r="2" spans="1:24" ht="21">
      <c r="A2" s="25" t="s">
        <v>71</v>
      </c>
      <c r="D2" s="15"/>
      <c r="E2" s="15"/>
      <c r="F2" s="15"/>
      <c r="G2" s="15"/>
      <c r="H2" s="15"/>
      <c r="I2" s="15"/>
      <c r="J2" s="15"/>
      <c r="K2" s="15"/>
    </row>
    <row r="3" spans="1:24">
      <c r="A3" s="67" t="s">
        <v>255</v>
      </c>
      <c r="B3" s="11"/>
      <c r="C3" s="10"/>
      <c r="F3" s="6"/>
      <c r="G3" s="6"/>
      <c r="H3" s="6"/>
      <c r="I3" s="6"/>
      <c r="J3" s="6"/>
      <c r="K3" s="6"/>
    </row>
    <row r="4" spans="1:24" ht="15.75">
      <c r="A4" s="38" t="s">
        <v>51</v>
      </c>
      <c r="B4" s="11"/>
      <c r="C4" s="10"/>
      <c r="F4" s="6"/>
      <c r="G4" s="6"/>
      <c r="H4" s="6"/>
      <c r="I4" s="6"/>
      <c r="J4" s="6"/>
      <c r="K4" s="6"/>
    </row>
    <row r="5" spans="1:24" ht="21">
      <c r="D5" s="219" t="s">
        <v>10</v>
      </c>
      <c r="E5" s="220"/>
      <c r="F5" s="220"/>
      <c r="G5" s="220"/>
      <c r="H5" s="220"/>
      <c r="I5" s="220"/>
      <c r="J5" s="221"/>
      <c r="K5" s="17"/>
      <c r="L5" s="1"/>
      <c r="M5" s="217" t="s">
        <v>11</v>
      </c>
      <c r="N5" s="218"/>
      <c r="O5" s="218"/>
      <c r="P5" s="218"/>
      <c r="Q5" s="218"/>
      <c r="R5" s="218"/>
      <c r="S5" s="218"/>
      <c r="T5" s="218"/>
      <c r="U5" s="218"/>
    </row>
    <row r="6" spans="1:24" s="14" customFormat="1" ht="77.25" customHeight="1">
      <c r="A6" s="29" t="s">
        <v>46</v>
      </c>
      <c r="B6" s="29" t="s">
        <v>13</v>
      </c>
      <c r="C6" s="26" t="s">
        <v>1</v>
      </c>
      <c r="D6" s="37" t="s">
        <v>287</v>
      </c>
      <c r="E6" s="37" t="s">
        <v>288</v>
      </c>
      <c r="F6" s="37" t="s">
        <v>289</v>
      </c>
      <c r="G6" s="37" t="s">
        <v>290</v>
      </c>
      <c r="H6" s="37" t="s">
        <v>291</v>
      </c>
      <c r="I6" s="37" t="s">
        <v>292</v>
      </c>
      <c r="J6" s="37" t="s">
        <v>15</v>
      </c>
      <c r="K6" s="160" t="s">
        <v>66</v>
      </c>
      <c r="M6" s="27" t="s">
        <v>2</v>
      </c>
      <c r="N6" s="27" t="s">
        <v>5</v>
      </c>
      <c r="O6" s="27" t="s">
        <v>6</v>
      </c>
      <c r="P6" s="27" t="s">
        <v>7</v>
      </c>
      <c r="Q6" s="27" t="s">
        <v>3</v>
      </c>
      <c r="R6" s="23" t="s">
        <v>8</v>
      </c>
      <c r="S6" s="23" t="s">
        <v>4</v>
      </c>
      <c r="T6" s="23" t="s">
        <v>20</v>
      </c>
      <c r="U6" s="24" t="s">
        <v>9</v>
      </c>
      <c r="V6" s="20"/>
      <c r="W6" s="20"/>
      <c r="X6" s="20"/>
    </row>
    <row r="7" spans="1:24" s="32" customFormat="1" ht="51" customHeight="1">
      <c r="A7" s="46" t="s">
        <v>16</v>
      </c>
      <c r="B7" s="46" t="s">
        <v>13</v>
      </c>
      <c r="C7" s="46" t="s">
        <v>17</v>
      </c>
      <c r="D7" s="47" t="s">
        <v>299</v>
      </c>
      <c r="E7" s="47" t="s">
        <v>300</v>
      </c>
      <c r="F7" s="47" t="s">
        <v>301</v>
      </c>
      <c r="G7" s="47" t="s">
        <v>302</v>
      </c>
      <c r="H7" s="47" t="s">
        <v>303</v>
      </c>
      <c r="I7" s="47" t="s">
        <v>304</v>
      </c>
      <c r="J7" s="47" t="s">
        <v>18</v>
      </c>
      <c r="K7" s="47" t="s">
        <v>19</v>
      </c>
      <c r="L7" s="48"/>
      <c r="M7" s="49" t="s">
        <v>21</v>
      </c>
      <c r="N7" s="49" t="s">
        <v>22</v>
      </c>
      <c r="O7" s="49" t="s">
        <v>23</v>
      </c>
      <c r="P7" s="49" t="s">
        <v>24</v>
      </c>
      <c r="Q7" s="49" t="s">
        <v>25</v>
      </c>
      <c r="R7" s="50" t="s">
        <v>26</v>
      </c>
      <c r="S7" s="50" t="s">
        <v>27</v>
      </c>
      <c r="T7" s="50" t="s">
        <v>28</v>
      </c>
      <c r="U7" s="50" t="s">
        <v>29</v>
      </c>
      <c r="V7" s="33"/>
      <c r="W7" s="33"/>
      <c r="X7" s="33"/>
    </row>
    <row r="8" spans="1:24">
      <c r="A8" s="8" t="s">
        <v>251</v>
      </c>
      <c r="B8" s="8">
        <v>2015</v>
      </c>
      <c r="C8" s="3">
        <v>1</v>
      </c>
      <c r="D8" s="123"/>
      <c r="E8" s="123"/>
      <c r="F8" s="123"/>
      <c r="G8" s="123"/>
      <c r="H8" s="123"/>
      <c r="I8" s="123"/>
      <c r="J8" s="122"/>
      <c r="K8" s="127">
        <f t="shared" ref="K8:K21" si="0">SUM(D8:J8)</f>
        <v>0</v>
      </c>
      <c r="L8" s="1"/>
      <c r="M8" s="133"/>
      <c r="N8" s="134"/>
      <c r="O8" s="134"/>
      <c r="P8" s="134"/>
      <c r="Q8" s="132"/>
      <c r="R8" s="130"/>
      <c r="S8" s="130"/>
      <c r="T8" s="130"/>
      <c r="U8" s="130"/>
    </row>
    <row r="9" spans="1:24">
      <c r="A9" s="130" t="s">
        <v>251</v>
      </c>
      <c r="B9" s="8">
        <v>2015</v>
      </c>
      <c r="C9" s="3">
        <v>2</v>
      </c>
      <c r="D9" s="123"/>
      <c r="E9" s="123"/>
      <c r="F9" s="122"/>
      <c r="G9" s="122"/>
      <c r="H9" s="123"/>
      <c r="I9" s="123"/>
      <c r="J9" s="122"/>
      <c r="K9" s="127">
        <f t="shared" si="0"/>
        <v>0</v>
      </c>
      <c r="L9" s="1"/>
      <c r="M9" s="133"/>
      <c r="N9" s="134"/>
      <c r="O9" s="134"/>
      <c r="P9" s="134"/>
      <c r="Q9" s="132"/>
      <c r="R9" s="130"/>
      <c r="S9" s="130"/>
      <c r="T9" s="130"/>
      <c r="U9" s="130"/>
    </row>
    <row r="10" spans="1:24">
      <c r="A10" s="130" t="s">
        <v>251</v>
      </c>
      <c r="B10" s="8">
        <v>2015</v>
      </c>
      <c r="C10" s="4">
        <v>3</v>
      </c>
      <c r="D10" s="123"/>
      <c r="E10" s="123"/>
      <c r="F10" s="122"/>
      <c r="G10" s="122"/>
      <c r="H10" s="123"/>
      <c r="I10" s="123"/>
      <c r="J10" s="122"/>
      <c r="K10" s="127">
        <f t="shared" si="0"/>
        <v>0</v>
      </c>
      <c r="L10" s="1"/>
      <c r="M10" s="133"/>
      <c r="N10" s="134"/>
      <c r="O10" s="134"/>
      <c r="P10" s="134"/>
      <c r="Q10" s="132"/>
      <c r="R10" s="130"/>
      <c r="S10" s="130"/>
      <c r="T10" s="130"/>
      <c r="U10" s="130"/>
    </row>
    <row r="11" spans="1:24">
      <c r="A11" s="130" t="s">
        <v>251</v>
      </c>
      <c r="B11" s="8">
        <v>2015</v>
      </c>
      <c r="C11" s="3">
        <v>4</v>
      </c>
      <c r="D11" s="122"/>
      <c r="E11" s="122"/>
      <c r="F11" s="122"/>
      <c r="G11" s="122"/>
      <c r="H11" s="122"/>
      <c r="I11" s="122"/>
      <c r="J11" s="122"/>
      <c r="K11" s="127">
        <f t="shared" si="0"/>
        <v>0</v>
      </c>
      <c r="L11" s="1"/>
      <c r="M11" s="133"/>
      <c r="N11" s="134"/>
      <c r="O11" s="134"/>
      <c r="P11" s="134"/>
      <c r="Q11" s="132"/>
      <c r="R11" s="130"/>
      <c r="S11" s="130"/>
      <c r="T11" s="130"/>
      <c r="U11" s="130"/>
    </row>
    <row r="12" spans="1:24">
      <c r="A12" s="130" t="s">
        <v>251</v>
      </c>
      <c r="B12" s="8">
        <v>2015</v>
      </c>
      <c r="C12" s="3">
        <v>5</v>
      </c>
      <c r="D12" s="122"/>
      <c r="E12" s="122"/>
      <c r="F12" s="122"/>
      <c r="G12" s="122"/>
      <c r="H12" s="122"/>
      <c r="I12" s="122"/>
      <c r="J12" s="122"/>
      <c r="K12" s="127">
        <f t="shared" si="0"/>
        <v>0</v>
      </c>
      <c r="L12" s="1"/>
      <c r="M12" s="133"/>
      <c r="N12" s="134"/>
      <c r="O12" s="134"/>
      <c r="P12" s="134"/>
      <c r="Q12" s="132"/>
      <c r="R12" s="130"/>
      <c r="S12" s="130"/>
      <c r="T12" s="130"/>
      <c r="U12" s="130"/>
    </row>
    <row r="13" spans="1:24">
      <c r="A13" s="130" t="s">
        <v>251</v>
      </c>
      <c r="B13" s="8">
        <v>2015</v>
      </c>
      <c r="C13" s="4">
        <v>6</v>
      </c>
      <c r="D13" s="122"/>
      <c r="E13" s="122"/>
      <c r="F13" s="122"/>
      <c r="G13" s="122"/>
      <c r="H13" s="122"/>
      <c r="I13" s="122"/>
      <c r="J13" s="122"/>
      <c r="K13" s="127">
        <f t="shared" si="0"/>
        <v>0</v>
      </c>
      <c r="L13" s="1"/>
      <c r="M13" s="133"/>
      <c r="N13" s="134"/>
      <c r="O13" s="134"/>
      <c r="P13" s="134"/>
      <c r="Q13" s="132"/>
      <c r="R13" s="130"/>
      <c r="S13" s="130"/>
      <c r="T13" s="130"/>
      <c r="U13" s="130"/>
    </row>
    <row r="14" spans="1:24" ht="15" customHeight="1">
      <c r="A14" s="130" t="s">
        <v>251</v>
      </c>
      <c r="B14" s="8">
        <v>2015</v>
      </c>
      <c r="C14" s="3">
        <v>7</v>
      </c>
      <c r="D14" s="122"/>
      <c r="E14" s="122"/>
      <c r="F14" s="122"/>
      <c r="G14" s="122"/>
      <c r="H14" s="122"/>
      <c r="I14" s="122"/>
      <c r="J14" s="122"/>
      <c r="K14" s="127">
        <f t="shared" si="0"/>
        <v>0</v>
      </c>
      <c r="L14" s="1"/>
      <c r="M14" s="133"/>
      <c r="N14" s="134"/>
      <c r="O14" s="134"/>
      <c r="P14" s="134"/>
      <c r="Q14" s="132"/>
      <c r="R14" s="130"/>
      <c r="S14" s="130"/>
      <c r="T14" s="130"/>
      <c r="U14" s="130"/>
    </row>
    <row r="15" spans="1:24">
      <c r="A15" s="130" t="s">
        <v>251</v>
      </c>
      <c r="B15" s="8">
        <v>2015</v>
      </c>
      <c r="C15" s="3">
        <v>8</v>
      </c>
      <c r="D15" s="122"/>
      <c r="E15" s="122"/>
      <c r="F15" s="122"/>
      <c r="G15" s="122"/>
      <c r="H15" s="122"/>
      <c r="I15" s="122"/>
      <c r="J15" s="122"/>
      <c r="K15" s="127">
        <f t="shared" si="0"/>
        <v>0</v>
      </c>
      <c r="L15" s="1"/>
      <c r="M15" s="133"/>
      <c r="N15" s="134"/>
      <c r="O15" s="134"/>
      <c r="P15" s="134"/>
      <c r="Q15" s="132"/>
      <c r="R15" s="130"/>
      <c r="S15" s="130"/>
      <c r="T15" s="130"/>
      <c r="U15" s="130"/>
    </row>
    <row r="16" spans="1:24">
      <c r="A16" s="130" t="s">
        <v>251</v>
      </c>
      <c r="B16" s="8">
        <v>2015</v>
      </c>
      <c r="C16" s="4">
        <v>9</v>
      </c>
      <c r="D16" s="122"/>
      <c r="E16" s="122"/>
      <c r="F16" s="122"/>
      <c r="G16" s="122"/>
      <c r="H16" s="122"/>
      <c r="I16" s="122"/>
      <c r="J16" s="122"/>
      <c r="K16" s="127">
        <f t="shared" si="0"/>
        <v>0</v>
      </c>
      <c r="L16" s="1"/>
      <c r="M16" s="133"/>
      <c r="N16" s="134"/>
      <c r="O16" s="134"/>
      <c r="P16" s="134"/>
      <c r="Q16" s="132"/>
      <c r="R16" s="130"/>
      <c r="S16" s="130"/>
      <c r="T16" s="130"/>
      <c r="U16" s="130"/>
    </row>
    <row r="17" spans="1:21">
      <c r="A17" s="130" t="s">
        <v>251</v>
      </c>
      <c r="B17" s="8">
        <v>2015</v>
      </c>
      <c r="C17" s="3">
        <v>10</v>
      </c>
      <c r="D17" s="122"/>
      <c r="E17" s="122"/>
      <c r="F17" s="122"/>
      <c r="G17" s="122"/>
      <c r="H17" s="122"/>
      <c r="I17" s="122"/>
      <c r="J17" s="122"/>
      <c r="K17" s="127">
        <f t="shared" si="0"/>
        <v>0</v>
      </c>
      <c r="L17" s="1"/>
      <c r="M17" s="133"/>
      <c r="N17" s="134"/>
      <c r="O17" s="134"/>
      <c r="P17" s="134"/>
      <c r="Q17" s="132"/>
      <c r="R17" s="130"/>
      <c r="S17" s="130"/>
      <c r="T17" s="130"/>
      <c r="U17" s="130"/>
    </row>
    <row r="18" spans="1:21">
      <c r="A18" s="130" t="s">
        <v>251</v>
      </c>
      <c r="B18" s="8">
        <v>2015</v>
      </c>
      <c r="C18" s="3">
        <v>11</v>
      </c>
      <c r="D18" s="2"/>
      <c r="E18" s="2"/>
      <c r="F18" s="2"/>
      <c r="G18" s="2"/>
      <c r="H18" s="2"/>
      <c r="I18" s="2"/>
      <c r="J18" s="2"/>
      <c r="K18" s="127">
        <f t="shared" si="0"/>
        <v>0</v>
      </c>
      <c r="L18" s="1"/>
      <c r="M18" s="21"/>
      <c r="N18" s="22"/>
      <c r="O18" s="22"/>
      <c r="P18" s="22"/>
      <c r="Q18" s="19"/>
      <c r="R18" s="8"/>
      <c r="S18" s="8"/>
      <c r="T18" s="8"/>
      <c r="U18" s="8"/>
    </row>
    <row r="19" spans="1:21">
      <c r="A19" s="130" t="s">
        <v>251</v>
      </c>
      <c r="B19" s="8">
        <v>2015</v>
      </c>
      <c r="C19" s="4">
        <v>12</v>
      </c>
      <c r="D19" s="2"/>
      <c r="E19" s="2"/>
      <c r="F19" s="2"/>
      <c r="G19" s="2"/>
      <c r="H19" s="2"/>
      <c r="I19" s="2"/>
      <c r="J19" s="2"/>
      <c r="K19" s="127">
        <f t="shared" si="0"/>
        <v>0</v>
      </c>
      <c r="L19" s="1"/>
      <c r="M19" s="21"/>
      <c r="N19" s="22"/>
      <c r="O19" s="22"/>
      <c r="P19" s="22"/>
      <c r="Q19" s="19"/>
      <c r="R19" s="8"/>
      <c r="S19" s="8"/>
      <c r="T19" s="8"/>
      <c r="U19" s="8"/>
    </row>
    <row r="20" spans="1:21">
      <c r="A20" s="130" t="s">
        <v>251</v>
      </c>
      <c r="B20" s="8">
        <v>2015</v>
      </c>
      <c r="C20" s="3">
        <v>13</v>
      </c>
      <c r="D20" s="2"/>
      <c r="E20" s="2"/>
      <c r="F20" s="2"/>
      <c r="G20" s="2"/>
      <c r="H20" s="2"/>
      <c r="I20" s="2"/>
      <c r="J20" s="2"/>
      <c r="K20" s="127">
        <f t="shared" si="0"/>
        <v>0</v>
      </c>
      <c r="L20" s="1"/>
      <c r="M20" s="21"/>
      <c r="N20" s="22"/>
      <c r="O20" s="22"/>
      <c r="P20" s="22"/>
      <c r="Q20" s="19"/>
      <c r="R20" s="8"/>
      <c r="S20" s="8"/>
      <c r="T20" s="8"/>
      <c r="U20" s="8"/>
    </row>
    <row r="21" spans="1:21">
      <c r="A21" s="130" t="s">
        <v>251</v>
      </c>
      <c r="B21" s="8">
        <v>2015</v>
      </c>
      <c r="C21" s="3">
        <v>14</v>
      </c>
      <c r="D21" s="2"/>
      <c r="E21" s="2"/>
      <c r="F21" s="2"/>
      <c r="G21" s="2"/>
      <c r="H21" s="2"/>
      <c r="I21" s="2"/>
      <c r="J21" s="2"/>
      <c r="K21" s="127">
        <f t="shared" si="0"/>
        <v>0</v>
      </c>
      <c r="L21" s="1"/>
      <c r="M21" s="21"/>
      <c r="N21" s="22"/>
      <c r="O21" s="22"/>
      <c r="P21" s="22"/>
      <c r="Q21" s="19"/>
      <c r="R21" s="8"/>
      <c r="S21" s="8"/>
      <c r="T21" s="8"/>
      <c r="U21" s="8"/>
    </row>
    <row r="22" spans="1:21">
      <c r="A22" s="130" t="s">
        <v>251</v>
      </c>
      <c r="B22" s="8">
        <v>2015</v>
      </c>
      <c r="C22" s="4">
        <v>15</v>
      </c>
      <c r="D22" s="2"/>
      <c r="E22" s="2"/>
      <c r="F22" s="2"/>
      <c r="G22" s="2"/>
      <c r="H22" s="2"/>
      <c r="I22" s="2"/>
      <c r="J22" s="2"/>
      <c r="K22" s="2">
        <f t="shared" ref="K22:K59" si="1">SUM(D22:J22)</f>
        <v>0</v>
      </c>
      <c r="L22" s="1"/>
      <c r="M22" s="21"/>
      <c r="N22" s="22"/>
      <c r="O22" s="22"/>
      <c r="P22" s="22"/>
      <c r="Q22" s="19"/>
      <c r="R22" s="8"/>
      <c r="S22" s="8"/>
      <c r="T22" s="8"/>
      <c r="U22" s="8"/>
    </row>
    <row r="23" spans="1:21">
      <c r="A23" s="130" t="s">
        <v>251</v>
      </c>
      <c r="B23" s="8">
        <v>2015</v>
      </c>
      <c r="C23" s="3">
        <v>16</v>
      </c>
      <c r="D23" s="2"/>
      <c r="E23" s="2"/>
      <c r="F23" s="2"/>
      <c r="G23" s="2"/>
      <c r="H23" s="2"/>
      <c r="I23" s="2"/>
      <c r="J23" s="2"/>
      <c r="K23" s="2">
        <f t="shared" si="1"/>
        <v>0</v>
      </c>
      <c r="L23" s="1"/>
      <c r="M23" s="21"/>
      <c r="N23" s="22"/>
      <c r="O23" s="22"/>
      <c r="P23" s="22"/>
      <c r="Q23" s="19"/>
      <c r="R23" s="8"/>
      <c r="S23" s="8"/>
      <c r="T23" s="8"/>
      <c r="U23" s="8"/>
    </row>
    <row r="24" spans="1:21">
      <c r="A24" s="130" t="s">
        <v>251</v>
      </c>
      <c r="B24" s="8">
        <v>2015</v>
      </c>
      <c r="C24" s="3">
        <v>17</v>
      </c>
      <c r="D24" s="2"/>
      <c r="E24" s="2"/>
      <c r="F24" s="2"/>
      <c r="G24" s="2"/>
      <c r="H24" s="2"/>
      <c r="I24" s="2"/>
      <c r="J24" s="2"/>
      <c r="K24" s="2">
        <f t="shared" si="1"/>
        <v>0</v>
      </c>
      <c r="L24" s="1"/>
      <c r="M24" s="21"/>
      <c r="N24" s="22"/>
      <c r="O24" s="22"/>
      <c r="P24" s="22"/>
      <c r="Q24" s="19"/>
      <c r="R24" s="8"/>
      <c r="S24" s="8"/>
      <c r="T24" s="8"/>
      <c r="U24" s="8"/>
    </row>
    <row r="25" spans="1:21">
      <c r="A25" s="130" t="s">
        <v>251</v>
      </c>
      <c r="B25" s="8">
        <v>2015</v>
      </c>
      <c r="C25" s="4">
        <v>18</v>
      </c>
      <c r="D25" s="2"/>
      <c r="E25" s="2"/>
      <c r="F25" s="2"/>
      <c r="G25" s="2"/>
      <c r="H25" s="2"/>
      <c r="I25" s="2"/>
      <c r="J25" s="2"/>
      <c r="K25" s="2">
        <f t="shared" si="1"/>
        <v>0</v>
      </c>
      <c r="L25" s="1"/>
      <c r="M25" s="21"/>
      <c r="N25" s="22"/>
      <c r="O25" s="22"/>
      <c r="P25" s="22"/>
      <c r="Q25" s="19"/>
      <c r="R25" s="8"/>
      <c r="S25" s="8"/>
      <c r="T25" s="8"/>
      <c r="U25" s="8"/>
    </row>
    <row r="26" spans="1:21">
      <c r="A26" s="130" t="s">
        <v>251</v>
      </c>
      <c r="B26" s="8">
        <v>2015</v>
      </c>
      <c r="C26" s="3">
        <v>19</v>
      </c>
      <c r="D26" s="2"/>
      <c r="E26" s="2"/>
      <c r="F26" s="2"/>
      <c r="G26" s="2"/>
      <c r="H26" s="2"/>
      <c r="I26" s="2"/>
      <c r="J26" s="2"/>
      <c r="K26" s="2">
        <f t="shared" si="1"/>
        <v>0</v>
      </c>
      <c r="L26" s="1"/>
      <c r="M26" s="21"/>
      <c r="N26" s="22"/>
      <c r="O26" s="22"/>
      <c r="P26" s="22"/>
      <c r="Q26" s="19"/>
      <c r="R26" s="8"/>
      <c r="S26" s="8"/>
      <c r="T26" s="8"/>
      <c r="U26" s="8"/>
    </row>
    <row r="27" spans="1:21">
      <c r="A27" s="130" t="s">
        <v>251</v>
      </c>
      <c r="B27" s="8">
        <v>2015</v>
      </c>
      <c r="C27" s="3">
        <v>20</v>
      </c>
      <c r="D27" s="2"/>
      <c r="E27" s="2"/>
      <c r="F27" s="2"/>
      <c r="G27" s="2"/>
      <c r="H27" s="2"/>
      <c r="I27" s="2"/>
      <c r="J27" s="2"/>
      <c r="K27" s="2">
        <f t="shared" si="1"/>
        <v>0</v>
      </c>
      <c r="L27" s="1"/>
      <c r="M27" s="21"/>
      <c r="N27" s="22"/>
      <c r="O27" s="22"/>
      <c r="P27" s="22"/>
      <c r="Q27" s="19"/>
      <c r="R27" s="8"/>
      <c r="S27" s="8"/>
      <c r="T27" s="8"/>
      <c r="U27" s="8"/>
    </row>
    <row r="28" spans="1:21">
      <c r="A28" s="130" t="s">
        <v>251</v>
      </c>
      <c r="B28" s="8">
        <v>2015</v>
      </c>
      <c r="C28" s="4">
        <v>21</v>
      </c>
      <c r="D28" s="2"/>
      <c r="E28" s="2"/>
      <c r="F28" s="2"/>
      <c r="G28" s="2"/>
      <c r="H28" s="2"/>
      <c r="I28" s="2"/>
      <c r="J28" s="2"/>
      <c r="K28" s="2">
        <f t="shared" si="1"/>
        <v>0</v>
      </c>
      <c r="L28" s="1"/>
      <c r="M28" s="21"/>
      <c r="N28" s="22"/>
      <c r="O28" s="22"/>
      <c r="P28" s="22"/>
      <c r="Q28" s="19"/>
      <c r="R28" s="8"/>
      <c r="S28" s="8"/>
      <c r="T28" s="8"/>
      <c r="U28" s="8"/>
    </row>
    <row r="29" spans="1:21" ht="15" customHeight="1">
      <c r="A29" s="130" t="s">
        <v>251</v>
      </c>
      <c r="B29" s="8">
        <v>2015</v>
      </c>
      <c r="C29" s="3">
        <v>22</v>
      </c>
      <c r="D29" s="2"/>
      <c r="E29" s="2"/>
      <c r="F29" s="2"/>
      <c r="G29" s="2"/>
      <c r="H29" s="2"/>
      <c r="I29" s="2"/>
      <c r="J29" s="2"/>
      <c r="K29" s="2">
        <f t="shared" si="1"/>
        <v>0</v>
      </c>
      <c r="L29" s="1"/>
      <c r="M29" s="21"/>
      <c r="N29" s="22"/>
      <c r="O29" s="22"/>
      <c r="P29" s="22"/>
      <c r="Q29" s="19"/>
      <c r="R29" s="8"/>
      <c r="S29" s="8"/>
      <c r="T29" s="8"/>
      <c r="U29" s="8"/>
    </row>
    <row r="30" spans="1:21">
      <c r="A30" s="130" t="s">
        <v>251</v>
      </c>
      <c r="B30" s="8">
        <v>2015</v>
      </c>
      <c r="C30" s="3">
        <v>23</v>
      </c>
      <c r="D30" s="2"/>
      <c r="E30" s="2"/>
      <c r="F30" s="2"/>
      <c r="G30" s="2"/>
      <c r="H30" s="2"/>
      <c r="I30" s="2"/>
      <c r="J30" s="2"/>
      <c r="K30" s="2">
        <f t="shared" si="1"/>
        <v>0</v>
      </c>
      <c r="L30" s="1"/>
      <c r="M30" s="21"/>
      <c r="N30" s="22"/>
      <c r="O30" s="22"/>
      <c r="P30" s="22"/>
      <c r="Q30" s="19"/>
      <c r="R30" s="8"/>
      <c r="S30" s="8"/>
      <c r="T30" s="8"/>
      <c r="U30" s="8"/>
    </row>
    <row r="31" spans="1:21">
      <c r="A31" s="130" t="s">
        <v>251</v>
      </c>
      <c r="B31" s="8">
        <v>2015</v>
      </c>
      <c r="C31" s="4">
        <v>24</v>
      </c>
      <c r="D31" s="2"/>
      <c r="E31" s="2"/>
      <c r="F31" s="2"/>
      <c r="G31" s="2"/>
      <c r="H31" s="2"/>
      <c r="I31" s="2"/>
      <c r="J31" s="2"/>
      <c r="K31" s="2">
        <f t="shared" si="1"/>
        <v>0</v>
      </c>
      <c r="L31" s="1"/>
      <c r="M31" s="21"/>
      <c r="N31" s="22"/>
      <c r="O31" s="22"/>
      <c r="P31" s="22"/>
      <c r="Q31" s="19"/>
      <c r="R31" s="8"/>
      <c r="S31" s="8"/>
      <c r="T31" s="8"/>
      <c r="U31" s="8"/>
    </row>
    <row r="32" spans="1:21">
      <c r="A32" s="130" t="s">
        <v>251</v>
      </c>
      <c r="B32" s="8">
        <v>2015</v>
      </c>
      <c r="C32" s="3">
        <v>25</v>
      </c>
      <c r="D32" s="2"/>
      <c r="E32" s="2"/>
      <c r="F32" s="2"/>
      <c r="G32" s="2"/>
      <c r="H32" s="2"/>
      <c r="I32" s="2"/>
      <c r="J32" s="2"/>
      <c r="K32" s="2">
        <f t="shared" si="1"/>
        <v>0</v>
      </c>
      <c r="L32" s="1"/>
      <c r="M32" s="21"/>
      <c r="N32" s="22"/>
      <c r="O32" s="22"/>
      <c r="P32" s="22"/>
      <c r="Q32" s="18"/>
      <c r="R32" s="8"/>
      <c r="S32" s="8"/>
      <c r="T32" s="8"/>
      <c r="U32" s="8"/>
    </row>
    <row r="33" spans="1:21">
      <c r="A33" s="130" t="s">
        <v>251</v>
      </c>
      <c r="B33" s="8">
        <v>2015</v>
      </c>
      <c r="C33" s="3">
        <v>26</v>
      </c>
      <c r="D33" s="2"/>
      <c r="E33" s="2"/>
      <c r="F33" s="2"/>
      <c r="G33" s="2"/>
      <c r="H33" s="2"/>
      <c r="I33" s="2"/>
      <c r="J33" s="2"/>
      <c r="K33" s="2">
        <f t="shared" si="1"/>
        <v>0</v>
      </c>
      <c r="L33" s="1"/>
      <c r="M33" s="21"/>
      <c r="N33" s="22"/>
      <c r="O33" s="22"/>
      <c r="P33" s="22"/>
      <c r="Q33" s="18"/>
      <c r="R33" s="8"/>
      <c r="S33" s="8"/>
      <c r="T33" s="8"/>
      <c r="U33" s="8"/>
    </row>
    <row r="34" spans="1:21">
      <c r="A34" s="130" t="s">
        <v>251</v>
      </c>
      <c r="B34" s="8">
        <v>2015</v>
      </c>
      <c r="C34" s="4">
        <v>27</v>
      </c>
      <c r="D34" s="2"/>
      <c r="E34" s="2"/>
      <c r="F34" s="2"/>
      <c r="G34" s="2"/>
      <c r="H34" s="2"/>
      <c r="I34" s="2"/>
      <c r="J34" s="2"/>
      <c r="K34" s="2">
        <f t="shared" si="1"/>
        <v>0</v>
      </c>
      <c r="L34" s="1"/>
      <c r="M34" s="21"/>
      <c r="N34" s="22"/>
      <c r="O34" s="22"/>
      <c r="P34" s="22"/>
      <c r="Q34" s="18"/>
      <c r="R34" s="8"/>
      <c r="S34" s="8"/>
      <c r="T34" s="8"/>
      <c r="U34" s="8"/>
    </row>
    <row r="35" spans="1:21">
      <c r="A35" s="130" t="s">
        <v>251</v>
      </c>
      <c r="B35" s="8">
        <v>2015</v>
      </c>
      <c r="C35" s="3">
        <v>28</v>
      </c>
      <c r="D35" s="2"/>
      <c r="E35" s="2"/>
      <c r="F35" s="2"/>
      <c r="G35" s="2"/>
      <c r="H35" s="2"/>
      <c r="I35" s="2"/>
      <c r="J35" s="2"/>
      <c r="K35" s="2">
        <f t="shared" si="1"/>
        <v>0</v>
      </c>
      <c r="L35" s="1"/>
      <c r="M35" s="21"/>
      <c r="N35" s="22"/>
      <c r="O35" s="22"/>
      <c r="P35" s="22"/>
      <c r="Q35" s="18"/>
      <c r="R35" s="8"/>
      <c r="S35" s="8"/>
      <c r="T35" s="8"/>
      <c r="U35" s="8"/>
    </row>
    <row r="36" spans="1:21">
      <c r="A36" s="130" t="s">
        <v>251</v>
      </c>
      <c r="B36" s="8">
        <v>2015</v>
      </c>
      <c r="C36" s="3">
        <v>29</v>
      </c>
      <c r="D36" s="2"/>
      <c r="E36" s="2"/>
      <c r="F36" s="2"/>
      <c r="G36" s="2"/>
      <c r="H36" s="2"/>
      <c r="I36" s="2"/>
      <c r="J36" s="2"/>
      <c r="K36" s="2">
        <f t="shared" si="1"/>
        <v>0</v>
      </c>
      <c r="L36" s="1"/>
      <c r="M36" s="21"/>
      <c r="N36" s="22"/>
      <c r="O36" s="22"/>
      <c r="P36" s="22"/>
      <c r="Q36" s="18"/>
      <c r="R36" s="8"/>
      <c r="S36" s="8"/>
      <c r="T36" s="8"/>
      <c r="U36" s="8"/>
    </row>
    <row r="37" spans="1:21">
      <c r="A37" s="130" t="s">
        <v>251</v>
      </c>
      <c r="B37" s="8">
        <v>2015</v>
      </c>
      <c r="C37" s="4">
        <v>30</v>
      </c>
      <c r="D37" s="2"/>
      <c r="E37" s="2"/>
      <c r="F37" s="2"/>
      <c r="G37" s="2"/>
      <c r="H37" s="2"/>
      <c r="I37" s="2"/>
      <c r="J37" s="2"/>
      <c r="K37" s="2">
        <f t="shared" si="1"/>
        <v>0</v>
      </c>
      <c r="L37" s="1"/>
      <c r="M37" s="21"/>
      <c r="N37" s="22"/>
      <c r="O37" s="22"/>
      <c r="P37" s="22"/>
      <c r="Q37" s="18"/>
      <c r="R37" s="8"/>
      <c r="S37" s="8"/>
      <c r="T37" s="8"/>
      <c r="U37" s="8"/>
    </row>
    <row r="38" spans="1:21">
      <c r="A38" s="130" t="s">
        <v>251</v>
      </c>
      <c r="B38" s="8">
        <v>2015</v>
      </c>
      <c r="C38" s="3">
        <v>31</v>
      </c>
      <c r="D38" s="2"/>
      <c r="E38" s="2"/>
      <c r="F38" s="2"/>
      <c r="G38" s="2"/>
      <c r="H38" s="2"/>
      <c r="I38" s="2"/>
      <c r="J38" s="2"/>
      <c r="K38" s="2">
        <f t="shared" si="1"/>
        <v>0</v>
      </c>
      <c r="L38" s="1"/>
      <c r="M38" s="21"/>
      <c r="N38" s="22"/>
      <c r="O38" s="22"/>
      <c r="P38" s="22"/>
      <c r="Q38" s="18"/>
      <c r="R38" s="8"/>
      <c r="S38" s="8"/>
      <c r="T38" s="8"/>
      <c r="U38" s="8"/>
    </row>
    <row r="39" spans="1:21">
      <c r="A39" s="130" t="s">
        <v>251</v>
      </c>
      <c r="B39" s="8">
        <v>2015</v>
      </c>
      <c r="C39" s="3">
        <v>32</v>
      </c>
      <c r="D39" s="2"/>
      <c r="E39" s="2"/>
      <c r="F39" s="2"/>
      <c r="G39" s="2"/>
      <c r="H39" s="2"/>
      <c r="I39" s="2"/>
      <c r="J39" s="2"/>
      <c r="K39" s="2">
        <f t="shared" si="1"/>
        <v>0</v>
      </c>
      <c r="L39" s="1"/>
      <c r="M39" s="21"/>
      <c r="N39" s="22"/>
      <c r="O39" s="22"/>
      <c r="P39" s="22"/>
      <c r="Q39" s="18"/>
      <c r="R39" s="8"/>
      <c r="S39" s="8"/>
      <c r="T39" s="8"/>
      <c r="U39" s="8"/>
    </row>
    <row r="40" spans="1:21">
      <c r="A40" s="130" t="s">
        <v>251</v>
      </c>
      <c r="B40" s="8">
        <v>2015</v>
      </c>
      <c r="C40" s="4">
        <v>33</v>
      </c>
      <c r="D40" s="2"/>
      <c r="E40" s="2"/>
      <c r="F40" s="2"/>
      <c r="G40" s="2"/>
      <c r="H40" s="2"/>
      <c r="I40" s="2"/>
      <c r="J40" s="2"/>
      <c r="K40" s="2">
        <f t="shared" si="1"/>
        <v>0</v>
      </c>
      <c r="L40" s="1"/>
      <c r="M40" s="21"/>
      <c r="N40" s="22"/>
      <c r="O40" s="22"/>
      <c r="P40" s="22"/>
      <c r="Q40" s="18"/>
      <c r="R40" s="8"/>
      <c r="S40" s="8"/>
      <c r="T40" s="8"/>
      <c r="U40" s="8"/>
    </row>
    <row r="41" spans="1:21">
      <c r="A41" s="130" t="s">
        <v>251</v>
      </c>
      <c r="B41" s="8">
        <v>2015</v>
      </c>
      <c r="C41" s="3">
        <v>34</v>
      </c>
      <c r="D41" s="2"/>
      <c r="E41" s="2"/>
      <c r="F41" s="2"/>
      <c r="G41" s="2"/>
      <c r="H41" s="2"/>
      <c r="I41" s="2"/>
      <c r="J41" s="2"/>
      <c r="K41" s="2">
        <f t="shared" si="1"/>
        <v>0</v>
      </c>
      <c r="L41" s="1"/>
      <c r="M41" s="21"/>
      <c r="N41" s="22"/>
      <c r="O41" s="22"/>
      <c r="P41" s="22"/>
      <c r="Q41" s="18"/>
      <c r="R41" s="8"/>
      <c r="S41" s="8"/>
      <c r="T41" s="8"/>
      <c r="U41" s="8"/>
    </row>
    <row r="42" spans="1:21">
      <c r="A42" s="130" t="s">
        <v>251</v>
      </c>
      <c r="B42" s="8">
        <v>2015</v>
      </c>
      <c r="C42" s="3">
        <v>35</v>
      </c>
      <c r="D42" s="2"/>
      <c r="E42" s="2"/>
      <c r="F42" s="2"/>
      <c r="G42" s="2"/>
      <c r="H42" s="2"/>
      <c r="I42" s="2"/>
      <c r="J42" s="2"/>
      <c r="K42" s="2">
        <f t="shared" si="1"/>
        <v>0</v>
      </c>
      <c r="L42" s="1"/>
      <c r="M42" s="21"/>
      <c r="N42" s="22"/>
      <c r="O42" s="22"/>
      <c r="P42" s="22"/>
      <c r="Q42" s="18"/>
      <c r="R42" s="8"/>
      <c r="S42" s="8"/>
      <c r="T42" s="8"/>
      <c r="U42" s="8"/>
    </row>
    <row r="43" spans="1:21">
      <c r="A43" s="130" t="s">
        <v>251</v>
      </c>
      <c r="B43" s="8">
        <v>2015</v>
      </c>
      <c r="C43" s="4">
        <v>36</v>
      </c>
      <c r="D43" s="2"/>
      <c r="E43" s="2"/>
      <c r="F43" s="2"/>
      <c r="G43" s="2"/>
      <c r="H43" s="2"/>
      <c r="I43" s="2"/>
      <c r="J43" s="2"/>
      <c r="K43" s="2">
        <f t="shared" si="1"/>
        <v>0</v>
      </c>
      <c r="L43" s="1"/>
      <c r="M43" s="21"/>
      <c r="N43" s="22"/>
      <c r="O43" s="22"/>
      <c r="P43" s="22"/>
      <c r="Q43" s="18"/>
      <c r="R43" s="8"/>
      <c r="S43" s="8"/>
      <c r="T43" s="8"/>
      <c r="U43" s="8"/>
    </row>
    <row r="44" spans="1:21" ht="15" customHeight="1">
      <c r="A44" s="130" t="s">
        <v>251</v>
      </c>
      <c r="B44" s="8">
        <v>2015</v>
      </c>
      <c r="C44" s="3">
        <v>37</v>
      </c>
      <c r="D44" s="2"/>
      <c r="E44" s="2"/>
      <c r="F44" s="2"/>
      <c r="G44" s="2"/>
      <c r="H44" s="2"/>
      <c r="I44" s="2"/>
      <c r="J44" s="2"/>
      <c r="K44" s="2">
        <f t="shared" si="1"/>
        <v>0</v>
      </c>
      <c r="L44" s="1"/>
      <c r="M44" s="21"/>
      <c r="N44" s="22"/>
      <c r="O44" s="22"/>
      <c r="P44" s="22"/>
      <c r="Q44" s="18"/>
      <c r="R44" s="8"/>
      <c r="S44" s="8"/>
      <c r="T44" s="8"/>
      <c r="U44" s="8"/>
    </row>
    <row r="45" spans="1:21">
      <c r="A45" s="130" t="s">
        <v>251</v>
      </c>
      <c r="B45" s="8">
        <v>2015</v>
      </c>
      <c r="C45" s="3">
        <v>38</v>
      </c>
      <c r="D45" s="2"/>
      <c r="E45" s="2"/>
      <c r="F45" s="2"/>
      <c r="G45" s="2"/>
      <c r="H45" s="2"/>
      <c r="I45" s="2"/>
      <c r="J45" s="2"/>
      <c r="K45" s="2">
        <f t="shared" si="1"/>
        <v>0</v>
      </c>
      <c r="L45" s="1"/>
      <c r="M45" s="21"/>
      <c r="N45" s="22"/>
      <c r="O45" s="22"/>
      <c r="P45" s="22"/>
      <c r="Q45" s="18"/>
      <c r="R45" s="8"/>
      <c r="S45" s="8"/>
      <c r="T45" s="8"/>
      <c r="U45" s="8"/>
    </row>
    <row r="46" spans="1:21">
      <c r="A46" s="130" t="s">
        <v>251</v>
      </c>
      <c r="B46" s="8">
        <v>2015</v>
      </c>
      <c r="C46" s="4">
        <v>39</v>
      </c>
      <c r="D46" s="2"/>
      <c r="E46" s="2"/>
      <c r="F46" s="2"/>
      <c r="G46" s="2"/>
      <c r="H46" s="2"/>
      <c r="I46" s="2"/>
      <c r="J46" s="2"/>
      <c r="K46" s="2">
        <f t="shared" si="1"/>
        <v>0</v>
      </c>
      <c r="L46" s="1"/>
      <c r="M46" s="21"/>
      <c r="N46" s="22"/>
      <c r="O46" s="22"/>
      <c r="P46" s="22"/>
      <c r="Q46" s="18"/>
      <c r="R46" s="8"/>
      <c r="S46" s="8"/>
      <c r="T46" s="8"/>
      <c r="U46" s="8"/>
    </row>
    <row r="47" spans="1:21">
      <c r="A47" s="130" t="s">
        <v>251</v>
      </c>
      <c r="B47" s="8">
        <v>2015</v>
      </c>
      <c r="C47" s="3">
        <v>40</v>
      </c>
      <c r="D47" s="2"/>
      <c r="E47" s="2"/>
      <c r="F47" s="2"/>
      <c r="G47" s="2"/>
      <c r="H47" s="2"/>
      <c r="I47" s="2"/>
      <c r="J47" s="2"/>
      <c r="K47" s="2">
        <f t="shared" si="1"/>
        <v>0</v>
      </c>
      <c r="L47" s="1"/>
      <c r="M47" s="21"/>
      <c r="N47" s="22"/>
      <c r="O47" s="22"/>
      <c r="P47" s="22"/>
      <c r="Q47" s="18"/>
      <c r="R47" s="8"/>
      <c r="S47" s="8"/>
      <c r="T47" s="8"/>
      <c r="U47" s="8"/>
    </row>
    <row r="48" spans="1:21">
      <c r="A48" s="130" t="s">
        <v>251</v>
      </c>
      <c r="B48" s="8">
        <v>2015</v>
      </c>
      <c r="C48" s="3">
        <v>41</v>
      </c>
      <c r="D48" s="2"/>
      <c r="E48" s="2"/>
      <c r="F48" s="2"/>
      <c r="G48" s="2"/>
      <c r="H48" s="2"/>
      <c r="I48" s="2"/>
      <c r="J48" s="2"/>
      <c r="K48" s="2">
        <f t="shared" si="1"/>
        <v>0</v>
      </c>
      <c r="L48" s="1"/>
      <c r="M48" s="21"/>
      <c r="N48" s="22"/>
      <c r="O48" s="22"/>
      <c r="P48" s="22"/>
      <c r="Q48" s="18"/>
      <c r="R48" s="8"/>
      <c r="S48" s="8"/>
      <c r="T48" s="8"/>
      <c r="U48" s="8"/>
    </row>
    <row r="49" spans="1:21">
      <c r="A49" s="130" t="s">
        <v>251</v>
      </c>
      <c r="B49" s="8">
        <v>2015</v>
      </c>
      <c r="C49" s="4">
        <v>42</v>
      </c>
      <c r="D49" s="2"/>
      <c r="E49" s="2"/>
      <c r="F49" s="2"/>
      <c r="G49" s="2"/>
      <c r="H49" s="2"/>
      <c r="I49" s="2"/>
      <c r="J49" s="2"/>
      <c r="K49" s="2">
        <f t="shared" si="1"/>
        <v>0</v>
      </c>
      <c r="L49" s="1"/>
      <c r="M49" s="21"/>
      <c r="N49" s="22"/>
      <c r="O49" s="22"/>
      <c r="P49" s="22"/>
      <c r="Q49" s="18"/>
      <c r="R49" s="8"/>
      <c r="S49" s="8"/>
      <c r="T49" s="8"/>
      <c r="U49" s="8"/>
    </row>
    <row r="50" spans="1:21">
      <c r="A50" s="130" t="s">
        <v>251</v>
      </c>
      <c r="B50" s="8">
        <v>2015</v>
      </c>
      <c r="C50" s="3">
        <v>43</v>
      </c>
      <c r="D50" s="2"/>
      <c r="E50" s="2"/>
      <c r="F50" s="2"/>
      <c r="G50" s="2"/>
      <c r="H50" s="2"/>
      <c r="I50" s="2"/>
      <c r="J50" s="2"/>
      <c r="K50" s="2">
        <f t="shared" si="1"/>
        <v>0</v>
      </c>
      <c r="L50" s="1"/>
      <c r="M50" s="21"/>
      <c r="N50" s="22"/>
      <c r="O50" s="22"/>
      <c r="P50" s="22"/>
      <c r="Q50" s="18"/>
      <c r="R50" s="8"/>
      <c r="S50" s="8"/>
      <c r="T50" s="8"/>
      <c r="U50" s="8"/>
    </row>
    <row r="51" spans="1:21">
      <c r="A51" s="130" t="s">
        <v>251</v>
      </c>
      <c r="B51" s="8">
        <v>2015</v>
      </c>
      <c r="C51" s="3">
        <v>44</v>
      </c>
      <c r="D51" s="2"/>
      <c r="E51" s="2"/>
      <c r="F51" s="2"/>
      <c r="G51" s="2"/>
      <c r="H51" s="2"/>
      <c r="I51" s="2"/>
      <c r="J51" s="2"/>
      <c r="K51" s="2">
        <f t="shared" si="1"/>
        <v>0</v>
      </c>
      <c r="L51" s="1"/>
      <c r="M51" s="21"/>
      <c r="N51" s="22"/>
      <c r="O51" s="22"/>
      <c r="P51" s="22"/>
      <c r="Q51" s="18"/>
      <c r="R51" s="8"/>
      <c r="S51" s="8"/>
      <c r="T51" s="8"/>
      <c r="U51" s="8"/>
    </row>
    <row r="52" spans="1:21">
      <c r="A52" s="130" t="s">
        <v>251</v>
      </c>
      <c r="B52" s="8">
        <v>2015</v>
      </c>
      <c r="C52" s="4">
        <v>45</v>
      </c>
      <c r="D52" s="2"/>
      <c r="E52" s="2"/>
      <c r="F52" s="2"/>
      <c r="G52" s="2"/>
      <c r="H52" s="2"/>
      <c r="I52" s="2"/>
      <c r="J52" s="2"/>
      <c r="K52" s="2">
        <f t="shared" si="1"/>
        <v>0</v>
      </c>
      <c r="L52" s="1"/>
      <c r="M52" s="21"/>
      <c r="N52" s="22"/>
      <c r="O52" s="22"/>
      <c r="P52" s="22"/>
      <c r="Q52" s="18"/>
      <c r="R52" s="8"/>
      <c r="S52" s="8"/>
      <c r="T52" s="8"/>
      <c r="U52" s="8"/>
    </row>
    <row r="53" spans="1:21" ht="15" customHeight="1">
      <c r="A53" s="130" t="s">
        <v>251</v>
      </c>
      <c r="B53" s="8">
        <v>2015</v>
      </c>
      <c r="C53" s="3">
        <v>46</v>
      </c>
      <c r="D53" s="2"/>
      <c r="E53" s="2"/>
      <c r="F53" s="2"/>
      <c r="G53" s="2"/>
      <c r="H53" s="2"/>
      <c r="I53" s="2"/>
      <c r="J53" s="2"/>
      <c r="K53" s="2">
        <f t="shared" si="1"/>
        <v>0</v>
      </c>
      <c r="L53" s="1"/>
      <c r="M53" s="21"/>
      <c r="N53" s="22"/>
      <c r="O53" s="22"/>
      <c r="P53" s="22"/>
      <c r="Q53" s="18"/>
      <c r="R53" s="8"/>
      <c r="S53" s="8"/>
      <c r="T53" s="8"/>
      <c r="U53" s="8"/>
    </row>
    <row r="54" spans="1:21">
      <c r="A54" s="130" t="s">
        <v>251</v>
      </c>
      <c r="B54" s="8">
        <v>2015</v>
      </c>
      <c r="C54" s="3">
        <v>47</v>
      </c>
      <c r="D54" s="2"/>
      <c r="E54" s="2"/>
      <c r="F54" s="2"/>
      <c r="G54" s="2"/>
      <c r="H54" s="2"/>
      <c r="I54" s="2"/>
      <c r="J54" s="2"/>
      <c r="K54" s="2">
        <f t="shared" si="1"/>
        <v>0</v>
      </c>
      <c r="L54" s="1"/>
      <c r="M54" s="21"/>
      <c r="N54" s="22"/>
      <c r="O54" s="22"/>
      <c r="P54" s="22"/>
      <c r="Q54" s="18"/>
      <c r="R54" s="8"/>
      <c r="S54" s="8"/>
      <c r="T54" s="8"/>
      <c r="U54" s="8"/>
    </row>
    <row r="55" spans="1:21">
      <c r="A55" s="130" t="s">
        <v>251</v>
      </c>
      <c r="B55" s="8">
        <v>2015</v>
      </c>
      <c r="C55" s="4">
        <v>48</v>
      </c>
      <c r="D55" s="2"/>
      <c r="E55" s="2"/>
      <c r="F55" s="2"/>
      <c r="G55" s="2"/>
      <c r="H55" s="2"/>
      <c r="I55" s="2"/>
      <c r="J55" s="2"/>
      <c r="K55" s="2">
        <f t="shared" si="1"/>
        <v>0</v>
      </c>
      <c r="L55" s="1"/>
      <c r="M55" s="21"/>
      <c r="N55" s="22"/>
      <c r="O55" s="22"/>
      <c r="P55" s="22"/>
      <c r="Q55" s="18"/>
      <c r="R55" s="8"/>
      <c r="S55" s="8"/>
      <c r="T55" s="8"/>
      <c r="U55" s="8"/>
    </row>
    <row r="56" spans="1:21">
      <c r="A56" s="130" t="s">
        <v>251</v>
      </c>
      <c r="B56" s="8">
        <v>2015</v>
      </c>
      <c r="C56" s="3">
        <v>49</v>
      </c>
      <c r="D56" s="2"/>
      <c r="E56" s="2"/>
      <c r="F56" s="2"/>
      <c r="G56" s="2"/>
      <c r="H56" s="2"/>
      <c r="I56" s="2"/>
      <c r="J56" s="2"/>
      <c r="K56" s="2">
        <f t="shared" si="1"/>
        <v>0</v>
      </c>
      <c r="L56" s="1"/>
      <c r="M56" s="21"/>
      <c r="N56" s="22"/>
      <c r="O56" s="22"/>
      <c r="P56" s="22"/>
      <c r="Q56" s="18"/>
      <c r="R56" s="8"/>
      <c r="S56" s="8"/>
      <c r="T56" s="8"/>
      <c r="U56" s="8"/>
    </row>
    <row r="57" spans="1:21">
      <c r="A57" s="130" t="s">
        <v>251</v>
      </c>
      <c r="B57" s="8">
        <v>2015</v>
      </c>
      <c r="C57" s="3">
        <v>50</v>
      </c>
      <c r="D57" s="2"/>
      <c r="E57" s="2"/>
      <c r="F57" s="2"/>
      <c r="G57" s="2"/>
      <c r="H57" s="2"/>
      <c r="I57" s="2"/>
      <c r="J57" s="2"/>
      <c r="K57" s="2">
        <f t="shared" si="1"/>
        <v>0</v>
      </c>
      <c r="L57" s="1"/>
      <c r="M57" s="21"/>
      <c r="N57" s="22"/>
      <c r="O57" s="22"/>
      <c r="P57" s="22"/>
      <c r="Q57" s="18"/>
      <c r="R57" s="8"/>
      <c r="S57" s="8"/>
      <c r="T57" s="8"/>
      <c r="U57" s="8"/>
    </row>
    <row r="58" spans="1:21">
      <c r="A58" s="130" t="s">
        <v>251</v>
      </c>
      <c r="B58" s="8">
        <v>2015</v>
      </c>
      <c r="C58" s="4">
        <v>51</v>
      </c>
      <c r="D58" s="2"/>
      <c r="E58" s="2"/>
      <c r="F58" s="2"/>
      <c r="G58" s="2"/>
      <c r="H58" s="2"/>
      <c r="I58" s="2"/>
      <c r="J58" s="2"/>
      <c r="K58" s="2">
        <f t="shared" si="1"/>
        <v>0</v>
      </c>
      <c r="L58" s="1"/>
      <c r="M58" s="21"/>
      <c r="N58" s="22"/>
      <c r="O58" s="22"/>
      <c r="P58" s="22"/>
      <c r="Q58" s="18"/>
      <c r="R58" s="8"/>
      <c r="S58" s="8"/>
      <c r="T58" s="8"/>
      <c r="U58" s="8"/>
    </row>
    <row r="59" spans="1:21">
      <c r="A59" s="130" t="s">
        <v>251</v>
      </c>
      <c r="B59" s="8">
        <v>2015</v>
      </c>
      <c r="C59" s="3">
        <v>52</v>
      </c>
      <c r="D59" s="2"/>
      <c r="E59" s="2"/>
      <c r="F59" s="2"/>
      <c r="G59" s="2"/>
      <c r="H59" s="2"/>
      <c r="I59" s="2"/>
      <c r="J59" s="2"/>
      <c r="K59" s="2">
        <f t="shared" si="1"/>
        <v>0</v>
      </c>
      <c r="L59" s="1"/>
      <c r="M59" s="21"/>
      <c r="N59" s="22"/>
      <c r="O59" s="22"/>
      <c r="P59" s="22"/>
      <c r="Q59" s="18"/>
      <c r="R59" s="8"/>
      <c r="S59" s="8"/>
      <c r="T59" s="8"/>
      <c r="U59" s="8"/>
    </row>
    <row r="60" spans="1:21">
      <c r="A60" s="8"/>
      <c r="B60" s="8"/>
      <c r="C60" s="12"/>
      <c r="D60" s="13">
        <f>SUM(D8:D59)</f>
        <v>0</v>
      </c>
      <c r="E60" s="13">
        <f>SUM(E8:E59)</f>
        <v>0</v>
      </c>
      <c r="F60" s="13">
        <f>SUM(F8:F59)</f>
        <v>0</v>
      </c>
      <c r="G60" s="13">
        <f>SUM(G8:G59)</f>
        <v>0</v>
      </c>
      <c r="H60" s="13"/>
      <c r="I60" s="13">
        <f>SUM(I8:I59)</f>
        <v>0</v>
      </c>
      <c r="J60" s="13"/>
      <c r="K60" s="13"/>
      <c r="M60" s="8"/>
      <c r="N60" s="8"/>
      <c r="O60" s="8"/>
      <c r="P60" s="8"/>
      <c r="Q60" s="8"/>
      <c r="R60" s="8"/>
      <c r="S60" s="8"/>
      <c r="T60" s="8"/>
      <c r="U60" s="8"/>
    </row>
  </sheetData>
  <protectedRanges>
    <protectedRange sqref="N52:P59 D52:J59" name="Rango1"/>
    <protectedRange sqref="N49:P51 D49:J51" name="Rango1_1"/>
    <protectedRange sqref="N31:P48 D31:J48" name="Rango1_1_2"/>
    <protectedRange sqref="N26:P30 D26:J30" name="Rango1_2"/>
    <protectedRange sqref="N24:P25 D24:J25" name="Rango1_4"/>
    <protectedRange sqref="N16:P23 D16:J23 K8:K59" name="Rango1_5"/>
    <protectedRange sqref="D5 M5" name="Datos_1"/>
    <protectedRange sqref="D8:J15" name="Rango1_5_1"/>
    <protectedRange sqref="N8:P15" name="Rango1_5_2"/>
  </protectedRanges>
  <mergeCells count="2">
    <mergeCell ref="M5:U5"/>
    <mergeCell ref="D5:J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showGridLines="0" topLeftCell="A4" workbookViewId="0">
      <selection activeCell="V10" sqref="V10"/>
    </sheetView>
  </sheetViews>
  <sheetFormatPr defaultColWidth="11.42578125" defaultRowHeight="15"/>
  <cols>
    <col min="3" max="3" width="13.42578125" customWidth="1"/>
    <col min="4" max="9" width="12.85546875" customWidth="1"/>
    <col min="10" max="11" width="13.85546875" customWidth="1"/>
    <col min="12" max="15" width="12.42578125" customWidth="1"/>
    <col min="16" max="16" width="11.42578125" customWidth="1"/>
  </cols>
  <sheetData>
    <row r="1" spans="1:23">
      <c r="A1" s="15" t="s">
        <v>32</v>
      </c>
      <c r="B1" s="15"/>
      <c r="C1" s="15"/>
      <c r="D1" s="15"/>
      <c r="E1" s="15"/>
      <c r="F1" s="15"/>
      <c r="G1" s="15"/>
      <c r="H1" s="15"/>
      <c r="L1" s="15"/>
      <c r="M1" s="15"/>
      <c r="N1" s="15"/>
    </row>
    <row r="2" spans="1:23" ht="18.75">
      <c r="A2" s="25" t="s">
        <v>12</v>
      </c>
      <c r="B2" s="15"/>
      <c r="F2" s="15"/>
      <c r="G2" s="15"/>
      <c r="H2" s="15"/>
      <c r="I2" s="15"/>
      <c r="J2" s="15"/>
      <c r="K2" s="15"/>
      <c r="M2" s="15"/>
    </row>
    <row r="3" spans="1:23" ht="15.75">
      <c r="A3" s="66" t="s">
        <v>255</v>
      </c>
      <c r="B3" s="11"/>
      <c r="C3" s="11"/>
      <c r="D3" s="6"/>
      <c r="E3" s="6"/>
      <c r="F3" s="6"/>
      <c r="G3" s="6"/>
      <c r="H3" s="6"/>
      <c r="L3" s="6"/>
      <c r="M3" s="6"/>
      <c r="N3" s="6"/>
    </row>
    <row r="4" spans="1:23" ht="36" customHeight="1">
      <c r="A4" s="38" t="s">
        <v>37</v>
      </c>
      <c r="C4" s="5"/>
      <c r="D4" s="6"/>
      <c r="E4" s="6"/>
      <c r="F4" s="6"/>
      <c r="G4" s="28"/>
      <c r="H4" s="28"/>
      <c r="I4" s="28"/>
      <c r="J4" s="16"/>
      <c r="K4" s="16"/>
      <c r="L4" s="16"/>
      <c r="M4" s="16"/>
      <c r="N4" s="16"/>
      <c r="O4" s="16"/>
      <c r="P4" s="7"/>
      <c r="Q4" s="7"/>
      <c r="R4" s="7"/>
      <c r="S4" s="7"/>
      <c r="T4" s="7"/>
    </row>
    <row r="5" spans="1:23" ht="60" customHeight="1">
      <c r="C5" s="30"/>
      <c r="D5" s="62" t="s">
        <v>43</v>
      </c>
      <c r="E5" s="41" t="s">
        <v>38</v>
      </c>
      <c r="F5" s="41" t="s">
        <v>39</v>
      </c>
      <c r="G5" s="41" t="s">
        <v>33</v>
      </c>
      <c r="H5" s="41"/>
      <c r="I5" s="41" t="s">
        <v>34</v>
      </c>
      <c r="J5" s="213" t="s">
        <v>41</v>
      </c>
      <c r="K5" s="214"/>
      <c r="L5" s="214"/>
      <c r="M5" s="214"/>
      <c r="N5" s="214"/>
      <c r="O5" s="214"/>
      <c r="P5" s="215"/>
      <c r="Q5" s="222" t="s">
        <v>205</v>
      </c>
      <c r="R5" s="223"/>
      <c r="S5" s="223"/>
      <c r="T5" s="223"/>
      <c r="U5" s="223"/>
      <c r="V5" s="223"/>
      <c r="W5" s="224"/>
    </row>
    <row r="6" spans="1:23" ht="265.5" customHeight="1">
      <c r="A6" s="29" t="s">
        <v>14</v>
      </c>
      <c r="B6" s="29" t="s">
        <v>13</v>
      </c>
      <c r="C6" s="26" t="s">
        <v>1</v>
      </c>
      <c r="D6" s="42" t="s">
        <v>42</v>
      </c>
      <c r="E6" s="42" t="s">
        <v>73</v>
      </c>
      <c r="F6" s="40" t="s">
        <v>74</v>
      </c>
      <c r="G6" s="40" t="s">
        <v>40</v>
      </c>
      <c r="H6" s="40" t="s">
        <v>226</v>
      </c>
      <c r="I6" s="40" t="s">
        <v>75</v>
      </c>
      <c r="J6" s="161" t="s">
        <v>287</v>
      </c>
      <c r="K6" s="161" t="s">
        <v>288</v>
      </c>
      <c r="L6" s="161" t="s">
        <v>289</v>
      </c>
      <c r="M6" s="161" t="s">
        <v>290</v>
      </c>
      <c r="N6" s="161" t="s">
        <v>291</v>
      </c>
      <c r="O6" s="161" t="s">
        <v>292</v>
      </c>
      <c r="P6" s="161" t="s">
        <v>15</v>
      </c>
      <c r="Q6" s="114" t="s">
        <v>287</v>
      </c>
      <c r="R6" s="114" t="s">
        <v>288</v>
      </c>
      <c r="S6" s="114" t="s">
        <v>289</v>
      </c>
      <c r="T6" s="114" t="s">
        <v>290</v>
      </c>
      <c r="U6" s="114" t="s">
        <v>291</v>
      </c>
      <c r="V6" s="114" t="s">
        <v>292</v>
      </c>
      <c r="W6" s="114" t="s">
        <v>15</v>
      </c>
    </row>
    <row r="7" spans="1:23" ht="30">
      <c r="A7" s="43" t="s">
        <v>16</v>
      </c>
      <c r="B7" s="43" t="s">
        <v>13</v>
      </c>
      <c r="C7" s="43" t="s">
        <v>17</v>
      </c>
      <c r="D7" s="43" t="s">
        <v>47</v>
      </c>
      <c r="E7" s="44" t="s">
        <v>55</v>
      </c>
      <c r="F7" s="44" t="s">
        <v>48</v>
      </c>
      <c r="G7" s="45" t="s">
        <v>56</v>
      </c>
      <c r="H7" s="45" t="s">
        <v>225</v>
      </c>
      <c r="I7" s="45" t="s">
        <v>57</v>
      </c>
      <c r="J7" s="45" t="s">
        <v>305</v>
      </c>
      <c r="K7" s="45" t="s">
        <v>306</v>
      </c>
      <c r="L7" s="45" t="s">
        <v>206</v>
      </c>
      <c r="M7" s="45" t="s">
        <v>221</v>
      </c>
      <c r="N7" s="45" t="s">
        <v>248</v>
      </c>
      <c r="O7" s="45" t="s">
        <v>307</v>
      </c>
      <c r="P7" s="44" t="s">
        <v>219</v>
      </c>
      <c r="Q7" s="45" t="s">
        <v>308</v>
      </c>
      <c r="R7" s="45" t="s">
        <v>309</v>
      </c>
      <c r="S7" s="45" t="s">
        <v>195</v>
      </c>
      <c r="T7" s="45" t="s">
        <v>249</v>
      </c>
      <c r="U7" s="45" t="s">
        <v>250</v>
      </c>
      <c r="V7" s="45" t="s">
        <v>207</v>
      </c>
      <c r="W7" s="44" t="s">
        <v>196</v>
      </c>
    </row>
    <row r="8" spans="1:23">
      <c r="A8" s="80" t="s">
        <v>251</v>
      </c>
      <c r="B8" s="80">
        <v>2015</v>
      </c>
      <c r="C8" s="34">
        <v>1</v>
      </c>
      <c r="D8" s="135"/>
      <c r="E8" s="136"/>
      <c r="F8" s="136"/>
      <c r="G8" s="131"/>
      <c r="H8" s="127"/>
      <c r="I8" s="131"/>
      <c r="J8" s="127"/>
      <c r="K8" s="131"/>
      <c r="L8" s="131"/>
      <c r="M8" s="127"/>
      <c r="N8" s="127"/>
      <c r="O8" s="127"/>
      <c r="P8" s="133"/>
      <c r="Q8" s="21"/>
      <c r="R8" s="9"/>
      <c r="S8" s="9"/>
      <c r="T8" s="2"/>
      <c r="U8" s="2"/>
      <c r="V8" s="2"/>
      <c r="W8" s="21"/>
    </row>
    <row r="9" spans="1:23">
      <c r="A9" s="80" t="s">
        <v>251</v>
      </c>
      <c r="B9" s="80">
        <v>2015</v>
      </c>
      <c r="C9" s="3">
        <v>2</v>
      </c>
      <c r="D9" s="128"/>
      <c r="E9" s="136"/>
      <c r="F9" s="136"/>
      <c r="G9" s="127"/>
      <c r="H9" s="127"/>
      <c r="I9" s="127"/>
      <c r="J9" s="127"/>
      <c r="K9" s="127"/>
      <c r="L9" s="127"/>
      <c r="M9" s="127"/>
      <c r="N9" s="127"/>
      <c r="O9" s="127"/>
      <c r="P9" s="133"/>
      <c r="Q9" s="21"/>
      <c r="R9" s="2"/>
      <c r="S9" s="2"/>
      <c r="T9" s="2"/>
      <c r="U9" s="2"/>
      <c r="V9" s="2"/>
      <c r="W9" s="21"/>
    </row>
    <row r="10" spans="1:23">
      <c r="A10" s="80" t="s">
        <v>251</v>
      </c>
      <c r="B10" s="80">
        <v>2015</v>
      </c>
      <c r="C10" s="4">
        <v>3</v>
      </c>
      <c r="D10" s="129"/>
      <c r="E10" s="136"/>
      <c r="F10" s="136"/>
      <c r="G10" s="127"/>
      <c r="H10" s="127"/>
      <c r="I10" s="127"/>
      <c r="J10" s="127"/>
      <c r="K10" s="127"/>
      <c r="L10" s="127"/>
      <c r="M10" s="127"/>
      <c r="N10" s="127"/>
      <c r="O10" s="127"/>
      <c r="P10" s="133"/>
      <c r="Q10" s="21"/>
      <c r="R10" s="2"/>
      <c r="S10" s="2"/>
      <c r="T10" s="2"/>
      <c r="U10" s="2"/>
      <c r="V10" s="2"/>
      <c r="W10" s="21"/>
    </row>
    <row r="11" spans="1:23">
      <c r="A11" s="80" t="s">
        <v>251</v>
      </c>
      <c r="B11" s="80">
        <v>2015</v>
      </c>
      <c r="C11" s="3">
        <v>4</v>
      </c>
      <c r="D11" s="128"/>
      <c r="E11" s="136"/>
      <c r="F11" s="136"/>
      <c r="G11" s="127"/>
      <c r="H11" s="127"/>
      <c r="I11" s="127"/>
      <c r="J11" s="127"/>
      <c r="K11" s="127"/>
      <c r="L11" s="127"/>
      <c r="M11" s="127"/>
      <c r="N11" s="127"/>
      <c r="O11" s="127"/>
      <c r="P11" s="133"/>
      <c r="Q11" s="21"/>
      <c r="R11" s="2"/>
      <c r="S11" s="2"/>
      <c r="T11" s="2"/>
      <c r="U11" s="2"/>
      <c r="V11" s="2"/>
      <c r="W11" s="21"/>
    </row>
    <row r="12" spans="1:23">
      <c r="A12" s="80" t="s">
        <v>251</v>
      </c>
      <c r="B12" s="80">
        <v>2015</v>
      </c>
      <c r="C12" s="3">
        <v>5</v>
      </c>
      <c r="D12" s="128"/>
      <c r="E12" s="136"/>
      <c r="F12" s="136"/>
      <c r="G12" s="127"/>
      <c r="H12" s="127"/>
      <c r="I12" s="127"/>
      <c r="J12" s="127"/>
      <c r="K12" s="127"/>
      <c r="L12" s="127"/>
      <c r="M12" s="127"/>
      <c r="N12" s="127"/>
      <c r="O12" s="127"/>
      <c r="P12" s="133"/>
      <c r="Q12" s="21"/>
      <c r="R12" s="2"/>
      <c r="S12" s="2"/>
      <c r="T12" s="2"/>
      <c r="U12" s="2"/>
      <c r="V12" s="2"/>
      <c r="W12" s="21"/>
    </row>
    <row r="13" spans="1:23">
      <c r="A13" s="80" t="s">
        <v>251</v>
      </c>
      <c r="B13" s="80">
        <v>2015</v>
      </c>
      <c r="C13" s="4">
        <v>6</v>
      </c>
      <c r="D13" s="129"/>
      <c r="E13" s="136"/>
      <c r="F13" s="136"/>
      <c r="G13" s="127"/>
      <c r="H13" s="127"/>
      <c r="I13" s="127"/>
      <c r="J13" s="127"/>
      <c r="K13" s="127"/>
      <c r="L13" s="127"/>
      <c r="M13" s="127"/>
      <c r="N13" s="127"/>
      <c r="O13" s="127"/>
      <c r="P13" s="133"/>
      <c r="Q13" s="21"/>
      <c r="R13" s="2"/>
      <c r="S13" s="2"/>
      <c r="T13" s="2"/>
      <c r="U13" s="2"/>
      <c r="V13" s="2"/>
      <c r="W13" s="21"/>
    </row>
    <row r="14" spans="1:23" ht="15" customHeight="1">
      <c r="A14" s="80" t="s">
        <v>251</v>
      </c>
      <c r="B14" s="80">
        <v>2015</v>
      </c>
      <c r="C14" s="3">
        <v>7</v>
      </c>
      <c r="D14" s="128"/>
      <c r="E14" s="136"/>
      <c r="F14" s="136"/>
      <c r="G14" s="127"/>
      <c r="H14" s="127"/>
      <c r="I14" s="127"/>
      <c r="J14" s="127"/>
      <c r="K14" s="127"/>
      <c r="L14" s="127"/>
      <c r="M14" s="127"/>
      <c r="N14" s="127"/>
      <c r="O14" s="127"/>
      <c r="P14" s="133"/>
      <c r="Q14" s="21"/>
      <c r="R14" s="2"/>
      <c r="S14" s="2"/>
      <c r="T14" s="2"/>
      <c r="U14" s="2"/>
      <c r="V14" s="2"/>
      <c r="W14" s="21"/>
    </row>
    <row r="15" spans="1:23">
      <c r="A15" s="80" t="s">
        <v>251</v>
      </c>
      <c r="B15" s="80">
        <v>2015</v>
      </c>
      <c r="C15" s="3">
        <v>8</v>
      </c>
      <c r="D15" s="128"/>
      <c r="E15" s="136"/>
      <c r="F15" s="136"/>
      <c r="G15" s="127"/>
      <c r="H15" s="127"/>
      <c r="I15" s="127"/>
      <c r="J15" s="127"/>
      <c r="K15" s="127"/>
      <c r="L15" s="127"/>
      <c r="M15" s="127"/>
      <c r="N15" s="127"/>
      <c r="O15" s="127"/>
      <c r="P15" s="133"/>
      <c r="Q15" s="21"/>
      <c r="R15" s="2"/>
      <c r="S15" s="2"/>
      <c r="T15" s="2"/>
      <c r="U15" s="2"/>
      <c r="V15" s="2"/>
      <c r="W15" s="21"/>
    </row>
    <row r="16" spans="1:23">
      <c r="A16" s="80" t="s">
        <v>251</v>
      </c>
      <c r="B16" s="80">
        <v>2015</v>
      </c>
      <c r="C16" s="4">
        <v>9</v>
      </c>
      <c r="D16" s="136"/>
      <c r="E16" s="136"/>
      <c r="F16" s="136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21"/>
      <c r="R16" s="2"/>
      <c r="S16" s="2"/>
      <c r="T16" s="2"/>
      <c r="U16" s="2"/>
      <c r="V16" s="2"/>
      <c r="W16" s="21"/>
    </row>
    <row r="17" spans="1:23">
      <c r="A17" s="80" t="s">
        <v>251</v>
      </c>
      <c r="B17" s="80">
        <v>2015</v>
      </c>
      <c r="C17" s="3">
        <v>10</v>
      </c>
      <c r="D17" s="136"/>
      <c r="E17" s="136"/>
      <c r="F17" s="136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21"/>
      <c r="R17" s="2"/>
      <c r="S17" s="2"/>
      <c r="T17" s="2"/>
      <c r="U17" s="2"/>
      <c r="V17" s="2"/>
      <c r="W17" s="21"/>
    </row>
    <row r="18" spans="1:23">
      <c r="A18" s="80" t="s">
        <v>251</v>
      </c>
      <c r="B18" s="80">
        <v>2015</v>
      </c>
      <c r="C18" s="3">
        <v>11</v>
      </c>
      <c r="D18" s="36"/>
      <c r="E18" s="36"/>
      <c r="F18" s="36"/>
      <c r="G18" s="2"/>
      <c r="H18" s="127"/>
      <c r="I18" s="2"/>
      <c r="J18" s="2"/>
      <c r="K18" s="2"/>
      <c r="L18" s="2"/>
      <c r="M18" s="2"/>
      <c r="N18" s="2"/>
      <c r="O18" s="2"/>
      <c r="P18" s="2"/>
      <c r="Q18" s="21"/>
      <c r="R18" s="2"/>
      <c r="S18" s="2"/>
      <c r="T18" s="2"/>
      <c r="U18" s="2"/>
      <c r="V18" s="2"/>
      <c r="W18" s="21"/>
    </row>
    <row r="19" spans="1:23">
      <c r="A19" s="80" t="s">
        <v>251</v>
      </c>
      <c r="B19" s="80">
        <v>2015</v>
      </c>
      <c r="C19" s="4">
        <v>12</v>
      </c>
      <c r="D19" s="36"/>
      <c r="E19" s="36"/>
      <c r="F19" s="36"/>
      <c r="G19" s="2"/>
      <c r="H19" s="127"/>
      <c r="I19" s="2"/>
      <c r="J19" s="2"/>
      <c r="K19" s="2"/>
      <c r="L19" s="2"/>
      <c r="M19" s="2"/>
      <c r="N19" s="2"/>
      <c r="O19" s="2"/>
      <c r="P19" s="21"/>
      <c r="Q19" s="2"/>
      <c r="R19" s="2"/>
      <c r="S19" s="2"/>
      <c r="T19" s="2"/>
      <c r="U19" s="2"/>
      <c r="V19" s="2"/>
      <c r="W19" s="21"/>
    </row>
    <row r="20" spans="1:23">
      <c r="A20" s="80" t="s">
        <v>251</v>
      </c>
      <c r="B20" s="80">
        <v>2015</v>
      </c>
      <c r="C20" s="3">
        <v>13</v>
      </c>
      <c r="D20" s="36"/>
      <c r="E20" s="36"/>
      <c r="F20" s="36"/>
      <c r="G20" s="2"/>
      <c r="H20" s="2"/>
      <c r="I20" s="2"/>
      <c r="J20" s="2"/>
      <c r="K20" s="2"/>
      <c r="L20" s="2"/>
      <c r="M20" s="2"/>
      <c r="N20" s="2"/>
      <c r="O20" s="2"/>
      <c r="P20" s="21"/>
      <c r="Q20" s="2"/>
      <c r="R20" s="2"/>
      <c r="S20" s="2"/>
      <c r="T20" s="2"/>
      <c r="U20" s="2"/>
      <c r="V20" s="2"/>
      <c r="W20" s="21"/>
    </row>
    <row r="21" spans="1:23">
      <c r="A21" s="80" t="s">
        <v>251</v>
      </c>
      <c r="B21" s="80">
        <v>2015</v>
      </c>
      <c r="C21" s="3">
        <v>14</v>
      </c>
      <c r="D21" s="36"/>
      <c r="E21" s="36"/>
      <c r="F21" s="36"/>
      <c r="G21" s="2"/>
      <c r="H21" s="2"/>
      <c r="I21" s="2"/>
      <c r="J21" s="2"/>
      <c r="K21" s="2"/>
      <c r="L21" s="2"/>
      <c r="M21" s="2"/>
      <c r="N21" s="2"/>
      <c r="O21" s="2"/>
      <c r="P21" s="21"/>
      <c r="Q21" s="2"/>
      <c r="R21" s="2"/>
      <c r="S21" s="2"/>
      <c r="T21" s="2"/>
      <c r="U21" s="2"/>
      <c r="V21" s="2"/>
      <c r="W21" s="21"/>
    </row>
    <row r="22" spans="1:23">
      <c r="A22" s="80" t="s">
        <v>251</v>
      </c>
      <c r="B22" s="80">
        <v>2015</v>
      </c>
      <c r="C22" s="4">
        <v>15</v>
      </c>
      <c r="D22" s="36"/>
      <c r="E22" s="36"/>
      <c r="F22" s="36"/>
      <c r="G22" s="2"/>
      <c r="H22" s="2"/>
      <c r="I22" s="2"/>
      <c r="J22" s="2"/>
      <c r="K22" s="2"/>
      <c r="L22" s="2"/>
      <c r="M22" s="2"/>
      <c r="N22" s="2"/>
      <c r="O22" s="2"/>
      <c r="P22" s="21"/>
      <c r="Q22" s="2"/>
      <c r="R22" s="2"/>
      <c r="S22" s="2"/>
      <c r="T22" s="2"/>
      <c r="U22" s="2"/>
      <c r="V22" s="2"/>
      <c r="W22" s="21"/>
    </row>
    <row r="23" spans="1:23">
      <c r="A23" s="80" t="s">
        <v>251</v>
      </c>
      <c r="B23" s="80">
        <v>2015</v>
      </c>
      <c r="C23" s="3">
        <v>16</v>
      </c>
      <c r="D23" s="36"/>
      <c r="E23" s="36"/>
      <c r="F23" s="36"/>
      <c r="G23" s="2"/>
      <c r="H23" s="2"/>
      <c r="I23" s="2"/>
      <c r="J23" s="2"/>
      <c r="K23" s="2"/>
      <c r="L23" s="2"/>
      <c r="M23" s="2"/>
      <c r="N23" s="2"/>
      <c r="O23" s="2"/>
      <c r="P23" s="21"/>
      <c r="Q23" s="2"/>
      <c r="R23" s="2"/>
      <c r="S23" s="2"/>
      <c r="T23" s="2"/>
      <c r="U23" s="2"/>
      <c r="V23" s="2"/>
      <c r="W23" s="21"/>
    </row>
    <row r="24" spans="1:23">
      <c r="A24" s="80" t="s">
        <v>251</v>
      </c>
      <c r="B24" s="80">
        <v>2015</v>
      </c>
      <c r="C24" s="3">
        <v>17</v>
      </c>
      <c r="D24" s="36"/>
      <c r="E24" s="36"/>
      <c r="F24" s="36"/>
      <c r="G24" s="2"/>
      <c r="H24" s="2"/>
      <c r="I24" s="2"/>
      <c r="J24" s="2"/>
      <c r="K24" s="2"/>
      <c r="L24" s="2"/>
      <c r="M24" s="2"/>
      <c r="N24" s="2"/>
      <c r="O24" s="2"/>
      <c r="P24" s="21"/>
      <c r="Q24" s="2"/>
      <c r="R24" s="2"/>
      <c r="S24" s="2"/>
      <c r="T24" s="2"/>
      <c r="U24" s="2"/>
      <c r="V24" s="2"/>
      <c r="W24" s="21"/>
    </row>
    <row r="25" spans="1:23">
      <c r="A25" s="80" t="s">
        <v>251</v>
      </c>
      <c r="B25" s="80">
        <v>2015</v>
      </c>
      <c r="C25" s="4">
        <v>18</v>
      </c>
      <c r="D25" s="36"/>
      <c r="E25" s="36"/>
      <c r="F25" s="36"/>
      <c r="G25" s="2"/>
      <c r="H25" s="2"/>
      <c r="I25" s="2"/>
      <c r="J25" s="2"/>
      <c r="K25" s="2"/>
      <c r="L25" s="2"/>
      <c r="M25" s="2"/>
      <c r="N25" s="2"/>
      <c r="O25" s="2"/>
      <c r="P25" s="21"/>
      <c r="Q25" s="2"/>
      <c r="R25" s="2"/>
      <c r="S25" s="2"/>
      <c r="T25" s="2"/>
      <c r="U25" s="2"/>
      <c r="V25" s="2"/>
      <c r="W25" s="21"/>
    </row>
    <row r="26" spans="1:23">
      <c r="A26" s="80" t="s">
        <v>251</v>
      </c>
      <c r="B26" s="80">
        <v>2015</v>
      </c>
      <c r="C26" s="3">
        <v>19</v>
      </c>
      <c r="D26" s="36"/>
      <c r="E26" s="36"/>
      <c r="F26" s="36"/>
      <c r="G26" s="2"/>
      <c r="H26" s="2"/>
      <c r="I26" s="2"/>
      <c r="J26" s="2"/>
      <c r="K26" s="2"/>
      <c r="L26" s="2"/>
      <c r="M26" s="2"/>
      <c r="N26" s="2"/>
      <c r="O26" s="2"/>
      <c r="P26" s="21"/>
      <c r="Q26" s="2"/>
      <c r="R26" s="2"/>
      <c r="S26" s="2"/>
      <c r="T26" s="2"/>
      <c r="U26" s="2"/>
      <c r="V26" s="2"/>
      <c r="W26" s="21"/>
    </row>
    <row r="27" spans="1:23">
      <c r="A27" s="80" t="s">
        <v>251</v>
      </c>
      <c r="B27" s="80">
        <v>2015</v>
      </c>
      <c r="C27" s="3">
        <v>20</v>
      </c>
      <c r="D27" s="36"/>
      <c r="E27" s="36"/>
      <c r="F27" s="36"/>
      <c r="G27" s="2"/>
      <c r="H27" s="2"/>
      <c r="I27" s="2"/>
      <c r="J27" s="2"/>
      <c r="K27" s="2"/>
      <c r="L27" s="2"/>
      <c r="M27" s="2"/>
      <c r="N27" s="2"/>
      <c r="O27" s="2"/>
      <c r="P27" s="21"/>
      <c r="Q27" s="2"/>
      <c r="R27" s="2"/>
      <c r="S27" s="2"/>
      <c r="T27" s="2"/>
      <c r="U27" s="2"/>
      <c r="V27" s="2"/>
      <c r="W27" s="21"/>
    </row>
    <row r="28" spans="1:23">
      <c r="A28" s="80" t="s">
        <v>251</v>
      </c>
      <c r="B28" s="80">
        <v>2015</v>
      </c>
      <c r="C28" s="4">
        <v>21</v>
      </c>
      <c r="D28" s="36"/>
      <c r="E28" s="36"/>
      <c r="F28" s="36"/>
      <c r="G28" s="2"/>
      <c r="H28" s="2"/>
      <c r="I28" s="2"/>
      <c r="J28" s="2"/>
      <c r="K28" s="2"/>
      <c r="L28" s="2"/>
      <c r="M28" s="2"/>
      <c r="N28" s="2"/>
      <c r="O28" s="2"/>
      <c r="P28" s="21"/>
      <c r="Q28" s="2"/>
      <c r="R28" s="2"/>
      <c r="S28" s="2"/>
      <c r="T28" s="2"/>
      <c r="U28" s="2"/>
      <c r="V28" s="2"/>
      <c r="W28" s="21"/>
    </row>
    <row r="29" spans="1:23" ht="15" customHeight="1">
      <c r="A29" s="80" t="s">
        <v>251</v>
      </c>
      <c r="B29" s="80">
        <v>2015</v>
      </c>
      <c r="C29" s="3">
        <v>22</v>
      </c>
      <c r="D29" s="36"/>
      <c r="E29" s="36"/>
      <c r="F29" s="36"/>
      <c r="G29" s="2"/>
      <c r="H29" s="2"/>
      <c r="I29" s="2"/>
      <c r="J29" s="2"/>
      <c r="K29" s="2"/>
      <c r="L29" s="2"/>
      <c r="M29" s="2"/>
      <c r="N29" s="2"/>
      <c r="O29" s="2"/>
      <c r="P29" s="21"/>
      <c r="Q29" s="2"/>
      <c r="R29" s="2"/>
      <c r="S29" s="2"/>
      <c r="T29" s="2"/>
      <c r="U29" s="2"/>
      <c r="V29" s="2"/>
      <c r="W29" s="21"/>
    </row>
    <row r="30" spans="1:23">
      <c r="A30" s="80" t="s">
        <v>251</v>
      </c>
      <c r="B30" s="80">
        <v>2015</v>
      </c>
      <c r="C30" s="3">
        <v>23</v>
      </c>
      <c r="D30" s="36"/>
      <c r="E30" s="36"/>
      <c r="F30" s="36"/>
      <c r="G30" s="2"/>
      <c r="H30" s="2"/>
      <c r="I30" s="2"/>
      <c r="J30" s="2"/>
      <c r="K30" s="2"/>
      <c r="L30" s="2"/>
      <c r="M30" s="2"/>
      <c r="N30" s="2"/>
      <c r="O30" s="2"/>
      <c r="P30" s="21"/>
      <c r="Q30" s="2"/>
      <c r="R30" s="2"/>
      <c r="S30" s="2"/>
      <c r="T30" s="2"/>
      <c r="U30" s="2"/>
      <c r="V30" s="2"/>
      <c r="W30" s="21"/>
    </row>
    <row r="31" spans="1:23">
      <c r="A31" s="80" t="s">
        <v>251</v>
      </c>
      <c r="B31" s="80">
        <v>2015</v>
      </c>
      <c r="C31" s="4">
        <v>24</v>
      </c>
      <c r="D31" s="36"/>
      <c r="E31" s="36"/>
      <c r="F31" s="36"/>
      <c r="G31" s="2"/>
      <c r="H31" s="2"/>
      <c r="I31" s="2"/>
      <c r="J31" s="2"/>
      <c r="K31" s="2"/>
      <c r="L31" s="2"/>
      <c r="M31" s="2"/>
      <c r="N31" s="2"/>
      <c r="O31" s="2"/>
      <c r="P31" s="21"/>
      <c r="Q31" s="2"/>
      <c r="R31" s="2"/>
      <c r="S31" s="2"/>
      <c r="T31" s="2"/>
      <c r="U31" s="2"/>
      <c r="V31" s="2"/>
      <c r="W31" s="21"/>
    </row>
    <row r="32" spans="1:23">
      <c r="A32" s="80" t="s">
        <v>251</v>
      </c>
      <c r="B32" s="80">
        <v>2015</v>
      </c>
      <c r="C32" s="3">
        <v>25</v>
      </c>
      <c r="D32" s="36"/>
      <c r="E32" s="36"/>
      <c r="F32" s="36"/>
      <c r="G32" s="2"/>
      <c r="H32" s="2"/>
      <c r="I32" s="2"/>
      <c r="J32" s="2"/>
      <c r="K32" s="2"/>
      <c r="L32" s="2"/>
      <c r="M32" s="2"/>
      <c r="N32" s="2"/>
      <c r="O32" s="2"/>
      <c r="P32" s="21"/>
      <c r="Q32" s="2"/>
      <c r="R32" s="2"/>
      <c r="S32" s="2"/>
      <c r="T32" s="2"/>
      <c r="U32" s="2"/>
      <c r="V32" s="2"/>
      <c r="W32" s="21"/>
    </row>
    <row r="33" spans="1:23">
      <c r="A33" s="80" t="s">
        <v>251</v>
      </c>
      <c r="B33" s="80">
        <v>2015</v>
      </c>
      <c r="C33" s="3">
        <v>26</v>
      </c>
      <c r="D33" s="36"/>
      <c r="E33" s="36"/>
      <c r="F33" s="36"/>
      <c r="G33" s="2"/>
      <c r="H33" s="2"/>
      <c r="I33" s="2"/>
      <c r="J33" s="2"/>
      <c r="K33" s="2"/>
      <c r="L33" s="2"/>
      <c r="M33" s="2"/>
      <c r="N33" s="2"/>
      <c r="O33" s="2"/>
      <c r="P33" s="21"/>
      <c r="Q33" s="2"/>
      <c r="R33" s="2"/>
      <c r="S33" s="2"/>
      <c r="T33" s="2"/>
      <c r="U33" s="2"/>
      <c r="V33" s="2"/>
      <c r="W33" s="21"/>
    </row>
    <row r="34" spans="1:23">
      <c r="A34" s="80" t="s">
        <v>251</v>
      </c>
      <c r="B34" s="80">
        <v>2015</v>
      </c>
      <c r="C34" s="4">
        <v>27</v>
      </c>
      <c r="D34" s="36"/>
      <c r="E34" s="36"/>
      <c r="F34" s="36"/>
      <c r="G34" s="2"/>
      <c r="H34" s="2"/>
      <c r="I34" s="2"/>
      <c r="J34" s="2"/>
      <c r="K34" s="2"/>
      <c r="L34" s="2"/>
      <c r="M34" s="2"/>
      <c r="N34" s="2"/>
      <c r="O34" s="2"/>
      <c r="P34" s="21"/>
      <c r="Q34" s="2"/>
      <c r="R34" s="2"/>
      <c r="S34" s="2"/>
      <c r="T34" s="2"/>
      <c r="U34" s="2"/>
      <c r="V34" s="2"/>
      <c r="W34" s="21"/>
    </row>
    <row r="35" spans="1:23">
      <c r="A35" s="80" t="s">
        <v>251</v>
      </c>
      <c r="B35" s="80">
        <v>2015</v>
      </c>
      <c r="C35" s="3">
        <v>28</v>
      </c>
      <c r="D35" s="36"/>
      <c r="E35" s="36"/>
      <c r="F35" s="36"/>
      <c r="G35" s="2"/>
      <c r="H35" s="2"/>
      <c r="I35" s="2"/>
      <c r="J35" s="2"/>
      <c r="K35" s="2"/>
      <c r="L35" s="2"/>
      <c r="M35" s="2"/>
      <c r="N35" s="2"/>
      <c r="O35" s="2"/>
      <c r="P35" s="21"/>
      <c r="Q35" s="2"/>
      <c r="R35" s="2"/>
      <c r="S35" s="2"/>
      <c r="T35" s="2"/>
      <c r="U35" s="2"/>
      <c r="V35" s="2"/>
      <c r="W35" s="21"/>
    </row>
    <row r="36" spans="1:23">
      <c r="A36" s="80" t="s">
        <v>251</v>
      </c>
      <c r="B36" s="80">
        <v>2015</v>
      </c>
      <c r="C36" s="3">
        <v>29</v>
      </c>
      <c r="D36" s="36"/>
      <c r="E36" s="36"/>
      <c r="F36" s="36"/>
      <c r="G36" s="2"/>
      <c r="H36" s="2"/>
      <c r="I36" s="2"/>
      <c r="J36" s="2"/>
      <c r="K36" s="2"/>
      <c r="L36" s="2"/>
      <c r="M36" s="2"/>
      <c r="N36" s="2"/>
      <c r="O36" s="2"/>
      <c r="P36" s="21"/>
      <c r="Q36" s="2"/>
      <c r="R36" s="2"/>
      <c r="S36" s="2"/>
      <c r="T36" s="2"/>
      <c r="U36" s="2"/>
      <c r="V36" s="2"/>
      <c r="W36" s="21"/>
    </row>
    <row r="37" spans="1:23">
      <c r="A37" s="80" t="s">
        <v>251</v>
      </c>
      <c r="B37" s="80">
        <v>2015</v>
      </c>
      <c r="C37" s="4">
        <v>30</v>
      </c>
      <c r="D37" s="36"/>
      <c r="E37" s="36"/>
      <c r="F37" s="36"/>
      <c r="G37" s="2"/>
      <c r="H37" s="2"/>
      <c r="I37" s="2"/>
      <c r="J37" s="2"/>
      <c r="K37" s="2"/>
      <c r="L37" s="2"/>
      <c r="M37" s="2"/>
      <c r="N37" s="2"/>
      <c r="O37" s="2"/>
      <c r="P37" s="21"/>
      <c r="Q37" s="2"/>
      <c r="R37" s="2"/>
      <c r="S37" s="2"/>
      <c r="T37" s="2"/>
      <c r="U37" s="2"/>
      <c r="V37" s="2"/>
      <c r="W37" s="21"/>
    </row>
    <row r="38" spans="1:23">
      <c r="A38" s="80" t="s">
        <v>251</v>
      </c>
      <c r="B38" s="80">
        <v>2015</v>
      </c>
      <c r="C38" s="3">
        <v>31</v>
      </c>
      <c r="D38" s="36"/>
      <c r="E38" s="36"/>
      <c r="F38" s="36"/>
      <c r="G38" s="2"/>
      <c r="H38" s="2"/>
      <c r="I38" s="2"/>
      <c r="J38" s="2"/>
      <c r="K38" s="2"/>
      <c r="L38" s="2"/>
      <c r="M38" s="2"/>
      <c r="N38" s="2"/>
      <c r="O38" s="2"/>
      <c r="P38" s="21"/>
      <c r="Q38" s="2"/>
      <c r="R38" s="2"/>
      <c r="S38" s="2"/>
      <c r="T38" s="2"/>
      <c r="U38" s="2"/>
      <c r="V38" s="2"/>
      <c r="W38" s="21"/>
    </row>
    <row r="39" spans="1:23">
      <c r="A39" s="80" t="s">
        <v>251</v>
      </c>
      <c r="B39" s="80">
        <v>2015</v>
      </c>
      <c r="C39" s="3">
        <v>32</v>
      </c>
      <c r="D39" s="36"/>
      <c r="E39" s="36"/>
      <c r="F39" s="36"/>
      <c r="G39" s="2"/>
      <c r="H39" s="2"/>
      <c r="I39" s="2"/>
      <c r="J39" s="2"/>
      <c r="K39" s="2"/>
      <c r="L39" s="2"/>
      <c r="M39" s="2"/>
      <c r="N39" s="2"/>
      <c r="O39" s="2"/>
      <c r="P39" s="21"/>
      <c r="Q39" s="2"/>
      <c r="R39" s="2"/>
      <c r="S39" s="2"/>
      <c r="T39" s="2"/>
      <c r="U39" s="2"/>
      <c r="V39" s="2"/>
      <c r="W39" s="21"/>
    </row>
    <row r="40" spans="1:23">
      <c r="A40" s="80" t="s">
        <v>251</v>
      </c>
      <c r="B40" s="80">
        <v>2015</v>
      </c>
      <c r="C40" s="4">
        <v>33</v>
      </c>
      <c r="D40" s="36"/>
      <c r="E40" s="36"/>
      <c r="F40" s="36"/>
      <c r="G40" s="2"/>
      <c r="H40" s="2"/>
      <c r="I40" s="2"/>
      <c r="J40" s="2"/>
      <c r="K40" s="2"/>
      <c r="L40" s="2"/>
      <c r="M40" s="2"/>
      <c r="N40" s="2"/>
      <c r="O40" s="2"/>
      <c r="P40" s="21"/>
      <c r="Q40" s="2"/>
      <c r="R40" s="2"/>
      <c r="S40" s="2"/>
      <c r="T40" s="2"/>
      <c r="U40" s="2"/>
      <c r="V40" s="2"/>
      <c r="W40" s="21"/>
    </row>
    <row r="41" spans="1:23">
      <c r="A41" s="80" t="s">
        <v>251</v>
      </c>
      <c r="B41" s="80">
        <v>2015</v>
      </c>
      <c r="C41" s="3">
        <v>34</v>
      </c>
      <c r="D41" s="36"/>
      <c r="E41" s="36"/>
      <c r="F41" s="36"/>
      <c r="G41" s="2"/>
      <c r="H41" s="2"/>
      <c r="I41" s="2"/>
      <c r="J41" s="2"/>
      <c r="K41" s="2"/>
      <c r="L41" s="2"/>
      <c r="M41" s="2"/>
      <c r="N41" s="2"/>
      <c r="O41" s="2"/>
      <c r="P41" s="21"/>
      <c r="Q41" s="2"/>
      <c r="R41" s="2"/>
      <c r="S41" s="2"/>
      <c r="T41" s="2"/>
      <c r="U41" s="2"/>
      <c r="V41" s="2"/>
      <c r="W41" s="21"/>
    </row>
    <row r="42" spans="1:23">
      <c r="A42" s="80" t="s">
        <v>251</v>
      </c>
      <c r="B42" s="80">
        <v>2015</v>
      </c>
      <c r="C42" s="3">
        <v>35</v>
      </c>
      <c r="D42" s="36"/>
      <c r="E42" s="36"/>
      <c r="F42" s="36"/>
      <c r="G42" s="2"/>
      <c r="H42" s="2"/>
      <c r="I42" s="2"/>
      <c r="J42" s="2"/>
      <c r="K42" s="2"/>
      <c r="L42" s="2"/>
      <c r="M42" s="2"/>
      <c r="N42" s="2"/>
      <c r="O42" s="2"/>
      <c r="P42" s="21"/>
      <c r="Q42" s="2"/>
      <c r="R42" s="2"/>
      <c r="S42" s="2"/>
      <c r="T42" s="2"/>
      <c r="U42" s="2"/>
      <c r="V42" s="2"/>
      <c r="W42" s="21"/>
    </row>
    <row r="43" spans="1:23">
      <c r="A43" s="80" t="s">
        <v>251</v>
      </c>
      <c r="B43" s="80">
        <v>2015</v>
      </c>
      <c r="C43" s="4">
        <v>36</v>
      </c>
      <c r="D43" s="36"/>
      <c r="E43" s="36"/>
      <c r="F43" s="36"/>
      <c r="G43" s="2"/>
      <c r="H43" s="2"/>
      <c r="I43" s="2"/>
      <c r="J43" s="2"/>
      <c r="K43" s="2"/>
      <c r="L43" s="2"/>
      <c r="M43" s="2"/>
      <c r="N43" s="2"/>
      <c r="O43" s="2"/>
      <c r="P43" s="21"/>
      <c r="Q43" s="2"/>
      <c r="R43" s="2"/>
      <c r="S43" s="2"/>
      <c r="T43" s="2"/>
      <c r="U43" s="2"/>
      <c r="V43" s="2"/>
      <c r="W43" s="21"/>
    </row>
    <row r="44" spans="1:23" ht="15" customHeight="1">
      <c r="A44" s="80" t="s">
        <v>251</v>
      </c>
      <c r="B44" s="80">
        <v>2015</v>
      </c>
      <c r="C44" s="3">
        <v>37</v>
      </c>
      <c r="D44" s="36"/>
      <c r="E44" s="36"/>
      <c r="F44" s="36"/>
      <c r="G44" s="2"/>
      <c r="H44" s="2"/>
      <c r="I44" s="2"/>
      <c r="J44" s="2"/>
      <c r="K44" s="2"/>
      <c r="L44" s="2"/>
      <c r="M44" s="2"/>
      <c r="N44" s="2"/>
      <c r="O44" s="2"/>
      <c r="P44" s="21"/>
      <c r="Q44" s="2"/>
      <c r="R44" s="2"/>
      <c r="S44" s="2"/>
      <c r="T44" s="2"/>
      <c r="U44" s="2"/>
      <c r="V44" s="2"/>
      <c r="W44" s="21"/>
    </row>
    <row r="45" spans="1:23">
      <c r="A45" s="80" t="s">
        <v>251</v>
      </c>
      <c r="B45" s="80">
        <v>2015</v>
      </c>
      <c r="C45" s="3">
        <v>38</v>
      </c>
      <c r="D45" s="36"/>
      <c r="E45" s="36"/>
      <c r="F45" s="36"/>
      <c r="G45" s="2"/>
      <c r="H45" s="2"/>
      <c r="I45" s="2"/>
      <c r="J45" s="2"/>
      <c r="K45" s="2"/>
      <c r="L45" s="2"/>
      <c r="M45" s="2"/>
      <c r="N45" s="2"/>
      <c r="O45" s="2"/>
      <c r="P45" s="21"/>
      <c r="Q45" s="2"/>
      <c r="R45" s="2"/>
      <c r="S45" s="2"/>
      <c r="T45" s="2"/>
      <c r="U45" s="2"/>
      <c r="V45" s="2"/>
      <c r="W45" s="21"/>
    </row>
    <row r="46" spans="1:23">
      <c r="A46" s="80" t="s">
        <v>251</v>
      </c>
      <c r="B46" s="80">
        <v>2015</v>
      </c>
      <c r="C46" s="4">
        <v>39</v>
      </c>
      <c r="D46" s="36"/>
      <c r="E46" s="36"/>
      <c r="F46" s="36"/>
      <c r="G46" s="2"/>
      <c r="H46" s="2"/>
      <c r="I46" s="2"/>
      <c r="J46" s="2"/>
      <c r="K46" s="2"/>
      <c r="L46" s="2"/>
      <c r="M46" s="2"/>
      <c r="N46" s="2"/>
      <c r="O46" s="2"/>
      <c r="P46" s="21"/>
      <c r="Q46" s="2"/>
      <c r="R46" s="2"/>
      <c r="S46" s="2"/>
      <c r="T46" s="2"/>
      <c r="U46" s="2"/>
      <c r="V46" s="2"/>
      <c r="W46" s="21"/>
    </row>
    <row r="47" spans="1:23">
      <c r="A47" s="80" t="s">
        <v>251</v>
      </c>
      <c r="B47" s="80">
        <v>2015</v>
      </c>
      <c r="C47" s="3">
        <v>40</v>
      </c>
      <c r="D47" s="36"/>
      <c r="E47" s="36"/>
      <c r="F47" s="36"/>
      <c r="G47" s="2"/>
      <c r="H47" s="2"/>
      <c r="I47" s="2"/>
      <c r="J47" s="2"/>
      <c r="K47" s="2"/>
      <c r="L47" s="2"/>
      <c r="M47" s="2"/>
      <c r="N47" s="2"/>
      <c r="O47" s="2"/>
      <c r="P47" s="21"/>
      <c r="Q47" s="2"/>
      <c r="R47" s="2"/>
      <c r="S47" s="2"/>
      <c r="T47" s="2"/>
      <c r="U47" s="2"/>
      <c r="V47" s="2"/>
      <c r="W47" s="21"/>
    </row>
    <row r="48" spans="1:23">
      <c r="A48" s="80" t="s">
        <v>251</v>
      </c>
      <c r="B48" s="80">
        <v>2015</v>
      </c>
      <c r="C48" s="3">
        <v>41</v>
      </c>
      <c r="D48" s="36"/>
      <c r="E48" s="36"/>
      <c r="F48" s="36"/>
      <c r="G48" s="2"/>
      <c r="H48" s="2"/>
      <c r="I48" s="2"/>
      <c r="J48" s="2"/>
      <c r="K48" s="2"/>
      <c r="L48" s="2"/>
      <c r="M48" s="2"/>
      <c r="N48" s="2"/>
      <c r="O48" s="2"/>
      <c r="P48" s="21"/>
      <c r="Q48" s="2"/>
      <c r="R48" s="2"/>
      <c r="S48" s="2"/>
      <c r="T48" s="2"/>
      <c r="U48" s="2"/>
      <c r="V48" s="2"/>
      <c r="W48" s="21"/>
    </row>
    <row r="49" spans="1:23">
      <c r="A49" s="80" t="s">
        <v>251</v>
      </c>
      <c r="B49" s="80">
        <v>2015</v>
      </c>
      <c r="C49" s="4">
        <v>42</v>
      </c>
      <c r="D49" s="36"/>
      <c r="E49" s="36"/>
      <c r="F49" s="36"/>
      <c r="G49" s="2"/>
      <c r="H49" s="2"/>
      <c r="I49" s="2"/>
      <c r="J49" s="2"/>
      <c r="K49" s="2"/>
      <c r="L49" s="2"/>
      <c r="M49" s="2"/>
      <c r="N49" s="2"/>
      <c r="O49" s="2"/>
      <c r="P49" s="21"/>
      <c r="Q49" s="2"/>
      <c r="R49" s="2"/>
      <c r="S49" s="2"/>
      <c r="T49" s="2"/>
      <c r="U49" s="2"/>
      <c r="V49" s="2"/>
      <c r="W49" s="21"/>
    </row>
    <row r="50" spans="1:23">
      <c r="A50" s="80" t="s">
        <v>251</v>
      </c>
      <c r="B50" s="80">
        <v>2015</v>
      </c>
      <c r="C50" s="3">
        <v>43</v>
      </c>
      <c r="D50" s="36"/>
      <c r="E50" s="36"/>
      <c r="F50" s="36"/>
      <c r="G50" s="2"/>
      <c r="H50" s="2"/>
      <c r="I50" s="2"/>
      <c r="J50" s="2"/>
      <c r="K50" s="2"/>
      <c r="L50" s="2"/>
      <c r="M50" s="2"/>
      <c r="N50" s="2"/>
      <c r="O50" s="2"/>
      <c r="P50" s="21"/>
      <c r="Q50" s="2"/>
      <c r="R50" s="2"/>
      <c r="S50" s="2"/>
      <c r="T50" s="2"/>
      <c r="U50" s="2"/>
      <c r="V50" s="2"/>
      <c r="W50" s="21"/>
    </row>
    <row r="51" spans="1:23">
      <c r="A51" s="80" t="s">
        <v>251</v>
      </c>
      <c r="B51" s="80">
        <v>2015</v>
      </c>
      <c r="C51" s="3">
        <v>44</v>
      </c>
      <c r="D51" s="36"/>
      <c r="E51" s="36"/>
      <c r="F51" s="36"/>
      <c r="G51" s="2"/>
      <c r="H51" s="2"/>
      <c r="I51" s="2"/>
      <c r="J51" s="2"/>
      <c r="K51" s="2"/>
      <c r="L51" s="2"/>
      <c r="M51" s="2"/>
      <c r="N51" s="2"/>
      <c r="O51" s="2"/>
      <c r="P51" s="21"/>
      <c r="Q51" s="2"/>
      <c r="R51" s="2"/>
      <c r="S51" s="2"/>
      <c r="T51" s="2"/>
      <c r="U51" s="2"/>
      <c r="V51" s="2"/>
      <c r="W51" s="21"/>
    </row>
    <row r="52" spans="1:23">
      <c r="A52" s="80" t="s">
        <v>251</v>
      </c>
      <c r="B52" s="80">
        <v>2015</v>
      </c>
      <c r="C52" s="4">
        <v>45</v>
      </c>
      <c r="D52" s="36"/>
      <c r="E52" s="36"/>
      <c r="F52" s="36"/>
      <c r="G52" s="2"/>
      <c r="H52" s="2"/>
      <c r="I52" s="2"/>
      <c r="J52" s="2"/>
      <c r="K52" s="2"/>
      <c r="L52" s="2"/>
      <c r="M52" s="2"/>
      <c r="N52" s="2"/>
      <c r="O52" s="2"/>
      <c r="P52" s="21"/>
      <c r="Q52" s="2"/>
      <c r="R52" s="2"/>
      <c r="S52" s="2"/>
      <c r="T52" s="2"/>
      <c r="U52" s="2"/>
      <c r="V52" s="2"/>
      <c r="W52" s="21"/>
    </row>
    <row r="53" spans="1:23" ht="15" customHeight="1">
      <c r="A53" s="80" t="s">
        <v>251</v>
      </c>
      <c r="B53" s="80">
        <v>2015</v>
      </c>
      <c r="C53" s="3">
        <v>46</v>
      </c>
      <c r="D53" s="36"/>
      <c r="E53" s="36"/>
      <c r="F53" s="36"/>
      <c r="G53" s="2"/>
      <c r="H53" s="2"/>
      <c r="I53" s="2"/>
      <c r="J53" s="2"/>
      <c r="K53" s="2"/>
      <c r="L53" s="2"/>
      <c r="M53" s="2"/>
      <c r="N53" s="2"/>
      <c r="O53" s="2"/>
      <c r="P53" s="21"/>
      <c r="Q53" s="2"/>
      <c r="R53" s="2"/>
      <c r="S53" s="2"/>
      <c r="T53" s="2"/>
      <c r="U53" s="2"/>
      <c r="V53" s="2"/>
      <c r="W53" s="21"/>
    </row>
    <row r="54" spans="1:23">
      <c r="A54" s="80" t="s">
        <v>251</v>
      </c>
      <c r="B54" s="80">
        <v>2015</v>
      </c>
      <c r="C54" s="3">
        <v>47</v>
      </c>
      <c r="D54" s="36"/>
      <c r="E54" s="36"/>
      <c r="F54" s="36"/>
      <c r="G54" s="2"/>
      <c r="H54" s="2"/>
      <c r="I54" s="2"/>
      <c r="J54" s="2"/>
      <c r="K54" s="2"/>
      <c r="L54" s="2"/>
      <c r="M54" s="2"/>
      <c r="N54" s="2"/>
      <c r="O54" s="2"/>
      <c r="P54" s="21"/>
      <c r="Q54" s="2"/>
      <c r="R54" s="2"/>
      <c r="S54" s="2"/>
      <c r="T54" s="2"/>
      <c r="U54" s="2"/>
      <c r="V54" s="2"/>
      <c r="W54" s="21"/>
    </row>
    <row r="55" spans="1:23">
      <c r="A55" s="80" t="s">
        <v>251</v>
      </c>
      <c r="B55" s="80">
        <v>2015</v>
      </c>
      <c r="C55" s="4">
        <v>48</v>
      </c>
      <c r="D55" s="36"/>
      <c r="E55" s="36"/>
      <c r="F55" s="36"/>
      <c r="G55" s="2"/>
      <c r="H55" s="2"/>
      <c r="I55" s="2"/>
      <c r="J55" s="2"/>
      <c r="K55" s="2"/>
      <c r="L55" s="2"/>
      <c r="M55" s="2"/>
      <c r="N55" s="2"/>
      <c r="O55" s="2"/>
      <c r="P55" s="21"/>
      <c r="Q55" s="2"/>
      <c r="R55" s="2"/>
      <c r="S55" s="2"/>
      <c r="T55" s="2"/>
      <c r="U55" s="2"/>
      <c r="V55" s="2"/>
      <c r="W55" s="21"/>
    </row>
    <row r="56" spans="1:23">
      <c r="A56" s="80" t="s">
        <v>251</v>
      </c>
      <c r="B56" s="80">
        <v>2015</v>
      </c>
      <c r="C56" s="3">
        <v>49</v>
      </c>
      <c r="D56" s="36"/>
      <c r="E56" s="36"/>
      <c r="F56" s="36"/>
      <c r="G56" s="2"/>
      <c r="H56" s="2"/>
      <c r="I56" s="2"/>
      <c r="J56" s="2"/>
      <c r="K56" s="2"/>
      <c r="L56" s="2"/>
      <c r="M56" s="2"/>
      <c r="N56" s="2"/>
      <c r="O56" s="2"/>
      <c r="P56" s="21"/>
      <c r="Q56" s="2"/>
      <c r="R56" s="2"/>
      <c r="S56" s="2"/>
      <c r="T56" s="2"/>
      <c r="U56" s="2"/>
      <c r="V56" s="2"/>
      <c r="W56" s="21"/>
    </row>
    <row r="57" spans="1:23">
      <c r="A57" s="80" t="s">
        <v>251</v>
      </c>
      <c r="B57" s="80">
        <v>2015</v>
      </c>
      <c r="C57" s="3">
        <v>50</v>
      </c>
      <c r="D57" s="36"/>
      <c r="E57" s="36"/>
      <c r="F57" s="36"/>
      <c r="G57" s="2"/>
      <c r="H57" s="2"/>
      <c r="I57" s="2"/>
      <c r="J57" s="2"/>
      <c r="K57" s="2"/>
      <c r="L57" s="2"/>
      <c r="M57" s="2"/>
      <c r="N57" s="2"/>
      <c r="O57" s="2"/>
      <c r="P57" s="21"/>
      <c r="Q57" s="2"/>
      <c r="R57" s="2"/>
      <c r="S57" s="2"/>
      <c r="T57" s="2"/>
      <c r="U57" s="2"/>
      <c r="V57" s="2"/>
      <c r="W57" s="21"/>
    </row>
    <row r="58" spans="1:23">
      <c r="A58" s="80" t="s">
        <v>251</v>
      </c>
      <c r="B58" s="80">
        <v>2015</v>
      </c>
      <c r="C58" s="4">
        <v>51</v>
      </c>
      <c r="D58" s="36"/>
      <c r="E58" s="36"/>
      <c r="F58" s="36"/>
      <c r="G58" s="2"/>
      <c r="H58" s="2"/>
      <c r="I58" s="2"/>
      <c r="J58" s="2"/>
      <c r="K58" s="2"/>
      <c r="L58" s="2"/>
      <c r="M58" s="2"/>
      <c r="N58" s="2"/>
      <c r="O58" s="2"/>
      <c r="P58" s="21"/>
      <c r="Q58" s="2"/>
      <c r="R58" s="2"/>
      <c r="S58" s="2"/>
      <c r="T58" s="2"/>
      <c r="U58" s="2"/>
      <c r="V58" s="2"/>
      <c r="W58" s="21"/>
    </row>
    <row r="59" spans="1:23">
      <c r="A59" s="80" t="s">
        <v>251</v>
      </c>
      <c r="B59" s="80">
        <v>2015</v>
      </c>
      <c r="C59" s="3">
        <v>52</v>
      </c>
      <c r="D59" s="36"/>
      <c r="E59" s="36"/>
      <c r="F59" s="36"/>
      <c r="G59" s="2"/>
      <c r="H59" s="2"/>
      <c r="I59" s="2"/>
      <c r="J59" s="2"/>
      <c r="K59" s="2"/>
      <c r="L59" s="2"/>
      <c r="M59" s="2"/>
      <c r="N59" s="2"/>
      <c r="O59" s="2"/>
      <c r="P59" s="21"/>
      <c r="Q59" s="2"/>
      <c r="R59" s="2"/>
      <c r="S59" s="2"/>
      <c r="T59" s="2"/>
      <c r="U59" s="2"/>
      <c r="V59" s="2"/>
      <c r="W59" s="21"/>
    </row>
    <row r="60" spans="1:23">
      <c r="A60" s="80"/>
      <c r="B60" s="80"/>
      <c r="C60" s="12"/>
      <c r="D60" s="8"/>
      <c r="E60" s="8"/>
      <c r="F60" s="8"/>
      <c r="G60" s="8">
        <f t="shared" ref="G60:O60" si="0">SUM(G8:G59)</f>
        <v>0</v>
      </c>
      <c r="H60" s="8"/>
      <c r="I60" s="8">
        <f t="shared" si="0"/>
        <v>0</v>
      </c>
      <c r="J60" s="8"/>
      <c r="K60" s="8"/>
      <c r="L60" s="8">
        <f t="shared" si="0"/>
        <v>0</v>
      </c>
      <c r="M60" s="8">
        <f t="shared" si="0"/>
        <v>0</v>
      </c>
      <c r="N60" s="8">
        <f t="shared" si="0"/>
        <v>0</v>
      </c>
      <c r="O60" s="8">
        <f t="shared" si="0"/>
        <v>0</v>
      </c>
      <c r="Q60" s="8"/>
      <c r="R60" s="8"/>
      <c r="S60" s="8">
        <f t="shared" ref="S60:V60" si="1">SUM(S8:S59)</f>
        <v>0</v>
      </c>
      <c r="T60" s="8">
        <f t="shared" si="1"/>
        <v>0</v>
      </c>
      <c r="U60" s="8">
        <f t="shared" si="1"/>
        <v>0</v>
      </c>
      <c r="V60" s="8">
        <f t="shared" si="1"/>
        <v>0</v>
      </c>
    </row>
  </sheetData>
  <protectedRanges>
    <protectedRange sqref="G52:O59" name="Rango1"/>
    <protectedRange sqref="G49:O51" name="Rango1_1"/>
    <protectedRange sqref="G31:O48" name="Rango1_1_2"/>
    <protectedRange sqref="G26:O30" name="Rango1_2"/>
    <protectedRange sqref="G24:O25" name="Rango1_4"/>
    <protectedRange sqref="I16:P18 G16:G23 H20:O23 I19:O19 H8:H19" name="Rango1_5"/>
    <protectedRange sqref="C4" name="Datos_1"/>
    <protectedRange sqref="I8:J15 G8:G15" name="Rango1_5_1"/>
    <protectedRange sqref="K8:O15" name="Rango1_5_3"/>
    <protectedRange sqref="Q52:V59" name="Rango1_3"/>
    <protectedRange sqref="Q49:V51" name="Rango1_1_1"/>
    <protectedRange sqref="Q31:V48" name="Rango1_1_2_1"/>
    <protectedRange sqref="Q26:V30" name="Rango1_2_1"/>
    <protectedRange sqref="Q24:V25" name="Rango1_4_1"/>
    <protectedRange sqref="R8:V23 Q19:Q23" name="Rango1_5_2"/>
  </protectedRanges>
  <mergeCells count="2">
    <mergeCell ref="J5:P5"/>
    <mergeCell ref="Q5:W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I20" sqref="I20"/>
    </sheetView>
  </sheetViews>
  <sheetFormatPr defaultColWidth="9.140625" defaultRowHeight="15"/>
  <cols>
    <col min="4" max="11" width="10.7109375" customWidth="1"/>
  </cols>
  <sheetData>
    <row r="1" spans="1:23">
      <c r="A1" s="15" t="s">
        <v>32</v>
      </c>
      <c r="D1" s="15"/>
      <c r="E1" s="15"/>
      <c r="F1" s="15"/>
      <c r="G1" s="15"/>
      <c r="H1" s="15"/>
      <c r="I1" s="15"/>
      <c r="J1" s="15"/>
      <c r="K1" s="15"/>
    </row>
    <row r="2" spans="1:23">
      <c r="A2" s="15" t="s">
        <v>58</v>
      </c>
      <c r="D2" s="15"/>
      <c r="E2" s="15"/>
      <c r="F2" s="15"/>
      <c r="G2" s="15"/>
      <c r="H2" s="15"/>
      <c r="I2" s="15"/>
      <c r="J2" s="15"/>
      <c r="K2" s="15"/>
    </row>
    <row r="3" spans="1:23">
      <c r="A3" s="10" t="s">
        <v>255</v>
      </c>
      <c r="B3" s="11"/>
      <c r="F3" s="10"/>
      <c r="G3" s="10"/>
      <c r="H3" s="10"/>
      <c r="I3" s="10"/>
      <c r="J3" s="10"/>
      <c r="K3" s="10"/>
    </row>
    <row r="4" spans="1:23">
      <c r="A4" s="10"/>
      <c r="B4" s="11"/>
      <c r="F4" s="10"/>
      <c r="G4" s="10"/>
      <c r="H4" s="10"/>
      <c r="I4" s="10"/>
      <c r="J4" s="10"/>
      <c r="K4" s="10"/>
    </row>
    <row r="5" spans="1:23" ht="18.75">
      <c r="A5" s="51"/>
      <c r="B5" s="52"/>
      <c r="C5" s="52"/>
      <c r="D5" s="225" t="s">
        <v>59</v>
      </c>
      <c r="E5" s="226"/>
      <c r="F5" s="226"/>
      <c r="G5" s="226"/>
      <c r="H5" s="226"/>
      <c r="I5" s="226"/>
      <c r="J5" s="227"/>
      <c r="K5" s="53"/>
      <c r="L5" s="53" t="s">
        <v>256</v>
      </c>
    </row>
    <row r="6" spans="1:23" ht="129" customHeight="1">
      <c r="A6" s="29" t="s">
        <v>60</v>
      </c>
      <c r="B6" s="29" t="s">
        <v>13</v>
      </c>
      <c r="C6" s="26" t="s">
        <v>1</v>
      </c>
      <c r="D6" s="54" t="s">
        <v>287</v>
      </c>
      <c r="E6" s="54" t="s">
        <v>288</v>
      </c>
      <c r="F6" s="54" t="s">
        <v>289</v>
      </c>
      <c r="G6" s="54" t="s">
        <v>290</v>
      </c>
      <c r="H6" s="54" t="s">
        <v>291</v>
      </c>
      <c r="I6" s="54" t="s">
        <v>292</v>
      </c>
      <c r="J6" s="54" t="s">
        <v>15</v>
      </c>
      <c r="K6" s="162" t="s">
        <v>310</v>
      </c>
      <c r="L6" s="107" t="s">
        <v>257</v>
      </c>
      <c r="M6" s="107" t="s">
        <v>258</v>
      </c>
      <c r="N6" s="107" t="s">
        <v>259</v>
      </c>
      <c r="O6" s="107" t="s">
        <v>260</v>
      </c>
      <c r="P6" s="107" t="s">
        <v>261</v>
      </c>
      <c r="Q6" s="107" t="s">
        <v>262</v>
      </c>
      <c r="R6" s="107" t="s">
        <v>263</v>
      </c>
      <c r="S6" s="107" t="s">
        <v>251</v>
      </c>
      <c r="T6" s="107" t="s">
        <v>264</v>
      </c>
      <c r="U6" s="107" t="s">
        <v>266</v>
      </c>
      <c r="V6" s="107" t="s">
        <v>267</v>
      </c>
    </row>
    <row r="7" spans="1:23" ht="45">
      <c r="A7" s="56" t="s">
        <v>16</v>
      </c>
      <c r="B7" s="56" t="s">
        <v>13</v>
      </c>
      <c r="C7" s="57" t="s">
        <v>17</v>
      </c>
      <c r="D7" s="58" t="s">
        <v>280</v>
      </c>
      <c r="E7" s="58" t="s">
        <v>281</v>
      </c>
      <c r="F7" s="58" t="s">
        <v>311</v>
      </c>
      <c r="G7" s="58" t="s">
        <v>312</v>
      </c>
      <c r="H7" s="58" t="s">
        <v>313</v>
      </c>
      <c r="I7" s="58" t="s">
        <v>314</v>
      </c>
      <c r="J7" s="58" t="s">
        <v>67</v>
      </c>
      <c r="K7" s="58" t="s">
        <v>68</v>
      </c>
      <c r="L7" s="79" t="s">
        <v>268</v>
      </c>
      <c r="M7" s="79" t="s">
        <v>269</v>
      </c>
      <c r="N7" s="79" t="s">
        <v>270</v>
      </c>
      <c r="O7" s="79" t="s">
        <v>271</v>
      </c>
      <c r="P7" s="79" t="s">
        <v>272</v>
      </c>
      <c r="Q7" s="79" t="s">
        <v>273</v>
      </c>
      <c r="R7" s="79" t="s">
        <v>274</v>
      </c>
      <c r="S7" s="79" t="s">
        <v>275</v>
      </c>
      <c r="T7" s="79" t="s">
        <v>276</v>
      </c>
      <c r="U7" s="79" t="s">
        <v>278</v>
      </c>
      <c r="V7" s="79" t="s">
        <v>279</v>
      </c>
    </row>
    <row r="8" spans="1:23">
      <c r="A8" s="80" t="s">
        <v>251</v>
      </c>
      <c r="B8" s="80">
        <v>2015</v>
      </c>
      <c r="C8" s="3">
        <v>1</v>
      </c>
      <c r="D8" s="163">
        <v>61</v>
      </c>
      <c r="E8" s="163">
        <v>107</v>
      </c>
      <c r="F8" s="163">
        <v>23</v>
      </c>
      <c r="G8" s="163">
        <v>18</v>
      </c>
      <c r="H8" s="163">
        <v>36</v>
      </c>
      <c r="I8" s="163">
        <v>69</v>
      </c>
      <c r="J8" s="55">
        <v>0</v>
      </c>
      <c r="K8" s="55">
        <v>314</v>
      </c>
      <c r="L8" s="8">
        <v>17</v>
      </c>
      <c r="M8">
        <v>23</v>
      </c>
      <c r="N8" s="108">
        <v>7</v>
      </c>
      <c r="O8" s="108">
        <v>15</v>
      </c>
      <c r="P8" s="108">
        <v>4</v>
      </c>
      <c r="Q8" s="108">
        <v>8</v>
      </c>
      <c r="R8" s="76">
        <v>8</v>
      </c>
      <c r="S8" s="76">
        <v>194</v>
      </c>
      <c r="T8" s="76">
        <v>24</v>
      </c>
      <c r="U8" s="108">
        <v>8</v>
      </c>
      <c r="V8" s="108">
        <v>6</v>
      </c>
      <c r="W8">
        <f t="shared" ref="W8:W30" si="0">SUM(L8:V8)</f>
        <v>314</v>
      </c>
    </row>
    <row r="9" spans="1:23">
      <c r="A9" s="80" t="s">
        <v>251</v>
      </c>
      <c r="B9" s="80">
        <v>2015</v>
      </c>
      <c r="C9" s="3">
        <v>2</v>
      </c>
      <c r="D9" s="164">
        <v>103</v>
      </c>
      <c r="E9" s="164">
        <v>122</v>
      </c>
      <c r="F9" s="164">
        <v>25</v>
      </c>
      <c r="G9" s="164">
        <v>16</v>
      </c>
      <c r="H9" s="164">
        <v>26</v>
      </c>
      <c r="I9" s="164">
        <v>63</v>
      </c>
      <c r="J9" s="3">
        <v>0</v>
      </c>
      <c r="K9" s="3">
        <f>SUM(D9:J9)</f>
        <v>355</v>
      </c>
      <c r="L9" s="8">
        <v>20</v>
      </c>
      <c r="M9" s="109">
        <v>113</v>
      </c>
      <c r="N9" s="109">
        <v>11</v>
      </c>
      <c r="O9" s="109">
        <v>8</v>
      </c>
      <c r="P9" s="109">
        <v>2</v>
      </c>
      <c r="Q9" s="109">
        <v>34</v>
      </c>
      <c r="R9" s="78">
        <v>8</v>
      </c>
      <c r="S9" s="78">
        <v>131</v>
      </c>
      <c r="T9" s="78">
        <v>18</v>
      </c>
      <c r="U9" s="109">
        <v>4</v>
      </c>
      <c r="V9" s="109">
        <v>6</v>
      </c>
      <c r="W9">
        <f t="shared" si="0"/>
        <v>355</v>
      </c>
    </row>
    <row r="10" spans="1:23">
      <c r="A10" s="80" t="s">
        <v>251</v>
      </c>
      <c r="B10" s="80">
        <v>2015</v>
      </c>
      <c r="C10" s="3">
        <v>3</v>
      </c>
      <c r="D10" s="165">
        <v>24</v>
      </c>
      <c r="E10" s="165">
        <v>70</v>
      </c>
      <c r="F10" s="165">
        <v>16</v>
      </c>
      <c r="G10" s="165">
        <v>11</v>
      </c>
      <c r="H10" s="165">
        <v>28</v>
      </c>
      <c r="I10" s="165">
        <v>65</v>
      </c>
      <c r="J10" s="4">
        <v>0</v>
      </c>
      <c r="K10" s="128">
        <f t="shared" ref="K10:K30" si="1">SUM(D10:J10)</f>
        <v>214</v>
      </c>
      <c r="L10" s="8">
        <v>15</v>
      </c>
      <c r="M10" s="109">
        <v>12</v>
      </c>
      <c r="N10" s="109">
        <v>12</v>
      </c>
      <c r="O10" s="109">
        <v>10</v>
      </c>
      <c r="P10" s="109">
        <v>2</v>
      </c>
      <c r="Q10" s="109">
        <v>13</v>
      </c>
      <c r="R10" s="78">
        <v>8</v>
      </c>
      <c r="S10" s="78">
        <v>115</v>
      </c>
      <c r="T10" s="78">
        <v>21</v>
      </c>
      <c r="U10" s="109">
        <v>4</v>
      </c>
      <c r="V10" s="109">
        <v>2</v>
      </c>
      <c r="W10">
        <f t="shared" si="0"/>
        <v>214</v>
      </c>
    </row>
    <row r="11" spans="1:23">
      <c r="A11" s="80" t="s">
        <v>251</v>
      </c>
      <c r="B11" s="80">
        <v>2015</v>
      </c>
      <c r="C11" s="3">
        <v>4</v>
      </c>
      <c r="D11" s="163">
        <v>48</v>
      </c>
      <c r="E11" s="163">
        <v>86</v>
      </c>
      <c r="F11" s="163">
        <v>15</v>
      </c>
      <c r="G11" s="163">
        <v>16</v>
      </c>
      <c r="H11" s="163">
        <v>28</v>
      </c>
      <c r="I11" s="163">
        <v>39</v>
      </c>
      <c r="J11" s="55">
        <v>8</v>
      </c>
      <c r="K11" s="128">
        <f t="shared" si="1"/>
        <v>240</v>
      </c>
      <c r="L11" s="8">
        <v>9</v>
      </c>
      <c r="M11" s="109">
        <v>50</v>
      </c>
      <c r="N11" s="109">
        <v>9</v>
      </c>
      <c r="O11" s="109">
        <v>10</v>
      </c>
      <c r="P11" s="109">
        <v>1</v>
      </c>
      <c r="Q11" s="109">
        <v>16</v>
      </c>
      <c r="R11" s="78">
        <v>15</v>
      </c>
      <c r="S11" s="78">
        <v>110</v>
      </c>
      <c r="T11" s="78">
        <v>11</v>
      </c>
      <c r="U11" s="109">
        <v>0</v>
      </c>
      <c r="V11" s="109">
        <v>9</v>
      </c>
      <c r="W11">
        <f t="shared" si="0"/>
        <v>240</v>
      </c>
    </row>
    <row r="12" spans="1:23">
      <c r="A12" s="80" t="s">
        <v>251</v>
      </c>
      <c r="B12" s="80">
        <v>2015</v>
      </c>
      <c r="C12" s="3">
        <v>5</v>
      </c>
      <c r="D12" s="164">
        <v>60</v>
      </c>
      <c r="E12" s="164">
        <v>93</v>
      </c>
      <c r="F12" s="164">
        <v>25</v>
      </c>
      <c r="G12" s="164">
        <v>21</v>
      </c>
      <c r="H12" s="164">
        <v>43</v>
      </c>
      <c r="I12" s="164">
        <v>59</v>
      </c>
      <c r="J12" s="128">
        <v>0</v>
      </c>
      <c r="K12" s="128">
        <f t="shared" si="1"/>
        <v>301</v>
      </c>
      <c r="L12" s="8">
        <v>14</v>
      </c>
      <c r="M12" s="109">
        <v>59</v>
      </c>
      <c r="N12" s="109">
        <v>11</v>
      </c>
      <c r="O12" s="109">
        <v>8</v>
      </c>
      <c r="P12" s="109">
        <v>0</v>
      </c>
      <c r="Q12" s="109">
        <v>18</v>
      </c>
      <c r="R12" s="78">
        <v>4</v>
      </c>
      <c r="S12" s="78">
        <v>157</v>
      </c>
      <c r="T12" s="78">
        <v>15</v>
      </c>
      <c r="U12" s="109">
        <v>2</v>
      </c>
      <c r="V12" s="109">
        <v>13</v>
      </c>
      <c r="W12">
        <f t="shared" si="0"/>
        <v>301</v>
      </c>
    </row>
    <row r="13" spans="1:23">
      <c r="A13" s="80" t="s">
        <v>251</v>
      </c>
      <c r="B13" s="80">
        <v>2015</v>
      </c>
      <c r="C13" s="3">
        <v>6</v>
      </c>
      <c r="D13" s="165">
        <v>64</v>
      </c>
      <c r="E13" s="165">
        <v>102</v>
      </c>
      <c r="F13" s="165">
        <v>12</v>
      </c>
      <c r="G13" s="165">
        <v>5</v>
      </c>
      <c r="H13" s="165">
        <v>27</v>
      </c>
      <c r="I13" s="165">
        <v>39</v>
      </c>
      <c r="J13" s="129">
        <v>0</v>
      </c>
      <c r="K13" s="128">
        <f t="shared" si="1"/>
        <v>249</v>
      </c>
      <c r="L13" s="8">
        <v>19</v>
      </c>
      <c r="M13" s="109">
        <v>40</v>
      </c>
      <c r="N13" s="109">
        <v>7</v>
      </c>
      <c r="O13" s="109">
        <v>5</v>
      </c>
      <c r="P13" s="109">
        <v>0</v>
      </c>
      <c r="Q13" s="109">
        <v>6</v>
      </c>
      <c r="R13" s="78">
        <v>1</v>
      </c>
      <c r="S13" s="78">
        <v>136</v>
      </c>
      <c r="T13" s="78">
        <v>19</v>
      </c>
      <c r="U13" s="109">
        <v>2</v>
      </c>
      <c r="V13" s="109">
        <v>14</v>
      </c>
      <c r="W13">
        <f t="shared" si="0"/>
        <v>249</v>
      </c>
    </row>
    <row r="14" spans="1:23">
      <c r="A14" s="80" t="s">
        <v>251</v>
      </c>
      <c r="B14" s="80">
        <v>2015</v>
      </c>
      <c r="C14" s="3">
        <v>7</v>
      </c>
      <c r="D14" s="164">
        <v>30</v>
      </c>
      <c r="E14" s="164">
        <v>88</v>
      </c>
      <c r="F14" s="164">
        <v>24</v>
      </c>
      <c r="G14" s="164">
        <v>15</v>
      </c>
      <c r="H14" s="164">
        <v>19</v>
      </c>
      <c r="I14" s="164">
        <v>33</v>
      </c>
      <c r="J14" s="128">
        <v>0</v>
      </c>
      <c r="K14" s="128">
        <f t="shared" si="1"/>
        <v>209</v>
      </c>
      <c r="L14" s="109">
        <v>18</v>
      </c>
      <c r="M14" s="109">
        <v>43</v>
      </c>
      <c r="N14" s="109">
        <v>7</v>
      </c>
      <c r="O14" s="109">
        <v>2</v>
      </c>
      <c r="P14" s="109">
        <v>3</v>
      </c>
      <c r="Q14" s="109">
        <v>15</v>
      </c>
      <c r="R14" s="78">
        <v>4</v>
      </c>
      <c r="S14" s="78">
        <v>103</v>
      </c>
      <c r="T14" s="78">
        <v>10</v>
      </c>
      <c r="U14" s="140">
        <v>1</v>
      </c>
      <c r="V14" s="109">
        <v>3</v>
      </c>
      <c r="W14">
        <f t="shared" si="0"/>
        <v>209</v>
      </c>
    </row>
    <row r="15" spans="1:23">
      <c r="A15" s="80" t="s">
        <v>251</v>
      </c>
      <c r="B15" s="80">
        <v>2015</v>
      </c>
      <c r="C15" s="3">
        <v>8</v>
      </c>
      <c r="D15" s="164">
        <v>32</v>
      </c>
      <c r="E15" s="164">
        <v>71</v>
      </c>
      <c r="F15" s="164">
        <v>20</v>
      </c>
      <c r="G15" s="164">
        <v>5</v>
      </c>
      <c r="H15" s="164">
        <v>23</v>
      </c>
      <c r="I15" s="164">
        <v>52</v>
      </c>
      <c r="J15" s="128">
        <v>0</v>
      </c>
      <c r="K15" s="128">
        <f t="shared" si="1"/>
        <v>203</v>
      </c>
      <c r="L15" s="109">
        <v>17</v>
      </c>
      <c r="M15" s="109">
        <v>3</v>
      </c>
      <c r="N15" s="109">
        <v>12</v>
      </c>
      <c r="O15" s="140">
        <v>11</v>
      </c>
      <c r="P15" s="109"/>
      <c r="Q15" s="109">
        <v>15</v>
      </c>
      <c r="R15" s="78">
        <v>5</v>
      </c>
      <c r="S15" s="78">
        <v>120</v>
      </c>
      <c r="T15" s="78">
        <v>12</v>
      </c>
      <c r="U15" s="109">
        <v>3</v>
      </c>
      <c r="V15" s="109">
        <v>5</v>
      </c>
      <c r="W15">
        <f t="shared" si="0"/>
        <v>203</v>
      </c>
    </row>
    <row r="16" spans="1:23">
      <c r="A16" s="80" t="s">
        <v>251</v>
      </c>
      <c r="B16" s="80">
        <v>2015</v>
      </c>
      <c r="C16" s="3">
        <v>9</v>
      </c>
      <c r="D16" s="165">
        <v>47</v>
      </c>
      <c r="E16" s="165">
        <v>80</v>
      </c>
      <c r="F16" s="164">
        <v>34</v>
      </c>
      <c r="G16" s="164">
        <v>10</v>
      </c>
      <c r="H16" s="164">
        <v>26</v>
      </c>
      <c r="I16" s="164">
        <v>50</v>
      </c>
      <c r="J16" s="129">
        <v>0</v>
      </c>
      <c r="K16" s="128">
        <f t="shared" si="1"/>
        <v>247</v>
      </c>
      <c r="L16" s="77">
        <v>11</v>
      </c>
      <c r="M16" s="77">
        <v>45</v>
      </c>
      <c r="N16" s="77">
        <v>6</v>
      </c>
      <c r="O16" s="77">
        <v>9</v>
      </c>
      <c r="P16" s="77"/>
      <c r="Q16" s="77">
        <v>8</v>
      </c>
      <c r="R16" s="78">
        <v>8</v>
      </c>
      <c r="S16" s="78">
        <v>133</v>
      </c>
      <c r="T16" s="78">
        <v>18</v>
      </c>
      <c r="U16" s="77">
        <v>3</v>
      </c>
      <c r="V16" s="77">
        <v>6</v>
      </c>
      <c r="W16">
        <f t="shared" si="0"/>
        <v>247</v>
      </c>
    </row>
    <row r="17" spans="1:23">
      <c r="A17" s="80" t="s">
        <v>251</v>
      </c>
      <c r="B17" s="80">
        <v>2015</v>
      </c>
      <c r="C17" s="3">
        <v>10</v>
      </c>
      <c r="D17" s="164">
        <v>66</v>
      </c>
      <c r="E17" s="166">
        <v>121</v>
      </c>
      <c r="F17" s="165">
        <v>35</v>
      </c>
      <c r="G17" s="165">
        <v>9</v>
      </c>
      <c r="H17" s="165">
        <v>28</v>
      </c>
      <c r="I17" s="165">
        <v>68</v>
      </c>
      <c r="J17" s="128">
        <v>0</v>
      </c>
      <c r="K17" s="128">
        <f t="shared" si="1"/>
        <v>327</v>
      </c>
      <c r="L17" s="77">
        <v>32</v>
      </c>
      <c r="M17" s="77">
        <v>61</v>
      </c>
      <c r="N17" s="77">
        <v>14</v>
      </c>
      <c r="O17" s="77">
        <v>18</v>
      </c>
      <c r="P17" s="77">
        <v>4</v>
      </c>
      <c r="Q17" s="77">
        <v>18</v>
      </c>
      <c r="R17" s="78">
        <v>11</v>
      </c>
      <c r="S17" s="78">
        <v>136</v>
      </c>
      <c r="T17" s="78">
        <v>20</v>
      </c>
      <c r="U17" s="77">
        <v>7</v>
      </c>
      <c r="V17" s="77">
        <v>6</v>
      </c>
      <c r="W17">
        <f t="shared" si="0"/>
        <v>327</v>
      </c>
    </row>
    <row r="18" spans="1:23">
      <c r="A18" s="80" t="s">
        <v>251</v>
      </c>
      <c r="B18" s="80">
        <v>2015</v>
      </c>
      <c r="C18" s="3">
        <v>11</v>
      </c>
      <c r="D18" s="164">
        <v>48</v>
      </c>
      <c r="E18" s="166">
        <v>94</v>
      </c>
      <c r="F18" s="164">
        <v>24</v>
      </c>
      <c r="G18" s="164">
        <v>4</v>
      </c>
      <c r="H18" s="164">
        <v>30</v>
      </c>
      <c r="I18" s="164">
        <v>47</v>
      </c>
      <c r="J18" s="128">
        <v>1</v>
      </c>
      <c r="K18" s="128">
        <f t="shared" si="1"/>
        <v>248</v>
      </c>
      <c r="L18" s="77">
        <v>18</v>
      </c>
      <c r="M18" s="77">
        <v>44</v>
      </c>
      <c r="N18" s="77">
        <v>11</v>
      </c>
      <c r="O18" s="77">
        <v>2</v>
      </c>
      <c r="P18" s="77">
        <v>3</v>
      </c>
      <c r="Q18" s="77">
        <v>20</v>
      </c>
      <c r="R18" s="78">
        <v>8</v>
      </c>
      <c r="S18" s="78">
        <v>109</v>
      </c>
      <c r="T18" s="78">
        <v>19</v>
      </c>
      <c r="U18" s="77">
        <v>7</v>
      </c>
      <c r="V18" s="77">
        <v>7</v>
      </c>
      <c r="W18">
        <f t="shared" si="0"/>
        <v>248</v>
      </c>
    </row>
    <row r="19" spans="1:23">
      <c r="A19" s="80" t="s">
        <v>251</v>
      </c>
      <c r="B19" s="80">
        <v>2015</v>
      </c>
      <c r="C19" s="3">
        <v>12</v>
      </c>
      <c r="D19" s="165">
        <v>61</v>
      </c>
      <c r="E19" s="166">
        <v>111</v>
      </c>
      <c r="F19" s="165">
        <v>23</v>
      </c>
      <c r="G19" s="165">
        <v>11</v>
      </c>
      <c r="H19" s="165">
        <v>31</v>
      </c>
      <c r="I19" s="165">
        <v>57</v>
      </c>
      <c r="J19" s="129">
        <v>0</v>
      </c>
      <c r="K19" s="128">
        <f t="shared" si="1"/>
        <v>294</v>
      </c>
      <c r="L19" s="77">
        <v>29</v>
      </c>
      <c r="M19" s="77">
        <v>57</v>
      </c>
      <c r="N19" s="77">
        <v>7</v>
      </c>
      <c r="O19" s="77">
        <v>1</v>
      </c>
      <c r="P19" s="77">
        <v>1</v>
      </c>
      <c r="Q19" s="77">
        <v>13</v>
      </c>
      <c r="R19" s="78">
        <v>5</v>
      </c>
      <c r="S19" s="78">
        <v>148</v>
      </c>
      <c r="T19" s="78">
        <v>23</v>
      </c>
      <c r="U19" s="77">
        <v>4</v>
      </c>
      <c r="V19" s="77">
        <v>6</v>
      </c>
      <c r="W19">
        <f t="shared" si="0"/>
        <v>294</v>
      </c>
    </row>
    <row r="20" spans="1:23">
      <c r="A20" s="80" t="s">
        <v>251</v>
      </c>
      <c r="B20" s="80">
        <v>2015</v>
      </c>
      <c r="C20" s="3">
        <v>13</v>
      </c>
      <c r="D20" s="166">
        <v>50</v>
      </c>
      <c r="E20" s="164">
        <v>70</v>
      </c>
      <c r="F20" s="166">
        <v>30</v>
      </c>
      <c r="G20" s="166">
        <v>18</v>
      </c>
      <c r="H20" s="166">
        <v>36</v>
      </c>
      <c r="I20" s="166">
        <v>53</v>
      </c>
      <c r="J20" s="128">
        <v>0</v>
      </c>
      <c r="K20" s="128">
        <f t="shared" si="1"/>
        <v>257</v>
      </c>
      <c r="L20" s="77">
        <v>20</v>
      </c>
      <c r="M20" s="77">
        <v>52</v>
      </c>
      <c r="N20" s="77">
        <v>4</v>
      </c>
      <c r="O20" s="77">
        <v>1</v>
      </c>
      <c r="P20" s="77">
        <v>1</v>
      </c>
      <c r="Q20" s="77">
        <v>14</v>
      </c>
      <c r="R20" s="78">
        <v>8</v>
      </c>
      <c r="S20" s="78">
        <v>126</v>
      </c>
      <c r="T20" s="78">
        <v>21</v>
      </c>
      <c r="U20" s="77">
        <v>1</v>
      </c>
      <c r="V20" s="77">
        <v>9</v>
      </c>
      <c r="W20">
        <f t="shared" si="0"/>
        <v>257</v>
      </c>
    </row>
    <row r="21" spans="1:23">
      <c r="A21" s="80" t="s">
        <v>251</v>
      </c>
      <c r="B21" s="80">
        <v>2015</v>
      </c>
      <c r="C21" s="3">
        <v>14</v>
      </c>
      <c r="D21" s="164">
        <v>85</v>
      </c>
      <c r="E21" s="164">
        <v>99</v>
      </c>
      <c r="F21" s="164">
        <v>32</v>
      </c>
      <c r="G21" s="164">
        <v>12</v>
      </c>
      <c r="H21" s="164">
        <v>55</v>
      </c>
      <c r="I21" s="164">
        <v>75</v>
      </c>
      <c r="J21" s="128">
        <v>0</v>
      </c>
      <c r="K21" s="128">
        <f t="shared" si="1"/>
        <v>358</v>
      </c>
      <c r="L21" s="77">
        <v>12</v>
      </c>
      <c r="M21" s="77">
        <v>70</v>
      </c>
      <c r="N21" s="77">
        <v>11</v>
      </c>
      <c r="O21" s="77">
        <v>17</v>
      </c>
      <c r="P21" s="77"/>
      <c r="Q21" s="77">
        <v>10</v>
      </c>
      <c r="R21" s="78">
        <v>13</v>
      </c>
      <c r="S21" s="78">
        <v>189</v>
      </c>
      <c r="T21" s="78">
        <v>25</v>
      </c>
      <c r="U21" s="145">
        <v>1</v>
      </c>
      <c r="V21" s="77">
        <v>10</v>
      </c>
      <c r="W21">
        <f t="shared" si="0"/>
        <v>358</v>
      </c>
    </row>
    <row r="22" spans="1:23">
      <c r="A22" s="80" t="s">
        <v>251</v>
      </c>
      <c r="B22" s="80">
        <v>2015</v>
      </c>
      <c r="C22" s="3">
        <v>15</v>
      </c>
      <c r="D22" s="165">
        <v>69</v>
      </c>
      <c r="E22" s="166">
        <v>127</v>
      </c>
      <c r="F22" s="164">
        <v>40</v>
      </c>
      <c r="G22" s="164">
        <v>20</v>
      </c>
      <c r="H22" s="164">
        <v>36</v>
      </c>
      <c r="I22" s="164">
        <v>85</v>
      </c>
      <c r="J22" s="129">
        <v>0</v>
      </c>
      <c r="K22" s="128">
        <f t="shared" si="1"/>
        <v>377</v>
      </c>
      <c r="L22" s="77">
        <v>14</v>
      </c>
      <c r="M22" s="77">
        <v>117</v>
      </c>
      <c r="N22" s="77">
        <v>9</v>
      </c>
      <c r="O22" s="77">
        <v>11</v>
      </c>
      <c r="P22" s="77"/>
      <c r="Q22" s="77">
        <v>25</v>
      </c>
      <c r="R22" s="78">
        <v>17</v>
      </c>
      <c r="S22" s="78">
        <v>126</v>
      </c>
      <c r="T22" s="78">
        <v>28</v>
      </c>
      <c r="U22" s="77">
        <v>2</v>
      </c>
      <c r="V22" s="77">
        <v>28</v>
      </c>
      <c r="W22">
        <f t="shared" si="0"/>
        <v>377</v>
      </c>
    </row>
    <row r="23" spans="1:23">
      <c r="A23" s="80" t="s">
        <v>251</v>
      </c>
      <c r="B23" s="80">
        <v>2015</v>
      </c>
      <c r="C23" s="3">
        <v>16</v>
      </c>
      <c r="D23" s="164">
        <v>39</v>
      </c>
      <c r="E23" s="166">
        <v>67</v>
      </c>
      <c r="F23" s="165">
        <v>30</v>
      </c>
      <c r="G23" s="165">
        <v>20</v>
      </c>
      <c r="H23" s="165">
        <v>38</v>
      </c>
      <c r="I23" s="165">
        <v>71</v>
      </c>
      <c r="J23" s="128">
        <v>0</v>
      </c>
      <c r="K23" s="128">
        <f t="shared" si="1"/>
        <v>265</v>
      </c>
      <c r="L23" s="77">
        <v>11</v>
      </c>
      <c r="M23" s="77">
        <v>54</v>
      </c>
      <c r="N23" s="77">
        <v>4</v>
      </c>
      <c r="O23" s="77">
        <v>12</v>
      </c>
      <c r="P23" s="77">
        <v>3</v>
      </c>
      <c r="Q23" s="77">
        <v>12</v>
      </c>
      <c r="R23" s="78">
        <v>15</v>
      </c>
      <c r="S23" s="78">
        <v>121</v>
      </c>
      <c r="T23" s="78">
        <v>24</v>
      </c>
      <c r="U23" s="77">
        <v>4</v>
      </c>
      <c r="V23" s="77">
        <v>5</v>
      </c>
      <c r="W23">
        <f t="shared" si="0"/>
        <v>265</v>
      </c>
    </row>
    <row r="24" spans="1:23">
      <c r="A24" s="80" t="s">
        <v>251</v>
      </c>
      <c r="B24" s="80">
        <v>2015</v>
      </c>
      <c r="C24" s="3">
        <v>17</v>
      </c>
      <c r="D24" s="164">
        <v>41</v>
      </c>
      <c r="E24" s="166">
        <v>66</v>
      </c>
      <c r="F24" s="164">
        <v>20</v>
      </c>
      <c r="G24" s="164">
        <v>10</v>
      </c>
      <c r="H24" s="164">
        <v>28</v>
      </c>
      <c r="I24" s="164">
        <v>62</v>
      </c>
      <c r="J24" s="128">
        <v>0</v>
      </c>
      <c r="K24" s="128">
        <f t="shared" si="1"/>
        <v>227</v>
      </c>
      <c r="L24" s="77">
        <v>21</v>
      </c>
      <c r="M24" s="77">
        <v>42</v>
      </c>
      <c r="N24" s="77">
        <v>9</v>
      </c>
      <c r="O24" s="77">
        <v>9</v>
      </c>
      <c r="P24" s="77">
        <v>3</v>
      </c>
      <c r="Q24" s="77">
        <v>14</v>
      </c>
      <c r="R24" s="78">
        <v>6</v>
      </c>
      <c r="S24" s="78">
        <v>91</v>
      </c>
      <c r="T24" s="78">
        <v>24</v>
      </c>
      <c r="U24" s="77">
        <v>3</v>
      </c>
      <c r="V24" s="77">
        <v>5</v>
      </c>
      <c r="W24">
        <f t="shared" si="0"/>
        <v>227</v>
      </c>
    </row>
    <row r="25" spans="1:23">
      <c r="A25" s="80" t="s">
        <v>251</v>
      </c>
      <c r="B25" s="80">
        <v>2015</v>
      </c>
      <c r="C25" s="3">
        <v>18</v>
      </c>
      <c r="D25" s="165">
        <v>25</v>
      </c>
      <c r="E25" s="166">
        <v>59</v>
      </c>
      <c r="F25" s="164">
        <v>33</v>
      </c>
      <c r="G25" s="164">
        <v>21</v>
      </c>
      <c r="H25" s="164">
        <v>31</v>
      </c>
      <c r="I25" s="164">
        <v>72</v>
      </c>
      <c r="J25" s="129">
        <v>0</v>
      </c>
      <c r="K25" s="128">
        <f>SUM(D25:J25)</f>
        <v>241</v>
      </c>
      <c r="L25" s="77">
        <v>30</v>
      </c>
      <c r="M25" s="77">
        <v>5</v>
      </c>
      <c r="N25" s="77">
        <v>7</v>
      </c>
      <c r="O25" s="77"/>
      <c r="P25" s="77"/>
      <c r="Q25" s="77">
        <v>17</v>
      </c>
      <c r="R25" s="78">
        <v>3</v>
      </c>
      <c r="S25" s="78">
        <v>145</v>
      </c>
      <c r="T25" s="78">
        <v>19</v>
      </c>
      <c r="U25" s="77">
        <v>7</v>
      </c>
      <c r="V25" s="77">
        <v>8</v>
      </c>
      <c r="W25">
        <f t="shared" si="0"/>
        <v>241</v>
      </c>
    </row>
    <row r="26" spans="1:23">
      <c r="A26" s="80" t="s">
        <v>251</v>
      </c>
      <c r="B26" s="80">
        <v>2015</v>
      </c>
      <c r="C26" s="3">
        <v>19</v>
      </c>
      <c r="D26" s="164">
        <v>29</v>
      </c>
      <c r="E26" s="166">
        <v>62</v>
      </c>
      <c r="F26" s="165">
        <v>20</v>
      </c>
      <c r="G26" s="165">
        <v>11</v>
      </c>
      <c r="H26" s="165">
        <v>24</v>
      </c>
      <c r="I26" s="165">
        <v>65</v>
      </c>
      <c r="J26" s="128">
        <v>0</v>
      </c>
      <c r="K26" s="128">
        <f t="shared" si="1"/>
        <v>211</v>
      </c>
      <c r="L26" s="77">
        <v>9</v>
      </c>
      <c r="M26" s="77">
        <v>11</v>
      </c>
      <c r="N26" s="77">
        <v>6</v>
      </c>
      <c r="O26" s="77">
        <v>4</v>
      </c>
      <c r="P26" s="77"/>
      <c r="Q26" s="77">
        <v>21</v>
      </c>
      <c r="R26" s="78">
        <v>8</v>
      </c>
      <c r="S26" s="78">
        <v>126</v>
      </c>
      <c r="T26" s="78">
        <v>15</v>
      </c>
      <c r="U26" s="77">
        <v>5</v>
      </c>
      <c r="V26" s="77">
        <v>6</v>
      </c>
      <c r="W26">
        <f t="shared" si="0"/>
        <v>211</v>
      </c>
    </row>
    <row r="27" spans="1:23">
      <c r="A27" s="80" t="s">
        <v>251</v>
      </c>
      <c r="B27" s="80">
        <v>2015</v>
      </c>
      <c r="C27" s="3">
        <v>20</v>
      </c>
      <c r="D27" s="164">
        <v>44</v>
      </c>
      <c r="E27" s="166">
        <v>67</v>
      </c>
      <c r="F27" s="164">
        <v>28</v>
      </c>
      <c r="G27" s="164">
        <v>14</v>
      </c>
      <c r="H27" s="164">
        <v>14</v>
      </c>
      <c r="I27" s="164">
        <v>53</v>
      </c>
      <c r="J27" s="128">
        <v>0</v>
      </c>
      <c r="K27" s="128">
        <f t="shared" si="1"/>
        <v>220</v>
      </c>
      <c r="L27" s="77">
        <v>22</v>
      </c>
      <c r="M27" s="77">
        <v>54</v>
      </c>
      <c r="N27" s="77">
        <v>10</v>
      </c>
      <c r="O27" s="77"/>
      <c r="P27" s="77">
        <v>2</v>
      </c>
      <c r="Q27" s="77">
        <v>6</v>
      </c>
      <c r="R27" s="78">
        <v>6</v>
      </c>
      <c r="S27" s="78">
        <v>88</v>
      </c>
      <c r="T27" s="78">
        <v>15</v>
      </c>
      <c r="U27" s="77">
        <v>3</v>
      </c>
      <c r="V27" s="77">
        <v>14</v>
      </c>
      <c r="W27">
        <f t="shared" si="0"/>
        <v>220</v>
      </c>
    </row>
    <row r="28" spans="1:23">
      <c r="A28" s="80" t="s">
        <v>251</v>
      </c>
      <c r="B28" s="80">
        <v>2015</v>
      </c>
      <c r="C28" s="3">
        <v>21</v>
      </c>
      <c r="D28" s="165">
        <v>51</v>
      </c>
      <c r="E28" s="166">
        <v>60</v>
      </c>
      <c r="F28" s="164">
        <v>24</v>
      </c>
      <c r="G28" s="164">
        <v>13</v>
      </c>
      <c r="H28" s="164">
        <v>17</v>
      </c>
      <c r="I28" s="164">
        <v>51</v>
      </c>
      <c r="J28" s="129">
        <v>0</v>
      </c>
      <c r="K28" s="128">
        <f t="shared" si="1"/>
        <v>216</v>
      </c>
      <c r="L28" s="77">
        <v>12</v>
      </c>
      <c r="M28" s="77">
        <v>46</v>
      </c>
      <c r="N28" s="77">
        <v>10</v>
      </c>
      <c r="O28" s="77">
        <v>9</v>
      </c>
      <c r="P28" s="77">
        <v>4</v>
      </c>
      <c r="Q28" s="77">
        <v>9</v>
      </c>
      <c r="R28" s="78">
        <v>5</v>
      </c>
      <c r="S28" s="78">
        <v>97</v>
      </c>
      <c r="T28" s="78">
        <v>12</v>
      </c>
      <c r="U28" s="77">
        <v>3</v>
      </c>
      <c r="V28" s="77">
        <v>9</v>
      </c>
      <c r="W28">
        <f t="shared" si="0"/>
        <v>216</v>
      </c>
    </row>
    <row r="29" spans="1:23">
      <c r="A29" s="80" t="s">
        <v>251</v>
      </c>
      <c r="B29" s="80">
        <v>2015</v>
      </c>
      <c r="C29" s="3">
        <v>22</v>
      </c>
      <c r="D29" s="164">
        <v>18</v>
      </c>
      <c r="E29" s="166">
        <v>63</v>
      </c>
      <c r="F29" s="165">
        <v>18</v>
      </c>
      <c r="G29" s="165">
        <v>12</v>
      </c>
      <c r="H29" s="165">
        <v>14</v>
      </c>
      <c r="I29" s="165">
        <v>55</v>
      </c>
      <c r="J29" s="128">
        <v>0</v>
      </c>
      <c r="K29" s="128">
        <f t="shared" si="1"/>
        <v>180</v>
      </c>
      <c r="L29" s="77">
        <v>13</v>
      </c>
      <c r="M29" s="77">
        <v>7</v>
      </c>
      <c r="N29" s="77">
        <v>5</v>
      </c>
      <c r="O29" s="77">
        <v>2</v>
      </c>
      <c r="P29" s="77"/>
      <c r="Q29" s="77">
        <v>12</v>
      </c>
      <c r="R29" s="78">
        <v>4</v>
      </c>
      <c r="S29" s="78">
        <v>118</v>
      </c>
      <c r="T29" s="78">
        <v>12</v>
      </c>
      <c r="U29" s="77">
        <v>4</v>
      </c>
      <c r="V29" s="77">
        <v>3</v>
      </c>
      <c r="W29">
        <f t="shared" si="0"/>
        <v>180</v>
      </c>
    </row>
    <row r="30" spans="1:23">
      <c r="A30" s="80" t="s">
        <v>251</v>
      </c>
      <c r="B30" s="80">
        <v>2015</v>
      </c>
      <c r="C30" s="3">
        <v>23</v>
      </c>
      <c r="D30" s="164">
        <v>39</v>
      </c>
      <c r="E30" s="166">
        <v>87</v>
      </c>
      <c r="F30" s="163">
        <v>35</v>
      </c>
      <c r="G30" s="163">
        <v>14</v>
      </c>
      <c r="H30" s="163">
        <v>24</v>
      </c>
      <c r="I30" s="163">
        <v>48</v>
      </c>
      <c r="J30" s="128">
        <v>0</v>
      </c>
      <c r="K30" s="128">
        <f t="shared" si="1"/>
        <v>247</v>
      </c>
      <c r="L30" s="77">
        <v>13</v>
      </c>
      <c r="M30" s="77">
        <v>44</v>
      </c>
      <c r="N30" s="77">
        <v>9</v>
      </c>
      <c r="O30" s="77">
        <v>15</v>
      </c>
      <c r="P30" s="77">
        <v>1</v>
      </c>
      <c r="Q30" s="77">
        <v>8</v>
      </c>
      <c r="R30" s="78">
        <v>2</v>
      </c>
      <c r="S30" s="78">
        <v>121</v>
      </c>
      <c r="T30" s="78">
        <v>18</v>
      </c>
      <c r="U30" s="77">
        <v>4</v>
      </c>
      <c r="V30" s="77">
        <v>12</v>
      </c>
      <c r="W30">
        <f t="shared" si="0"/>
        <v>247</v>
      </c>
    </row>
    <row r="31" spans="1:23">
      <c r="A31" s="80" t="s">
        <v>251</v>
      </c>
      <c r="B31" s="80">
        <v>2015</v>
      </c>
      <c r="C31" s="3">
        <v>24</v>
      </c>
      <c r="D31" s="165"/>
      <c r="E31" s="166"/>
      <c r="F31" s="165"/>
      <c r="G31" s="166"/>
      <c r="H31" s="165"/>
      <c r="I31" s="166"/>
      <c r="J31" s="129"/>
      <c r="K31" s="4"/>
      <c r="L31" s="77"/>
      <c r="M31" s="77"/>
      <c r="N31" s="77"/>
      <c r="O31" s="77"/>
      <c r="P31" s="77"/>
      <c r="Q31" s="77"/>
      <c r="R31" s="78"/>
      <c r="S31" s="78"/>
      <c r="T31" s="78"/>
      <c r="U31" s="77"/>
      <c r="V31" s="77"/>
    </row>
    <row r="32" spans="1:23">
      <c r="A32" s="80" t="s">
        <v>251</v>
      </c>
      <c r="B32" s="80">
        <v>2015</v>
      </c>
      <c r="C32" s="3">
        <v>25</v>
      </c>
      <c r="D32" s="55"/>
      <c r="F32" s="55"/>
      <c r="H32" s="55"/>
      <c r="J32" s="55"/>
      <c r="K32" s="55"/>
      <c r="L32" s="77"/>
      <c r="M32" s="77"/>
      <c r="N32" s="77"/>
      <c r="O32" s="77"/>
      <c r="P32" s="77"/>
      <c r="Q32" s="77"/>
      <c r="R32" s="78"/>
      <c r="S32" s="78"/>
      <c r="T32" s="78"/>
      <c r="U32" s="77"/>
      <c r="V32" s="77"/>
    </row>
    <row r="33" spans="1:22">
      <c r="A33" s="80" t="s">
        <v>251</v>
      </c>
      <c r="B33" s="8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3"/>
      <c r="L33" s="77"/>
      <c r="M33" s="77"/>
      <c r="N33" s="77"/>
      <c r="O33" s="77"/>
      <c r="P33" s="77"/>
      <c r="Q33" s="77"/>
      <c r="R33" s="78"/>
      <c r="S33" s="78"/>
      <c r="T33" s="78"/>
      <c r="U33" s="77"/>
      <c r="V33" s="77"/>
    </row>
    <row r="34" spans="1:22">
      <c r="A34" s="80" t="s">
        <v>251</v>
      </c>
      <c r="B34" s="8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4"/>
      <c r="L34" s="77"/>
      <c r="M34" s="77"/>
      <c r="N34" s="77"/>
      <c r="O34" s="77"/>
      <c r="P34" s="77"/>
      <c r="Q34" s="77"/>
      <c r="R34" s="78"/>
      <c r="S34" s="78"/>
      <c r="T34" s="78"/>
      <c r="U34" s="77"/>
      <c r="V34" s="77"/>
    </row>
    <row r="35" spans="1:22">
      <c r="A35" s="80" t="s">
        <v>251</v>
      </c>
      <c r="B35" s="80">
        <v>2015</v>
      </c>
      <c r="C35" s="3">
        <v>28</v>
      </c>
      <c r="D35" s="55"/>
      <c r="E35" s="55"/>
      <c r="F35" s="55"/>
      <c r="G35" s="55"/>
      <c r="H35" s="55"/>
      <c r="I35" s="55"/>
      <c r="J35" s="55"/>
      <c r="K35" s="55"/>
      <c r="L35" s="77"/>
      <c r="M35" s="77"/>
      <c r="N35" s="77"/>
      <c r="O35" s="77"/>
      <c r="P35" s="77"/>
      <c r="Q35" s="77"/>
      <c r="R35" s="78"/>
      <c r="S35" s="78"/>
      <c r="T35" s="78"/>
      <c r="U35" s="77"/>
      <c r="V35" s="77"/>
    </row>
    <row r="36" spans="1:22">
      <c r="A36" s="80" t="s">
        <v>251</v>
      </c>
      <c r="B36" s="8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3"/>
      <c r="L36" s="77"/>
      <c r="M36" s="77"/>
      <c r="N36" s="77"/>
      <c r="O36" s="77"/>
      <c r="P36" s="77"/>
      <c r="Q36" s="77"/>
      <c r="R36" s="78"/>
      <c r="S36" s="78"/>
      <c r="T36" s="78"/>
      <c r="U36" s="77"/>
      <c r="V36" s="77"/>
    </row>
    <row r="37" spans="1:22">
      <c r="A37" s="80" t="s">
        <v>251</v>
      </c>
      <c r="B37" s="8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4"/>
      <c r="L37" s="77"/>
      <c r="M37" s="77"/>
      <c r="N37" s="77"/>
      <c r="O37" s="77"/>
      <c r="P37" s="77"/>
      <c r="Q37" s="77"/>
      <c r="R37" s="78"/>
      <c r="S37" s="78"/>
      <c r="T37" s="78"/>
      <c r="U37" s="77"/>
      <c r="V37" s="77"/>
    </row>
    <row r="38" spans="1:22">
      <c r="A38" s="80" t="s">
        <v>251</v>
      </c>
      <c r="B38" s="80">
        <v>2015</v>
      </c>
      <c r="C38" s="3">
        <v>31</v>
      </c>
      <c r="D38" s="55"/>
      <c r="E38" s="55"/>
      <c r="F38" s="55"/>
      <c r="G38" s="55"/>
      <c r="H38" s="55"/>
      <c r="I38" s="55"/>
      <c r="J38" s="55"/>
      <c r="K38" s="55"/>
      <c r="L38" s="77"/>
      <c r="M38" s="77"/>
      <c r="N38" s="77"/>
      <c r="O38" s="77"/>
      <c r="P38" s="77"/>
      <c r="Q38" s="77"/>
      <c r="R38" s="78"/>
      <c r="S38" s="78"/>
      <c r="T38" s="78"/>
      <c r="U38" s="77"/>
      <c r="V38" s="77"/>
    </row>
    <row r="39" spans="1:22">
      <c r="A39" s="80" t="s">
        <v>251</v>
      </c>
      <c r="B39" s="8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3"/>
      <c r="L39" s="77"/>
      <c r="M39" s="77"/>
      <c r="N39" s="77"/>
      <c r="O39" s="77"/>
      <c r="P39" s="77"/>
      <c r="Q39" s="77"/>
      <c r="R39" s="78"/>
      <c r="S39" s="78"/>
      <c r="T39" s="78"/>
      <c r="U39" s="77"/>
      <c r="V39" s="77"/>
    </row>
    <row r="40" spans="1:22">
      <c r="A40" s="80" t="s">
        <v>251</v>
      </c>
      <c r="B40" s="8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4"/>
      <c r="L40" s="77"/>
      <c r="M40" s="77"/>
      <c r="N40" s="77"/>
      <c r="O40" s="77"/>
      <c r="P40" s="77"/>
      <c r="Q40" s="77"/>
      <c r="R40" s="78"/>
      <c r="S40" s="78"/>
      <c r="T40" s="78"/>
      <c r="U40" s="77"/>
      <c r="V40" s="77"/>
    </row>
    <row r="41" spans="1:22">
      <c r="A41" s="80" t="s">
        <v>251</v>
      </c>
      <c r="B41" s="80">
        <v>2015</v>
      </c>
      <c r="C41" s="3">
        <v>34</v>
      </c>
      <c r="D41" s="55"/>
      <c r="E41" s="55"/>
      <c r="F41" s="55"/>
      <c r="G41" s="55"/>
      <c r="H41" s="55"/>
      <c r="I41" s="55"/>
      <c r="J41" s="55"/>
      <c r="K41" s="55"/>
      <c r="L41" s="77"/>
      <c r="M41" s="77"/>
      <c r="N41" s="77"/>
      <c r="O41" s="77"/>
      <c r="P41" s="77"/>
      <c r="Q41" s="77"/>
      <c r="R41" s="78"/>
      <c r="S41" s="78"/>
      <c r="T41" s="78"/>
      <c r="U41" s="77"/>
      <c r="V41" s="77"/>
    </row>
    <row r="42" spans="1:22">
      <c r="A42" s="80" t="s">
        <v>251</v>
      </c>
      <c r="B42" s="8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3"/>
      <c r="L42" s="77"/>
      <c r="M42" s="77"/>
      <c r="N42" s="77"/>
      <c r="O42" s="77"/>
      <c r="P42" s="77"/>
      <c r="Q42" s="77"/>
      <c r="R42" s="78"/>
      <c r="S42" s="78"/>
      <c r="T42" s="78"/>
      <c r="U42" s="77"/>
      <c r="V42" s="77"/>
    </row>
    <row r="43" spans="1:22">
      <c r="A43" s="80" t="s">
        <v>251</v>
      </c>
      <c r="B43" s="8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4"/>
      <c r="L43" s="77"/>
      <c r="M43" s="77"/>
      <c r="N43" s="77"/>
      <c r="O43" s="77"/>
      <c r="P43" s="77"/>
      <c r="Q43" s="77"/>
      <c r="R43" s="78"/>
      <c r="S43" s="78"/>
      <c r="T43" s="78"/>
      <c r="U43" s="77"/>
      <c r="V43" s="77"/>
    </row>
    <row r="44" spans="1:22">
      <c r="A44" s="80" t="s">
        <v>251</v>
      </c>
      <c r="B44" s="80">
        <v>2015</v>
      </c>
      <c r="C44" s="3">
        <v>37</v>
      </c>
      <c r="D44" s="55"/>
      <c r="E44" s="55"/>
      <c r="F44" s="55"/>
      <c r="G44" s="55"/>
      <c r="H44" s="55"/>
      <c r="I44" s="55"/>
      <c r="J44" s="55"/>
      <c r="K44" s="55"/>
      <c r="L44" s="77"/>
      <c r="M44" s="77"/>
      <c r="N44" s="77"/>
      <c r="O44" s="77"/>
      <c r="P44" s="77"/>
      <c r="Q44" s="77"/>
      <c r="R44" s="78"/>
      <c r="S44" s="78"/>
      <c r="T44" s="78"/>
      <c r="U44" s="77"/>
      <c r="V44" s="77"/>
    </row>
    <row r="45" spans="1:22">
      <c r="A45" s="80" t="s">
        <v>251</v>
      </c>
      <c r="B45" s="8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3"/>
      <c r="L45" s="77"/>
      <c r="M45" s="77"/>
      <c r="N45" s="77"/>
      <c r="O45" s="77"/>
      <c r="P45" s="77"/>
      <c r="Q45" s="77"/>
      <c r="R45" s="78"/>
      <c r="S45" s="78"/>
      <c r="T45" s="78"/>
      <c r="U45" s="77"/>
      <c r="V45" s="77"/>
    </row>
    <row r="46" spans="1:22">
      <c r="A46" s="80" t="s">
        <v>251</v>
      </c>
      <c r="B46" s="8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4"/>
      <c r="L46" s="77"/>
      <c r="M46" s="77"/>
      <c r="N46" s="77"/>
      <c r="O46" s="77"/>
      <c r="P46" s="77"/>
      <c r="Q46" s="77"/>
      <c r="R46" s="78"/>
      <c r="S46" s="78"/>
      <c r="T46" s="78"/>
      <c r="U46" s="77"/>
      <c r="V46" s="77"/>
    </row>
    <row r="47" spans="1:22">
      <c r="A47" s="80" t="s">
        <v>251</v>
      </c>
      <c r="B47" s="80">
        <v>2015</v>
      </c>
      <c r="C47" s="3">
        <v>40</v>
      </c>
      <c r="D47" s="55"/>
      <c r="E47" s="55"/>
      <c r="F47" s="55"/>
      <c r="G47" s="55"/>
      <c r="H47" s="55"/>
      <c r="I47" s="55"/>
      <c r="J47" s="55"/>
      <c r="K47" s="55"/>
      <c r="L47" s="77"/>
      <c r="M47" s="77"/>
      <c r="N47" s="77"/>
      <c r="O47" s="77"/>
      <c r="P47" s="77"/>
      <c r="Q47" s="77"/>
      <c r="R47" s="78"/>
      <c r="S47" s="78"/>
      <c r="T47" s="78"/>
      <c r="U47" s="77"/>
      <c r="V47" s="77"/>
    </row>
    <row r="48" spans="1:22">
      <c r="A48" s="80" t="s">
        <v>251</v>
      </c>
      <c r="B48" s="8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3"/>
      <c r="L48" s="77"/>
      <c r="M48" s="77"/>
      <c r="N48" s="77"/>
      <c r="O48" s="77"/>
      <c r="P48" s="77"/>
      <c r="Q48" s="77"/>
      <c r="R48" s="78"/>
      <c r="S48" s="78"/>
      <c r="T48" s="78"/>
      <c r="U48" s="77"/>
      <c r="V48" s="77"/>
    </row>
    <row r="49" spans="1:22">
      <c r="A49" s="80" t="s">
        <v>251</v>
      </c>
      <c r="B49" s="8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4"/>
      <c r="L49" s="77"/>
      <c r="M49" s="77"/>
      <c r="N49" s="77"/>
      <c r="O49" s="77"/>
      <c r="P49" s="77"/>
      <c r="Q49" s="77"/>
      <c r="R49" s="78"/>
      <c r="S49" s="78"/>
      <c r="T49" s="78"/>
      <c r="U49" s="77"/>
      <c r="V49" s="77"/>
    </row>
    <row r="50" spans="1:22">
      <c r="A50" s="80" t="s">
        <v>251</v>
      </c>
      <c r="B50" s="80">
        <v>2015</v>
      </c>
      <c r="C50" s="3">
        <v>43</v>
      </c>
      <c r="D50" s="55"/>
      <c r="E50" s="55"/>
      <c r="F50" s="55"/>
      <c r="G50" s="55"/>
      <c r="H50" s="55"/>
      <c r="I50" s="55"/>
      <c r="J50" s="55"/>
      <c r="K50" s="55"/>
      <c r="L50" s="77"/>
      <c r="M50" s="77"/>
      <c r="N50" s="77"/>
      <c r="O50" s="77"/>
      <c r="P50" s="77"/>
      <c r="Q50" s="77"/>
      <c r="R50" s="78"/>
      <c r="S50" s="78"/>
      <c r="T50" s="78"/>
      <c r="U50" s="77"/>
      <c r="V50" s="77"/>
    </row>
    <row r="51" spans="1:22">
      <c r="A51" s="80" t="s">
        <v>251</v>
      </c>
      <c r="B51" s="8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3"/>
      <c r="L51" s="77"/>
      <c r="M51" s="77"/>
      <c r="N51" s="77"/>
      <c r="O51" s="77"/>
      <c r="P51" s="77"/>
      <c r="Q51" s="77"/>
      <c r="R51" s="78"/>
      <c r="S51" s="78"/>
      <c r="T51" s="78"/>
      <c r="U51" s="77"/>
      <c r="V51" s="77"/>
    </row>
    <row r="52" spans="1:22">
      <c r="A52" s="80" t="s">
        <v>251</v>
      </c>
      <c r="B52" s="8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4"/>
      <c r="L52" s="77"/>
      <c r="M52" s="77"/>
      <c r="N52" s="77"/>
      <c r="O52" s="77"/>
      <c r="P52" s="77"/>
      <c r="Q52" s="77"/>
      <c r="R52" s="78"/>
      <c r="S52" s="78"/>
      <c r="T52" s="78"/>
      <c r="U52" s="77"/>
      <c r="V52" s="77"/>
    </row>
    <row r="53" spans="1:22">
      <c r="A53" s="80" t="s">
        <v>251</v>
      </c>
      <c r="B53" s="80">
        <v>2015</v>
      </c>
      <c r="C53" s="3">
        <v>46</v>
      </c>
      <c r="D53" s="55"/>
      <c r="E53" s="55"/>
      <c r="F53" s="55"/>
      <c r="G53" s="55"/>
      <c r="H53" s="55"/>
      <c r="I53" s="55"/>
      <c r="J53" s="55"/>
      <c r="K53" s="55"/>
      <c r="L53" s="77"/>
      <c r="M53" s="77"/>
      <c r="N53" s="77"/>
      <c r="O53" s="77"/>
      <c r="P53" s="77"/>
      <c r="Q53" s="77"/>
      <c r="R53" s="78"/>
      <c r="S53" s="78"/>
      <c r="T53" s="78"/>
      <c r="U53" s="77"/>
      <c r="V53" s="77"/>
    </row>
    <row r="54" spans="1:22">
      <c r="A54" s="80" t="s">
        <v>251</v>
      </c>
      <c r="B54" s="8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3"/>
      <c r="L54" s="77"/>
      <c r="M54" s="77"/>
      <c r="N54" s="77"/>
      <c r="O54" s="77"/>
      <c r="P54" s="77"/>
      <c r="Q54" s="77"/>
      <c r="R54" s="78"/>
      <c r="S54" s="78"/>
      <c r="T54" s="78"/>
      <c r="U54" s="77"/>
      <c r="V54" s="77"/>
    </row>
    <row r="55" spans="1:22">
      <c r="A55" s="80" t="s">
        <v>251</v>
      </c>
      <c r="B55" s="8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4"/>
      <c r="L55" s="77"/>
      <c r="M55" s="77"/>
      <c r="N55" s="77"/>
      <c r="O55" s="77"/>
      <c r="P55" s="77"/>
      <c r="Q55" s="77"/>
      <c r="R55" s="78"/>
      <c r="S55" s="78"/>
      <c r="T55" s="78"/>
      <c r="U55" s="77"/>
      <c r="V55" s="77"/>
    </row>
    <row r="56" spans="1:22">
      <c r="A56" s="80" t="s">
        <v>251</v>
      </c>
      <c r="B56" s="80">
        <v>2015</v>
      </c>
      <c r="C56" s="3">
        <v>49</v>
      </c>
      <c r="D56" s="55"/>
      <c r="E56" s="55"/>
      <c r="F56" s="55"/>
      <c r="G56" s="55"/>
      <c r="H56" s="55"/>
      <c r="I56" s="55"/>
      <c r="J56" s="55"/>
      <c r="K56" s="55"/>
      <c r="L56" s="77"/>
      <c r="M56" s="77"/>
      <c r="N56" s="77"/>
      <c r="O56" s="77"/>
      <c r="P56" s="77"/>
      <c r="Q56" s="77"/>
      <c r="R56" s="78"/>
      <c r="S56" s="78"/>
      <c r="T56" s="78"/>
      <c r="U56" s="77"/>
      <c r="V56" s="77"/>
    </row>
    <row r="57" spans="1:22">
      <c r="A57" s="80" t="s">
        <v>251</v>
      </c>
      <c r="B57" s="8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3"/>
      <c r="L57" s="77"/>
      <c r="M57" s="77"/>
      <c r="N57" s="77"/>
      <c r="O57" s="77"/>
      <c r="P57" s="77"/>
      <c r="Q57" s="77"/>
      <c r="R57" s="78"/>
      <c r="S57" s="78"/>
      <c r="T57" s="78"/>
      <c r="U57" s="77"/>
      <c r="V57" s="77"/>
    </row>
    <row r="58" spans="1:22">
      <c r="A58" s="80" t="s">
        <v>251</v>
      </c>
      <c r="B58" s="8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4"/>
      <c r="L58" s="77"/>
      <c r="M58" s="77"/>
      <c r="N58" s="77"/>
      <c r="O58" s="77"/>
      <c r="P58" s="77"/>
      <c r="Q58" s="77"/>
      <c r="R58" s="78"/>
      <c r="S58" s="78"/>
      <c r="T58" s="78"/>
      <c r="U58" s="77"/>
      <c r="V58" s="77"/>
    </row>
    <row r="59" spans="1:22">
      <c r="A59" s="80" t="s">
        <v>251</v>
      </c>
      <c r="B59" s="80">
        <v>2015</v>
      </c>
      <c r="C59" s="3">
        <v>52</v>
      </c>
      <c r="D59" s="55"/>
      <c r="E59" s="55"/>
      <c r="F59" s="55"/>
      <c r="G59" s="55"/>
      <c r="H59" s="55"/>
      <c r="I59" s="55"/>
      <c r="J59" s="55"/>
      <c r="K59" s="55"/>
      <c r="L59" s="77"/>
      <c r="M59" s="77"/>
      <c r="N59" s="77"/>
      <c r="O59" s="77"/>
      <c r="P59" s="77"/>
      <c r="Q59" s="77"/>
      <c r="R59" s="78"/>
      <c r="S59" s="78"/>
      <c r="T59" s="78"/>
      <c r="U59" s="77"/>
      <c r="V59" s="77"/>
    </row>
  </sheetData>
  <protectedRanges>
    <protectedRange sqref="A5" name="Datos_1_2"/>
    <protectedRange sqref="D5:K5" name="Datos_1_1_1"/>
    <protectedRange sqref="L52:Q59 U52:V59" name="Rango1"/>
    <protectedRange sqref="L49:Q51 U49:V51" name="Rango1_1"/>
    <protectedRange sqref="L31:Q48 U31:V48" name="Rango1_1_2"/>
    <protectedRange sqref="L26:Q30 U26:V30" name="Rango1_2"/>
    <protectedRange sqref="L24:Q25 U24:V25" name="Rango1_4"/>
    <protectedRange sqref="U22:U23 V16:V23 U16:U20 L16:Q23" name="Rango1_5"/>
    <protectedRange sqref="N8 U8:V15 L8:L15 O8:Q15 M9:N15" name="Rango1_5_1"/>
    <protectedRange sqref="V6" name="Rango1_1_1"/>
    <protectedRange sqref="L6:U6" name="Rango1_1_2_1"/>
  </protectedRanges>
  <mergeCells count="1">
    <mergeCell ref="D5:J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I15" sqref="I15"/>
    </sheetView>
  </sheetViews>
  <sheetFormatPr defaultColWidth="9.140625" defaultRowHeight="15"/>
  <cols>
    <col min="21" max="21" width="9.140625" style="155"/>
  </cols>
  <sheetData>
    <row r="1" spans="1:23">
      <c r="A1" s="15" t="s">
        <v>32</v>
      </c>
      <c r="D1" s="15"/>
      <c r="E1" s="15"/>
      <c r="F1" s="15"/>
      <c r="G1" s="15"/>
      <c r="H1" s="15"/>
      <c r="I1" s="15"/>
      <c r="J1" s="15"/>
      <c r="K1" s="15"/>
    </row>
    <row r="2" spans="1:23">
      <c r="A2" s="15" t="s">
        <v>62</v>
      </c>
      <c r="D2" s="15"/>
      <c r="E2" s="15"/>
      <c r="F2" s="15"/>
      <c r="G2" s="15"/>
      <c r="H2" s="15"/>
      <c r="I2" s="15"/>
      <c r="J2" s="15"/>
      <c r="K2" s="15"/>
    </row>
    <row r="3" spans="1:23">
      <c r="A3" s="10" t="s">
        <v>255</v>
      </c>
      <c r="B3" s="11"/>
      <c r="F3" s="10"/>
      <c r="G3" s="10"/>
      <c r="H3" s="10"/>
      <c r="I3" s="10"/>
      <c r="J3" s="10"/>
      <c r="K3" s="10"/>
    </row>
    <row r="4" spans="1:23">
      <c r="A4" s="10"/>
      <c r="B4" s="11"/>
      <c r="F4" s="10"/>
      <c r="G4" s="10"/>
      <c r="H4" s="10"/>
      <c r="I4" s="10"/>
      <c r="J4" s="10"/>
      <c r="K4" s="10"/>
    </row>
    <row r="5" spans="1:23" ht="18.75">
      <c r="A5" s="53"/>
      <c r="B5" s="59"/>
      <c r="C5" s="59"/>
      <c r="D5" s="225" t="s">
        <v>63</v>
      </c>
      <c r="E5" s="226"/>
      <c r="F5" s="226"/>
      <c r="G5" s="226"/>
      <c r="H5" s="226"/>
      <c r="I5" s="226"/>
      <c r="J5" s="227"/>
      <c r="K5" s="53"/>
      <c r="L5" s="53" t="s">
        <v>256</v>
      </c>
    </row>
    <row r="6" spans="1:23" ht="121.5" customHeight="1">
      <c r="A6" s="60" t="s">
        <v>60</v>
      </c>
      <c r="B6" s="60" t="s">
        <v>13</v>
      </c>
      <c r="C6" s="61" t="s">
        <v>1</v>
      </c>
      <c r="D6" s="54" t="s">
        <v>287</v>
      </c>
      <c r="E6" s="54" t="s">
        <v>288</v>
      </c>
      <c r="F6" s="54" t="s">
        <v>289</v>
      </c>
      <c r="G6" s="54" t="s">
        <v>290</v>
      </c>
      <c r="H6" s="54" t="s">
        <v>291</v>
      </c>
      <c r="I6" s="54" t="s">
        <v>292</v>
      </c>
      <c r="J6" s="54" t="s">
        <v>15</v>
      </c>
      <c r="K6" s="54" t="s">
        <v>61</v>
      </c>
      <c r="L6" s="107" t="s">
        <v>257</v>
      </c>
      <c r="M6" s="107" t="s">
        <v>258</v>
      </c>
      <c r="N6" s="107" t="s">
        <v>259</v>
      </c>
      <c r="O6" s="107" t="s">
        <v>260</v>
      </c>
      <c r="P6" s="107" t="s">
        <v>261</v>
      </c>
      <c r="Q6" s="107" t="s">
        <v>262</v>
      </c>
      <c r="R6" s="107" t="s">
        <v>263</v>
      </c>
      <c r="S6" s="107" t="s">
        <v>251</v>
      </c>
      <c r="T6" s="107" t="s">
        <v>264</v>
      </c>
      <c r="U6" s="156" t="s">
        <v>265</v>
      </c>
      <c r="V6" s="107" t="s">
        <v>266</v>
      </c>
      <c r="W6" s="107" t="s">
        <v>267</v>
      </c>
    </row>
    <row r="7" spans="1:23" ht="45">
      <c r="A7" s="56" t="s">
        <v>16</v>
      </c>
      <c r="B7" s="56" t="s">
        <v>13</v>
      </c>
      <c r="C7" s="57" t="s">
        <v>17</v>
      </c>
      <c r="D7" s="58" t="s">
        <v>315</v>
      </c>
      <c r="E7" s="58" t="s">
        <v>316</v>
      </c>
      <c r="F7" s="58" t="s">
        <v>317</v>
      </c>
      <c r="G7" s="58" t="s">
        <v>318</v>
      </c>
      <c r="H7" s="58" t="s">
        <v>319</v>
      </c>
      <c r="I7" s="58" t="s">
        <v>320</v>
      </c>
      <c r="J7" s="58" t="s">
        <v>64</v>
      </c>
      <c r="K7" s="58" t="s">
        <v>65</v>
      </c>
      <c r="L7" s="79" t="s">
        <v>268</v>
      </c>
      <c r="M7" s="79" t="s">
        <v>269</v>
      </c>
      <c r="N7" s="79" t="s">
        <v>270</v>
      </c>
      <c r="O7" s="79" t="s">
        <v>271</v>
      </c>
      <c r="P7" s="79" t="s">
        <v>272</v>
      </c>
      <c r="Q7" s="79" t="s">
        <v>273</v>
      </c>
      <c r="R7" s="79" t="s">
        <v>274</v>
      </c>
      <c r="S7" s="79" t="s">
        <v>275</v>
      </c>
      <c r="T7" s="79" t="s">
        <v>276</v>
      </c>
      <c r="U7" s="157" t="s">
        <v>277</v>
      </c>
      <c r="V7" s="79" t="s">
        <v>278</v>
      </c>
      <c r="W7" s="79" t="s">
        <v>279</v>
      </c>
    </row>
    <row r="8" spans="1:23" ht="15" customHeight="1">
      <c r="A8" s="80" t="s">
        <v>251</v>
      </c>
      <c r="B8" s="80">
        <v>2015</v>
      </c>
      <c r="C8" s="3">
        <v>1</v>
      </c>
      <c r="D8" s="55"/>
      <c r="E8" s="55"/>
      <c r="F8" s="55"/>
      <c r="G8" s="55"/>
      <c r="H8" s="55"/>
      <c r="I8" s="55"/>
      <c r="J8" s="55"/>
      <c r="K8" s="55"/>
      <c r="L8" s="75">
        <v>33</v>
      </c>
      <c r="M8" s="75"/>
      <c r="N8" s="75"/>
      <c r="O8" s="75"/>
      <c r="P8" s="75"/>
      <c r="Q8" s="75"/>
      <c r="R8" s="76"/>
      <c r="S8" s="76"/>
      <c r="T8" s="76"/>
      <c r="U8" s="159"/>
      <c r="V8" s="75"/>
      <c r="W8" s="75"/>
    </row>
    <row r="9" spans="1:23">
      <c r="A9" s="80" t="s">
        <v>251</v>
      </c>
      <c r="B9" s="80">
        <v>2015</v>
      </c>
      <c r="C9" s="3">
        <v>2</v>
      </c>
      <c r="D9" s="3"/>
      <c r="E9" s="3"/>
      <c r="F9" s="3"/>
      <c r="G9" s="3"/>
      <c r="H9" s="3"/>
      <c r="I9" s="3"/>
      <c r="J9" s="3"/>
      <c r="K9" s="55"/>
      <c r="L9" s="77"/>
      <c r="M9" s="77"/>
      <c r="N9" s="77"/>
      <c r="O9" s="77"/>
      <c r="P9" s="77"/>
      <c r="Q9" s="77"/>
      <c r="R9" s="78"/>
      <c r="S9" s="78"/>
      <c r="T9" s="78"/>
      <c r="U9" s="158"/>
      <c r="V9" s="77"/>
      <c r="W9" s="77"/>
    </row>
    <row r="10" spans="1:23">
      <c r="A10" s="80" t="s">
        <v>251</v>
      </c>
      <c r="B10" s="80">
        <v>2015</v>
      </c>
      <c r="C10" s="3">
        <v>3</v>
      </c>
      <c r="D10" s="4"/>
      <c r="E10" s="4"/>
      <c r="F10" s="4"/>
      <c r="G10" s="4"/>
      <c r="H10" s="4"/>
      <c r="I10" s="4"/>
      <c r="J10" s="4"/>
      <c r="K10" s="55"/>
      <c r="L10" s="77"/>
      <c r="M10" s="77"/>
      <c r="N10" s="77"/>
      <c r="O10" s="77"/>
      <c r="P10" s="77"/>
      <c r="Q10" s="77"/>
      <c r="R10" s="78"/>
      <c r="S10" s="78"/>
      <c r="T10" s="78"/>
      <c r="U10" s="158"/>
      <c r="V10" s="77"/>
      <c r="W10" s="77"/>
    </row>
    <row r="11" spans="1:23">
      <c r="A11" s="80" t="s">
        <v>251</v>
      </c>
      <c r="B11" s="80">
        <v>2015</v>
      </c>
      <c r="C11" s="3">
        <v>4</v>
      </c>
      <c r="D11" s="55"/>
      <c r="E11" s="55"/>
      <c r="F11" s="55"/>
      <c r="G11" s="55"/>
      <c r="H11" s="55"/>
      <c r="I11" s="55"/>
      <c r="J11" s="55"/>
      <c r="K11" s="55"/>
      <c r="L11" s="77"/>
      <c r="M11" s="77"/>
      <c r="N11" s="77"/>
      <c r="O11" s="77"/>
      <c r="P11" s="77"/>
      <c r="Q11" s="77"/>
      <c r="R11" s="78"/>
      <c r="S11" s="78"/>
      <c r="T11" s="78"/>
      <c r="U11" s="158"/>
      <c r="V11" s="77"/>
      <c r="W11" s="77"/>
    </row>
    <row r="12" spans="1:23">
      <c r="A12" s="80" t="s">
        <v>251</v>
      </c>
      <c r="B12" s="80">
        <v>2015</v>
      </c>
      <c r="C12" s="3">
        <v>5</v>
      </c>
      <c r="D12" s="3"/>
      <c r="E12" s="3"/>
      <c r="F12" s="3"/>
      <c r="G12" s="3"/>
      <c r="H12" s="3"/>
      <c r="I12" s="3"/>
      <c r="J12" s="3"/>
      <c r="K12" s="55"/>
      <c r="L12" s="77"/>
      <c r="M12" s="77"/>
      <c r="N12" s="77"/>
      <c r="O12" s="77"/>
      <c r="P12" s="77"/>
      <c r="Q12" s="77"/>
      <c r="R12" s="78"/>
      <c r="S12" s="78"/>
      <c r="T12" s="78"/>
      <c r="U12" s="158"/>
      <c r="V12" s="77"/>
      <c r="W12" s="77"/>
    </row>
    <row r="13" spans="1:23">
      <c r="A13" s="80" t="s">
        <v>251</v>
      </c>
      <c r="B13" s="80">
        <v>2015</v>
      </c>
      <c r="C13" s="3">
        <v>6</v>
      </c>
      <c r="D13" s="4"/>
      <c r="E13" s="4"/>
      <c r="F13" s="4"/>
      <c r="G13" s="4"/>
      <c r="H13" s="4"/>
      <c r="I13" s="4"/>
      <c r="J13" s="4"/>
      <c r="K13" s="55"/>
      <c r="L13" s="77"/>
      <c r="M13" s="77"/>
      <c r="N13" s="77"/>
      <c r="O13" s="77"/>
      <c r="P13" s="77"/>
      <c r="Q13" s="77"/>
      <c r="R13" s="78"/>
      <c r="S13" s="78"/>
      <c r="T13" s="78"/>
      <c r="U13" s="158"/>
      <c r="V13" s="77"/>
      <c r="W13" s="77"/>
    </row>
    <row r="14" spans="1:23">
      <c r="A14" s="80" t="s">
        <v>251</v>
      </c>
      <c r="B14" s="80">
        <v>2015</v>
      </c>
      <c r="C14" s="3">
        <v>7</v>
      </c>
      <c r="D14" s="55"/>
      <c r="E14" s="55"/>
      <c r="F14" s="55"/>
      <c r="G14" s="55"/>
      <c r="H14" s="55"/>
      <c r="I14" s="55"/>
      <c r="J14" s="55"/>
      <c r="K14" s="55"/>
      <c r="L14" s="77"/>
      <c r="M14" s="77"/>
      <c r="N14" s="77"/>
      <c r="O14" s="77"/>
      <c r="P14" s="77"/>
      <c r="Q14" s="77"/>
      <c r="R14" s="78"/>
      <c r="S14" s="78"/>
      <c r="T14" s="78"/>
      <c r="U14" s="158"/>
      <c r="V14" s="77"/>
      <c r="W14" s="77"/>
    </row>
    <row r="15" spans="1:23">
      <c r="A15" s="80" t="s">
        <v>251</v>
      </c>
      <c r="B15" s="80">
        <v>2015</v>
      </c>
      <c r="C15" s="3">
        <v>8</v>
      </c>
      <c r="D15" s="3"/>
      <c r="E15" s="3"/>
      <c r="F15" s="3"/>
      <c r="G15" s="3"/>
      <c r="H15" s="3"/>
      <c r="I15" s="3"/>
      <c r="J15" s="3"/>
      <c r="K15" s="55"/>
      <c r="L15" s="77"/>
      <c r="M15" s="77"/>
      <c r="N15" s="77"/>
      <c r="O15" s="77"/>
      <c r="P15" s="77"/>
      <c r="Q15" s="77"/>
      <c r="R15" s="78"/>
      <c r="S15" s="78"/>
      <c r="T15" s="78"/>
      <c r="U15" s="158"/>
      <c r="V15" s="77"/>
      <c r="W15" s="77"/>
    </row>
    <row r="16" spans="1:23">
      <c r="A16" s="80" t="s">
        <v>251</v>
      </c>
      <c r="B16" s="80">
        <v>2015</v>
      </c>
      <c r="C16" s="3">
        <v>9</v>
      </c>
      <c r="D16" s="4"/>
      <c r="E16" s="4"/>
      <c r="F16" s="4"/>
      <c r="G16" s="4"/>
      <c r="H16" s="4"/>
      <c r="I16" s="4"/>
      <c r="J16" s="4"/>
      <c r="K16" s="55"/>
      <c r="L16" s="77"/>
      <c r="M16" s="77"/>
      <c r="N16" s="77"/>
      <c r="O16" s="77"/>
      <c r="P16" s="77"/>
      <c r="Q16" s="77"/>
      <c r="R16" s="78"/>
      <c r="S16" s="78"/>
      <c r="T16" s="78"/>
      <c r="U16" s="158"/>
      <c r="V16" s="77"/>
      <c r="W16" s="77"/>
    </row>
    <row r="17" spans="1:23">
      <c r="A17" s="80" t="s">
        <v>251</v>
      </c>
      <c r="B17" s="80">
        <v>2015</v>
      </c>
      <c r="C17" s="3">
        <v>10</v>
      </c>
      <c r="D17" s="55"/>
      <c r="E17" s="55"/>
      <c r="F17" s="55"/>
      <c r="G17" s="55"/>
      <c r="H17" s="55"/>
      <c r="I17" s="55"/>
      <c r="J17" s="55"/>
      <c r="K17" s="55"/>
      <c r="L17" s="77"/>
      <c r="M17" s="77"/>
      <c r="N17" s="77"/>
      <c r="O17" s="77"/>
      <c r="P17" s="77"/>
      <c r="Q17" s="77"/>
      <c r="R17" s="78"/>
      <c r="S17" s="78"/>
      <c r="T17" s="78"/>
      <c r="U17" s="158"/>
      <c r="V17" s="77"/>
      <c r="W17" s="77"/>
    </row>
    <row r="18" spans="1:23">
      <c r="A18" s="80" t="s">
        <v>251</v>
      </c>
      <c r="B18" s="80">
        <v>2015</v>
      </c>
      <c r="C18" s="3">
        <v>11</v>
      </c>
      <c r="D18" s="3"/>
      <c r="E18" s="3"/>
      <c r="F18" s="3"/>
      <c r="G18" s="3"/>
      <c r="H18" s="3"/>
      <c r="I18" s="3"/>
      <c r="J18" s="3"/>
      <c r="K18" s="55"/>
      <c r="L18" s="77"/>
      <c r="M18" s="77"/>
      <c r="N18" s="77"/>
      <c r="O18" s="77"/>
      <c r="P18" s="77"/>
      <c r="Q18" s="77"/>
      <c r="R18" s="78"/>
      <c r="S18" s="78"/>
      <c r="T18" s="78"/>
      <c r="U18" s="158"/>
      <c r="V18" s="77"/>
      <c r="W18" s="77"/>
    </row>
    <row r="19" spans="1:23">
      <c r="A19" s="80" t="s">
        <v>251</v>
      </c>
      <c r="B19" s="80">
        <v>2015</v>
      </c>
      <c r="C19" s="3">
        <v>12</v>
      </c>
      <c r="D19" s="4"/>
      <c r="E19" s="4"/>
      <c r="F19" s="4"/>
      <c r="G19" s="4"/>
      <c r="H19" s="4"/>
      <c r="I19" s="4"/>
      <c r="J19" s="4"/>
      <c r="K19" s="55"/>
      <c r="L19" s="77"/>
      <c r="M19" s="77"/>
      <c r="N19" s="77"/>
      <c r="O19" s="77"/>
      <c r="P19" s="77"/>
      <c r="Q19" s="77"/>
      <c r="R19" s="78"/>
      <c r="S19" s="78"/>
      <c r="T19" s="78"/>
      <c r="U19" s="158"/>
      <c r="V19" s="77"/>
      <c r="W19" s="77"/>
    </row>
    <row r="20" spans="1:23">
      <c r="A20" s="80" t="s">
        <v>251</v>
      </c>
      <c r="B20" s="80">
        <v>2015</v>
      </c>
      <c r="C20" s="3">
        <v>13</v>
      </c>
      <c r="D20" s="55"/>
      <c r="E20" s="55"/>
      <c r="F20" s="55"/>
      <c r="G20" s="55"/>
      <c r="H20" s="55"/>
      <c r="I20" s="55"/>
      <c r="J20" s="55"/>
      <c r="K20" s="55"/>
      <c r="L20" s="77"/>
      <c r="M20" s="77"/>
      <c r="N20" s="77"/>
      <c r="O20" s="77"/>
      <c r="P20" s="77"/>
      <c r="Q20" s="77"/>
      <c r="R20" s="78"/>
      <c r="S20" s="78"/>
      <c r="T20" s="78"/>
      <c r="U20" s="158"/>
      <c r="V20" s="77"/>
      <c r="W20" s="77"/>
    </row>
    <row r="21" spans="1:23">
      <c r="A21" s="80" t="s">
        <v>251</v>
      </c>
      <c r="B21" s="80">
        <v>2015</v>
      </c>
      <c r="C21" s="3">
        <v>14</v>
      </c>
      <c r="D21" s="3"/>
      <c r="E21" s="3"/>
      <c r="F21" s="3"/>
      <c r="G21" s="3"/>
      <c r="H21" s="3"/>
      <c r="I21" s="3"/>
      <c r="J21" s="3"/>
      <c r="K21" s="55"/>
      <c r="L21" s="77"/>
      <c r="M21" s="77"/>
      <c r="N21" s="77"/>
      <c r="O21" s="77"/>
      <c r="P21" s="77"/>
      <c r="Q21" s="77"/>
      <c r="R21" s="78"/>
      <c r="S21" s="78"/>
      <c r="T21" s="78"/>
      <c r="U21" s="158"/>
      <c r="V21" s="77"/>
      <c r="W21" s="77"/>
    </row>
    <row r="22" spans="1:23">
      <c r="A22" s="80" t="s">
        <v>251</v>
      </c>
      <c r="B22" s="80">
        <v>2015</v>
      </c>
      <c r="C22" s="3">
        <v>15</v>
      </c>
      <c r="D22" s="4"/>
      <c r="E22" s="4"/>
      <c r="F22" s="4"/>
      <c r="G22" s="4"/>
      <c r="H22" s="4"/>
      <c r="I22" s="4"/>
      <c r="J22" s="4"/>
      <c r="K22" s="55"/>
      <c r="L22" s="77"/>
      <c r="M22" s="77"/>
      <c r="N22" s="77"/>
      <c r="O22" s="77"/>
      <c r="P22" s="77"/>
      <c r="Q22" s="77"/>
      <c r="R22" s="78"/>
      <c r="S22" s="78"/>
      <c r="T22" s="78"/>
      <c r="U22" s="158"/>
      <c r="V22" s="77"/>
      <c r="W22" s="77"/>
    </row>
    <row r="23" spans="1:23">
      <c r="A23" s="80" t="s">
        <v>251</v>
      </c>
      <c r="B23" s="80">
        <v>2015</v>
      </c>
      <c r="C23" s="3">
        <v>16</v>
      </c>
      <c r="D23" s="55"/>
      <c r="E23" s="55"/>
      <c r="F23" s="55"/>
      <c r="G23" s="55"/>
      <c r="H23" s="55"/>
      <c r="I23" s="55"/>
      <c r="J23" s="55"/>
      <c r="K23" s="55"/>
      <c r="L23" s="77"/>
      <c r="M23" s="77"/>
      <c r="N23" s="77"/>
      <c r="O23" s="77"/>
      <c r="P23" s="77"/>
      <c r="Q23" s="77"/>
      <c r="R23" s="78"/>
      <c r="S23" s="78"/>
      <c r="T23" s="78"/>
      <c r="U23" s="158"/>
      <c r="V23" s="77"/>
      <c r="W23" s="77"/>
    </row>
    <row r="24" spans="1:23">
      <c r="A24" s="80" t="s">
        <v>251</v>
      </c>
      <c r="B24" s="80">
        <v>2015</v>
      </c>
      <c r="C24" s="3">
        <v>17</v>
      </c>
      <c r="D24" s="3"/>
      <c r="E24" s="3"/>
      <c r="F24" s="3"/>
      <c r="G24" s="3"/>
      <c r="H24" s="3"/>
      <c r="I24" s="3"/>
      <c r="J24" s="3"/>
      <c r="K24" s="55"/>
      <c r="L24" s="77"/>
      <c r="M24" s="77"/>
      <c r="N24" s="77"/>
      <c r="O24" s="77"/>
      <c r="P24" s="77"/>
      <c r="Q24" s="77"/>
      <c r="R24" s="78"/>
      <c r="S24" s="78"/>
      <c r="T24" s="78"/>
      <c r="U24" s="158"/>
      <c r="V24" s="77"/>
      <c r="W24" s="77"/>
    </row>
    <row r="25" spans="1:23">
      <c r="A25" s="80" t="s">
        <v>251</v>
      </c>
      <c r="B25" s="80">
        <v>2015</v>
      </c>
      <c r="C25" s="3">
        <v>18</v>
      </c>
      <c r="D25" s="4"/>
      <c r="E25" s="4"/>
      <c r="F25" s="4"/>
      <c r="G25" s="4"/>
      <c r="H25" s="4"/>
      <c r="I25" s="4"/>
      <c r="J25" s="4"/>
      <c r="K25" s="55"/>
      <c r="L25" s="77"/>
      <c r="M25" s="77"/>
      <c r="N25" s="77"/>
      <c r="O25" s="77"/>
      <c r="P25" s="77"/>
      <c r="Q25" s="77"/>
      <c r="R25" s="78"/>
      <c r="S25" s="78"/>
      <c r="T25" s="78"/>
      <c r="U25" s="158"/>
      <c r="V25" s="77"/>
      <c r="W25" s="77"/>
    </row>
    <row r="26" spans="1:23">
      <c r="A26" s="80" t="s">
        <v>251</v>
      </c>
      <c r="B26" s="80">
        <v>2015</v>
      </c>
      <c r="C26" s="3">
        <v>19</v>
      </c>
      <c r="D26" s="55"/>
      <c r="E26" s="55"/>
      <c r="F26" s="55"/>
      <c r="G26" s="55"/>
      <c r="H26" s="55"/>
      <c r="I26" s="55"/>
      <c r="J26" s="55"/>
      <c r="K26" s="55"/>
      <c r="L26" s="77"/>
      <c r="M26" s="77"/>
      <c r="N26" s="77"/>
      <c r="O26" s="77"/>
      <c r="P26" s="77"/>
      <c r="Q26" s="77"/>
      <c r="R26" s="78"/>
      <c r="S26" s="78"/>
      <c r="T26" s="78"/>
      <c r="U26" s="158"/>
      <c r="V26" s="77"/>
      <c r="W26" s="77"/>
    </row>
    <row r="27" spans="1:23">
      <c r="A27" s="80" t="s">
        <v>251</v>
      </c>
      <c r="B27" s="80">
        <v>2015</v>
      </c>
      <c r="C27" s="3">
        <v>20</v>
      </c>
      <c r="D27" s="3"/>
      <c r="E27" s="3"/>
      <c r="F27" s="3"/>
      <c r="G27" s="3"/>
      <c r="H27" s="3"/>
      <c r="I27" s="3"/>
      <c r="J27" s="3"/>
      <c r="K27" s="55"/>
      <c r="L27" s="77"/>
      <c r="M27" s="77"/>
      <c r="N27" s="77"/>
      <c r="O27" s="77"/>
      <c r="P27" s="77"/>
      <c r="Q27" s="77"/>
      <c r="R27" s="78"/>
      <c r="S27" s="78"/>
      <c r="T27" s="78"/>
      <c r="U27" s="158"/>
      <c r="V27" s="77"/>
      <c r="W27" s="77"/>
    </row>
    <row r="28" spans="1:23">
      <c r="A28" s="80" t="s">
        <v>251</v>
      </c>
      <c r="B28" s="80">
        <v>2015</v>
      </c>
      <c r="C28" s="3">
        <v>21</v>
      </c>
      <c r="D28" s="4"/>
      <c r="E28" s="4"/>
      <c r="F28" s="4"/>
      <c r="G28" s="4"/>
      <c r="H28" s="4"/>
      <c r="I28" s="4"/>
      <c r="J28" s="4"/>
      <c r="K28" s="55"/>
      <c r="L28" s="77"/>
      <c r="M28" s="77"/>
      <c r="N28" s="77"/>
      <c r="O28" s="77"/>
      <c r="P28" s="77"/>
      <c r="Q28" s="77"/>
      <c r="R28" s="78"/>
      <c r="S28" s="78"/>
      <c r="T28" s="78"/>
      <c r="U28" s="158"/>
      <c r="V28" s="77"/>
      <c r="W28" s="77"/>
    </row>
    <row r="29" spans="1:23">
      <c r="A29" s="80" t="s">
        <v>251</v>
      </c>
      <c r="B29" s="80">
        <v>2015</v>
      </c>
      <c r="C29" s="3">
        <v>22</v>
      </c>
      <c r="D29" s="55"/>
      <c r="E29" s="55"/>
      <c r="F29" s="55"/>
      <c r="G29" s="55"/>
      <c r="H29" s="55"/>
      <c r="I29" s="55"/>
      <c r="J29" s="55"/>
      <c r="K29" s="55"/>
      <c r="L29" s="77"/>
      <c r="M29" s="77"/>
      <c r="N29" s="77"/>
      <c r="O29" s="77"/>
      <c r="P29" s="77"/>
      <c r="Q29" s="77"/>
      <c r="R29" s="78"/>
      <c r="S29" s="78"/>
      <c r="T29" s="78"/>
      <c r="U29" s="158"/>
      <c r="V29" s="77"/>
      <c r="W29" s="77"/>
    </row>
    <row r="30" spans="1:23">
      <c r="A30" s="80" t="s">
        <v>251</v>
      </c>
      <c r="B30" s="80">
        <v>2015</v>
      </c>
      <c r="C30" s="3">
        <v>23</v>
      </c>
      <c r="D30" s="3"/>
      <c r="E30" s="3"/>
      <c r="F30" s="3"/>
      <c r="G30" s="3"/>
      <c r="H30" s="3"/>
      <c r="I30" s="3"/>
      <c r="J30" s="3"/>
      <c r="K30" s="55"/>
      <c r="L30" s="77"/>
      <c r="M30" s="77"/>
      <c r="N30" s="77"/>
      <c r="O30" s="77"/>
      <c r="P30" s="77"/>
      <c r="Q30" s="77"/>
      <c r="R30" s="78"/>
      <c r="S30" s="78"/>
      <c r="T30" s="78"/>
      <c r="U30" s="158"/>
      <c r="V30" s="77"/>
      <c r="W30" s="77"/>
    </row>
    <row r="31" spans="1:23">
      <c r="A31" s="80" t="s">
        <v>251</v>
      </c>
      <c r="B31" s="80">
        <v>2015</v>
      </c>
      <c r="C31" s="3">
        <v>24</v>
      </c>
      <c r="D31" s="4"/>
      <c r="E31" s="4"/>
      <c r="F31" s="4"/>
      <c r="G31" s="4"/>
      <c r="H31" s="4"/>
      <c r="I31" s="4"/>
      <c r="J31" s="4"/>
      <c r="K31" s="55"/>
      <c r="L31" s="77"/>
      <c r="M31" s="77"/>
      <c r="N31" s="77"/>
      <c r="O31" s="77"/>
      <c r="P31" s="77"/>
      <c r="Q31" s="77"/>
      <c r="R31" s="78"/>
      <c r="S31" s="78"/>
      <c r="T31" s="78"/>
      <c r="U31" s="158"/>
      <c r="V31" s="77"/>
      <c r="W31" s="77"/>
    </row>
    <row r="32" spans="1:23">
      <c r="A32" s="80" t="s">
        <v>251</v>
      </c>
      <c r="B32" s="80">
        <v>2015</v>
      </c>
      <c r="C32" s="3">
        <v>25</v>
      </c>
      <c r="D32" s="55"/>
      <c r="E32" s="55"/>
      <c r="F32" s="55"/>
      <c r="G32" s="55"/>
      <c r="H32" s="55"/>
      <c r="I32" s="55"/>
      <c r="J32" s="55"/>
      <c r="K32" s="55"/>
      <c r="L32" s="77"/>
      <c r="M32" s="77"/>
      <c r="N32" s="77"/>
      <c r="O32" s="77"/>
      <c r="P32" s="77"/>
      <c r="Q32" s="77"/>
      <c r="R32" s="78"/>
      <c r="S32" s="78"/>
      <c r="T32" s="78"/>
      <c r="U32" s="158"/>
      <c r="V32" s="77"/>
      <c r="W32" s="77"/>
    </row>
    <row r="33" spans="1:23">
      <c r="A33" s="80" t="s">
        <v>251</v>
      </c>
      <c r="B33" s="8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55"/>
      <c r="L33" s="77"/>
      <c r="M33" s="77"/>
      <c r="N33" s="77"/>
      <c r="O33" s="77"/>
      <c r="P33" s="77"/>
      <c r="Q33" s="77"/>
      <c r="R33" s="78"/>
      <c r="S33" s="78"/>
      <c r="T33" s="78"/>
      <c r="U33" s="158"/>
      <c r="V33" s="77"/>
      <c r="W33" s="77"/>
    </row>
    <row r="34" spans="1:23">
      <c r="A34" s="80" t="s">
        <v>251</v>
      </c>
      <c r="B34" s="8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55"/>
      <c r="L34" s="77"/>
      <c r="M34" s="77"/>
      <c r="N34" s="77"/>
      <c r="O34" s="77"/>
      <c r="P34" s="77"/>
      <c r="Q34" s="77"/>
      <c r="R34" s="78"/>
      <c r="S34" s="78"/>
      <c r="T34" s="78"/>
      <c r="U34" s="158"/>
      <c r="V34" s="77"/>
      <c r="W34" s="77"/>
    </row>
    <row r="35" spans="1:23">
      <c r="A35" s="80" t="s">
        <v>251</v>
      </c>
      <c r="B35" s="80">
        <v>2015</v>
      </c>
      <c r="C35" s="3">
        <v>28</v>
      </c>
      <c r="D35" s="55"/>
      <c r="E35" s="55"/>
      <c r="F35" s="55"/>
      <c r="G35" s="55"/>
      <c r="H35" s="55"/>
      <c r="I35" s="55"/>
      <c r="J35" s="55"/>
      <c r="K35" s="55"/>
      <c r="L35" s="77"/>
      <c r="M35" s="77"/>
      <c r="N35" s="77"/>
      <c r="O35" s="77"/>
      <c r="P35" s="77"/>
      <c r="Q35" s="77"/>
      <c r="R35" s="78"/>
      <c r="S35" s="78"/>
      <c r="T35" s="78"/>
      <c r="U35" s="158"/>
      <c r="V35" s="77"/>
      <c r="W35" s="77"/>
    </row>
    <row r="36" spans="1:23">
      <c r="A36" s="80" t="s">
        <v>251</v>
      </c>
      <c r="B36" s="8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55"/>
      <c r="L36" s="77"/>
      <c r="M36" s="77"/>
      <c r="N36" s="77"/>
      <c r="O36" s="77"/>
      <c r="P36" s="77"/>
      <c r="Q36" s="77"/>
      <c r="R36" s="78"/>
      <c r="S36" s="78"/>
      <c r="T36" s="78"/>
      <c r="U36" s="158"/>
      <c r="V36" s="77"/>
      <c r="W36" s="77"/>
    </row>
    <row r="37" spans="1:23">
      <c r="A37" s="80" t="s">
        <v>251</v>
      </c>
      <c r="B37" s="8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55"/>
      <c r="L37" s="77"/>
      <c r="M37" s="77"/>
      <c r="N37" s="77"/>
      <c r="O37" s="77"/>
      <c r="P37" s="77"/>
      <c r="Q37" s="77"/>
      <c r="R37" s="78"/>
      <c r="S37" s="78"/>
      <c r="T37" s="78"/>
      <c r="U37" s="158"/>
      <c r="V37" s="77"/>
      <c r="W37" s="77"/>
    </row>
    <row r="38" spans="1:23">
      <c r="A38" s="80" t="s">
        <v>251</v>
      </c>
      <c r="B38" s="80">
        <v>2015</v>
      </c>
      <c r="C38" s="3">
        <v>31</v>
      </c>
      <c r="D38" s="55"/>
      <c r="E38" s="55"/>
      <c r="F38" s="55"/>
      <c r="G38" s="55"/>
      <c r="H38" s="55"/>
      <c r="I38" s="55"/>
      <c r="J38" s="55"/>
      <c r="K38" s="55"/>
      <c r="L38" s="77"/>
      <c r="M38" s="77"/>
      <c r="N38" s="77"/>
      <c r="O38" s="77"/>
      <c r="P38" s="77"/>
      <c r="Q38" s="77"/>
      <c r="R38" s="78"/>
      <c r="S38" s="78"/>
      <c r="T38" s="78"/>
      <c r="U38" s="158"/>
      <c r="V38" s="77"/>
      <c r="W38" s="77"/>
    </row>
    <row r="39" spans="1:23">
      <c r="A39" s="80" t="s">
        <v>251</v>
      </c>
      <c r="B39" s="8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55"/>
      <c r="L39" s="77"/>
      <c r="M39" s="77"/>
      <c r="N39" s="77"/>
      <c r="O39" s="77"/>
      <c r="P39" s="77"/>
      <c r="Q39" s="77"/>
      <c r="R39" s="78"/>
      <c r="S39" s="78"/>
      <c r="T39" s="78"/>
      <c r="U39" s="158"/>
      <c r="V39" s="77"/>
      <c r="W39" s="77"/>
    </row>
    <row r="40" spans="1:23">
      <c r="A40" s="80" t="s">
        <v>251</v>
      </c>
      <c r="B40" s="8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55"/>
      <c r="L40" s="77"/>
      <c r="M40" s="77"/>
      <c r="N40" s="77"/>
      <c r="O40" s="77"/>
      <c r="P40" s="77"/>
      <c r="Q40" s="77"/>
      <c r="R40" s="78"/>
      <c r="S40" s="78"/>
      <c r="T40" s="78"/>
      <c r="U40" s="158"/>
      <c r="V40" s="77"/>
      <c r="W40" s="77"/>
    </row>
    <row r="41" spans="1:23">
      <c r="A41" s="80" t="s">
        <v>251</v>
      </c>
      <c r="B41" s="80">
        <v>2015</v>
      </c>
      <c r="C41" s="3">
        <v>34</v>
      </c>
      <c r="D41" s="55"/>
      <c r="E41" s="55"/>
      <c r="F41" s="55"/>
      <c r="G41" s="55"/>
      <c r="H41" s="55"/>
      <c r="I41" s="55"/>
      <c r="J41" s="55"/>
      <c r="K41" s="55"/>
      <c r="L41" s="77"/>
      <c r="M41" s="77"/>
      <c r="N41" s="77"/>
      <c r="O41" s="77"/>
      <c r="P41" s="77"/>
      <c r="Q41" s="77"/>
      <c r="R41" s="78"/>
      <c r="S41" s="78"/>
      <c r="T41" s="78"/>
      <c r="U41" s="158"/>
      <c r="V41" s="77"/>
      <c r="W41" s="77"/>
    </row>
    <row r="42" spans="1:23">
      <c r="A42" s="80" t="s">
        <v>251</v>
      </c>
      <c r="B42" s="8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55"/>
      <c r="L42" s="77"/>
      <c r="M42" s="77"/>
      <c r="N42" s="77"/>
      <c r="O42" s="77"/>
      <c r="P42" s="77"/>
      <c r="Q42" s="77"/>
      <c r="R42" s="78"/>
      <c r="S42" s="78"/>
      <c r="T42" s="78"/>
      <c r="U42" s="158"/>
      <c r="V42" s="77"/>
      <c r="W42" s="77"/>
    </row>
    <row r="43" spans="1:23">
      <c r="A43" s="80" t="s">
        <v>251</v>
      </c>
      <c r="B43" s="8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55"/>
      <c r="L43" s="77"/>
      <c r="M43" s="77"/>
      <c r="N43" s="77"/>
      <c r="O43" s="77"/>
      <c r="P43" s="77"/>
      <c r="Q43" s="77"/>
      <c r="R43" s="78"/>
      <c r="S43" s="78"/>
      <c r="T43" s="78"/>
      <c r="U43" s="158"/>
      <c r="V43" s="77"/>
      <c r="W43" s="77"/>
    </row>
    <row r="44" spans="1:23">
      <c r="A44" s="80" t="s">
        <v>251</v>
      </c>
      <c r="B44" s="80">
        <v>2015</v>
      </c>
      <c r="C44" s="3">
        <v>37</v>
      </c>
      <c r="D44" s="55"/>
      <c r="E44" s="55"/>
      <c r="F44" s="55"/>
      <c r="G44" s="55"/>
      <c r="H44" s="55"/>
      <c r="I44" s="55"/>
      <c r="J44" s="55"/>
      <c r="K44" s="55"/>
      <c r="L44" s="77"/>
      <c r="M44" s="77"/>
      <c r="N44" s="77"/>
      <c r="O44" s="77"/>
      <c r="P44" s="77"/>
      <c r="Q44" s="77"/>
      <c r="R44" s="78"/>
      <c r="S44" s="78"/>
      <c r="T44" s="78"/>
      <c r="U44" s="158"/>
      <c r="V44" s="77"/>
      <c r="W44" s="77"/>
    </row>
    <row r="45" spans="1:23">
      <c r="A45" s="80" t="s">
        <v>251</v>
      </c>
      <c r="B45" s="8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55"/>
      <c r="L45" s="77"/>
      <c r="M45" s="77"/>
      <c r="N45" s="77"/>
      <c r="O45" s="77"/>
      <c r="P45" s="77"/>
      <c r="Q45" s="77"/>
      <c r="R45" s="78"/>
      <c r="S45" s="78"/>
      <c r="T45" s="78"/>
      <c r="U45" s="158"/>
      <c r="V45" s="77"/>
      <c r="W45" s="77"/>
    </row>
    <row r="46" spans="1:23">
      <c r="A46" s="80" t="s">
        <v>251</v>
      </c>
      <c r="B46" s="8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55"/>
      <c r="L46" s="77"/>
      <c r="M46" s="77"/>
      <c r="N46" s="77"/>
      <c r="O46" s="77"/>
      <c r="P46" s="77"/>
      <c r="Q46" s="77"/>
      <c r="R46" s="78"/>
      <c r="S46" s="78"/>
      <c r="T46" s="78"/>
      <c r="U46" s="158"/>
      <c r="V46" s="77"/>
      <c r="W46" s="77"/>
    </row>
    <row r="47" spans="1:23">
      <c r="A47" s="80" t="s">
        <v>251</v>
      </c>
      <c r="B47" s="80">
        <v>2015</v>
      </c>
      <c r="C47" s="3">
        <v>40</v>
      </c>
      <c r="D47" s="55"/>
      <c r="E47" s="55"/>
      <c r="F47" s="55"/>
      <c r="G47" s="55"/>
      <c r="H47" s="55"/>
      <c r="I47" s="55"/>
      <c r="J47" s="55"/>
      <c r="K47" s="55"/>
      <c r="L47" s="77"/>
      <c r="M47" s="77"/>
      <c r="N47" s="77"/>
      <c r="O47" s="77"/>
      <c r="P47" s="77"/>
      <c r="Q47" s="77"/>
      <c r="R47" s="78"/>
      <c r="S47" s="78"/>
      <c r="T47" s="78"/>
      <c r="U47" s="158"/>
      <c r="V47" s="77"/>
      <c r="W47" s="77"/>
    </row>
    <row r="48" spans="1:23">
      <c r="A48" s="80" t="s">
        <v>251</v>
      </c>
      <c r="B48" s="8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55"/>
      <c r="L48" s="77"/>
      <c r="M48" s="77"/>
      <c r="N48" s="77"/>
      <c r="O48" s="77"/>
      <c r="P48" s="77"/>
      <c r="Q48" s="77"/>
      <c r="R48" s="78"/>
      <c r="S48" s="78"/>
      <c r="T48" s="78"/>
      <c r="U48" s="158"/>
      <c r="V48" s="77"/>
      <c r="W48" s="77"/>
    </row>
    <row r="49" spans="1:23">
      <c r="A49" s="80" t="s">
        <v>251</v>
      </c>
      <c r="B49" s="8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55"/>
      <c r="L49" s="77"/>
      <c r="M49" s="77"/>
      <c r="N49" s="77"/>
      <c r="O49" s="77"/>
      <c r="P49" s="77"/>
      <c r="Q49" s="77"/>
      <c r="R49" s="78"/>
      <c r="S49" s="78"/>
      <c r="T49" s="78"/>
      <c r="U49" s="158"/>
      <c r="V49" s="77"/>
      <c r="W49" s="77"/>
    </row>
    <row r="50" spans="1:23">
      <c r="A50" s="80" t="s">
        <v>251</v>
      </c>
      <c r="B50" s="80">
        <v>2015</v>
      </c>
      <c r="C50" s="3">
        <v>43</v>
      </c>
      <c r="D50" s="55"/>
      <c r="E50" s="55"/>
      <c r="F50" s="55"/>
      <c r="G50" s="55"/>
      <c r="H50" s="55"/>
      <c r="I50" s="55"/>
      <c r="J50" s="55"/>
      <c r="K50" s="55"/>
      <c r="L50" s="77"/>
      <c r="M50" s="77"/>
      <c r="N50" s="77"/>
      <c r="O50" s="77"/>
      <c r="P50" s="77"/>
      <c r="Q50" s="77"/>
      <c r="R50" s="78"/>
      <c r="S50" s="78"/>
      <c r="T50" s="78"/>
      <c r="U50" s="158"/>
      <c r="V50" s="77"/>
      <c r="W50" s="77"/>
    </row>
    <row r="51" spans="1:23">
      <c r="A51" s="80" t="s">
        <v>251</v>
      </c>
      <c r="B51" s="8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55"/>
      <c r="L51" s="77"/>
      <c r="M51" s="77"/>
      <c r="N51" s="77"/>
      <c r="O51" s="77"/>
      <c r="P51" s="77"/>
      <c r="Q51" s="77"/>
      <c r="R51" s="78"/>
      <c r="S51" s="78"/>
      <c r="T51" s="78"/>
      <c r="U51" s="158"/>
      <c r="V51" s="77"/>
      <c r="W51" s="77"/>
    </row>
    <row r="52" spans="1:23">
      <c r="A52" s="80" t="s">
        <v>251</v>
      </c>
      <c r="B52" s="8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55"/>
      <c r="L52" s="77"/>
      <c r="M52" s="77"/>
      <c r="N52" s="77"/>
      <c r="O52" s="77"/>
      <c r="P52" s="77"/>
      <c r="Q52" s="77"/>
      <c r="R52" s="78"/>
      <c r="S52" s="78"/>
      <c r="T52" s="78"/>
      <c r="U52" s="158"/>
      <c r="V52" s="77"/>
      <c r="W52" s="77"/>
    </row>
    <row r="53" spans="1:23">
      <c r="A53" s="80" t="s">
        <v>251</v>
      </c>
      <c r="B53" s="80">
        <v>2015</v>
      </c>
      <c r="C53" s="3">
        <v>46</v>
      </c>
      <c r="D53" s="55"/>
      <c r="E53" s="55"/>
      <c r="F53" s="55"/>
      <c r="G53" s="55"/>
      <c r="H53" s="55"/>
      <c r="I53" s="55"/>
      <c r="J53" s="55"/>
      <c r="K53" s="55"/>
      <c r="L53" s="77"/>
      <c r="M53" s="77"/>
      <c r="N53" s="77"/>
      <c r="O53" s="77"/>
      <c r="P53" s="77"/>
      <c r="Q53" s="77"/>
      <c r="R53" s="78"/>
      <c r="S53" s="78"/>
      <c r="T53" s="78"/>
      <c r="U53" s="158"/>
      <c r="V53" s="77"/>
      <c r="W53" s="77"/>
    </row>
    <row r="54" spans="1:23">
      <c r="A54" s="80" t="s">
        <v>251</v>
      </c>
      <c r="B54" s="8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55"/>
      <c r="L54" s="77"/>
      <c r="M54" s="77"/>
      <c r="N54" s="77"/>
      <c r="O54" s="77"/>
      <c r="P54" s="77"/>
      <c r="Q54" s="77"/>
      <c r="R54" s="78"/>
      <c r="S54" s="78"/>
      <c r="T54" s="78"/>
      <c r="U54" s="158"/>
      <c r="V54" s="77"/>
      <c r="W54" s="77"/>
    </row>
    <row r="55" spans="1:23">
      <c r="A55" s="80" t="s">
        <v>251</v>
      </c>
      <c r="B55" s="8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55"/>
      <c r="L55" s="77"/>
      <c r="M55" s="77"/>
      <c r="N55" s="77"/>
      <c r="O55" s="77"/>
      <c r="P55" s="77"/>
      <c r="Q55" s="77"/>
      <c r="R55" s="78"/>
      <c r="S55" s="78"/>
      <c r="T55" s="78"/>
      <c r="U55" s="158"/>
      <c r="V55" s="77"/>
      <c r="W55" s="77"/>
    </row>
    <row r="56" spans="1:23">
      <c r="A56" s="80" t="s">
        <v>251</v>
      </c>
      <c r="B56" s="80">
        <v>2015</v>
      </c>
      <c r="C56" s="3">
        <v>49</v>
      </c>
      <c r="D56" s="55"/>
      <c r="E56" s="55"/>
      <c r="F56" s="55"/>
      <c r="G56" s="55"/>
      <c r="H56" s="55"/>
      <c r="I56" s="55"/>
      <c r="J56" s="55"/>
      <c r="K56" s="55"/>
      <c r="L56" s="77"/>
      <c r="M56" s="77"/>
      <c r="N56" s="77"/>
      <c r="O56" s="77"/>
      <c r="P56" s="77"/>
      <c r="Q56" s="77"/>
      <c r="R56" s="78"/>
      <c r="S56" s="78"/>
      <c r="T56" s="78"/>
      <c r="U56" s="158"/>
      <c r="V56" s="77"/>
      <c r="W56" s="77"/>
    </row>
    <row r="57" spans="1:23">
      <c r="A57" s="80" t="s">
        <v>251</v>
      </c>
      <c r="B57" s="8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55"/>
      <c r="L57" s="77"/>
      <c r="M57" s="77"/>
      <c r="N57" s="77"/>
      <c r="O57" s="77"/>
      <c r="P57" s="77"/>
      <c r="Q57" s="77"/>
      <c r="R57" s="78"/>
      <c r="S57" s="78"/>
      <c r="T57" s="78"/>
      <c r="U57" s="158"/>
      <c r="V57" s="77"/>
      <c r="W57" s="77"/>
    </row>
    <row r="58" spans="1:23">
      <c r="A58" s="80" t="s">
        <v>251</v>
      </c>
      <c r="B58" s="8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55"/>
      <c r="L58" s="77"/>
      <c r="M58" s="77"/>
      <c r="N58" s="77"/>
      <c r="O58" s="77"/>
      <c r="P58" s="77"/>
      <c r="Q58" s="77"/>
      <c r="R58" s="78"/>
      <c r="S58" s="78"/>
      <c r="T58" s="78"/>
      <c r="U58" s="158"/>
      <c r="V58" s="77"/>
      <c r="W58" s="77"/>
    </row>
    <row r="59" spans="1:23">
      <c r="A59" s="80" t="s">
        <v>251</v>
      </c>
      <c r="B59" s="80">
        <v>2015</v>
      </c>
      <c r="C59" s="3">
        <v>52</v>
      </c>
      <c r="D59" s="55"/>
      <c r="E59" s="55"/>
      <c r="F59" s="55"/>
      <c r="G59" s="55"/>
      <c r="H59" s="55"/>
      <c r="I59" s="55"/>
      <c r="J59" s="55"/>
      <c r="K59" s="55"/>
      <c r="L59" s="77"/>
      <c r="M59" s="77"/>
      <c r="N59" s="77"/>
      <c r="O59" s="77"/>
      <c r="P59" s="77"/>
      <c r="Q59" s="77"/>
      <c r="R59" s="78"/>
      <c r="S59" s="78"/>
      <c r="T59" s="78"/>
      <c r="U59" s="158"/>
      <c r="V59" s="77"/>
      <c r="W59" s="77"/>
    </row>
  </sheetData>
  <protectedRanges>
    <protectedRange sqref="D5:K5" name="Datos_1"/>
    <protectedRange sqref="A5" name="Datos_1_2"/>
    <protectedRange sqref="L52:Q59 V52:W59" name="Rango1"/>
    <protectedRange sqref="L49:Q51 V49:W51" name="Rango1_1"/>
    <protectedRange sqref="L31:Q48 V31:W48" name="Rango1_1_2"/>
    <protectedRange sqref="L26:Q30 V26:W30" name="Rango1_2"/>
    <protectedRange sqref="L24:Q25 V24:W25" name="Rango1_4"/>
    <protectedRange sqref="L8:Q23 V8:W23" name="Rango1_5"/>
    <protectedRange sqref="W6" name="Rango1_1_1"/>
    <protectedRange sqref="L6:V6" name="Rango1_1_2_1"/>
  </protectedRanges>
  <mergeCells count="1">
    <mergeCell ref="D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C5" sqref="C5"/>
    </sheetView>
  </sheetViews>
  <sheetFormatPr defaultColWidth="9.140625" defaultRowHeight="15"/>
  <cols>
    <col min="2" max="2" width="5.42578125" customWidth="1"/>
    <col min="3" max="20" width="8" customWidth="1"/>
  </cols>
  <sheetData>
    <row r="1" spans="1:21">
      <c r="G1" s="14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>
      <c r="A2" s="115" t="s">
        <v>13</v>
      </c>
      <c r="B2" s="116" t="s">
        <v>17</v>
      </c>
      <c r="C2" s="115" t="s">
        <v>227</v>
      </c>
      <c r="D2" s="115" t="s">
        <v>228</v>
      </c>
      <c r="E2" s="115" t="s">
        <v>229</v>
      </c>
      <c r="F2" s="115" t="s">
        <v>230</v>
      </c>
      <c r="G2" s="115" t="s">
        <v>231</v>
      </c>
      <c r="H2" s="117" t="s">
        <v>209</v>
      </c>
      <c r="I2" s="117" t="s">
        <v>232</v>
      </c>
      <c r="J2" s="117" t="s">
        <v>233</v>
      </c>
      <c r="K2" s="112"/>
      <c r="L2" s="112" t="s">
        <v>210</v>
      </c>
      <c r="M2" s="112" t="s">
        <v>234</v>
      </c>
      <c r="N2" s="137" t="s">
        <v>235</v>
      </c>
      <c r="O2" s="112" t="s">
        <v>211</v>
      </c>
      <c r="P2" s="112" t="s">
        <v>236</v>
      </c>
      <c r="Q2" s="112" t="s">
        <v>237</v>
      </c>
      <c r="R2" s="112" t="s">
        <v>238</v>
      </c>
      <c r="S2" s="112" t="s">
        <v>239</v>
      </c>
      <c r="T2" s="112"/>
      <c r="U2" s="11" t="s">
        <v>212</v>
      </c>
    </row>
    <row r="3" spans="1:21">
      <c r="A3" s="110">
        <v>2015</v>
      </c>
      <c r="B3" s="118">
        <v>1</v>
      </c>
      <c r="C3" s="110">
        <f>IRAG!G8</f>
        <v>2</v>
      </c>
      <c r="D3" s="111">
        <f>IRAG!G8/IRAG!F8</f>
        <v>4.1666666666666664E-2</v>
      </c>
      <c r="E3" s="110">
        <f>IRAG!H8</f>
        <v>4</v>
      </c>
      <c r="F3" s="111">
        <f>IRAG!H8/IRAG!F8</f>
        <v>8.3333333333333329E-2</v>
      </c>
      <c r="G3" s="14">
        <f>IRAG!E8</f>
        <v>0</v>
      </c>
      <c r="H3" s="113" t="e">
        <f>IRAG!E8/IRAG!D8</f>
        <v>#DIV/0!</v>
      </c>
      <c r="I3" s="119">
        <f>IRAG!K8</f>
        <v>0</v>
      </c>
      <c r="J3" s="113" t="e">
        <f>IRAG!K8/IRAG!J8</f>
        <v>#DIV/0!</v>
      </c>
      <c r="K3" s="113"/>
      <c r="L3" s="119">
        <f>ETI!E8</f>
        <v>0</v>
      </c>
      <c r="M3" s="119">
        <f>ETI!D8</f>
        <v>0</v>
      </c>
      <c r="N3" s="113" t="e">
        <f>ETI!E8/ETI!D8</f>
        <v>#DIV/0!</v>
      </c>
      <c r="O3" s="113" t="e">
        <f>ETI!F8/ETI!E8</f>
        <v>#DIV/0!</v>
      </c>
      <c r="P3" s="119">
        <f>ETI!G8</f>
        <v>0</v>
      </c>
      <c r="Q3" s="113" t="e">
        <f>ETI!G8/ETI!F8</f>
        <v>#DIV/0!</v>
      </c>
      <c r="R3" s="119">
        <f>ETI!J8</f>
        <v>0</v>
      </c>
      <c r="S3" s="113" t="e">
        <f>ETI!J8/ETI!F8</f>
        <v>#DIV/0!</v>
      </c>
      <c r="T3" s="113"/>
    </row>
    <row r="4" spans="1:21">
      <c r="A4" s="110">
        <v>2015</v>
      </c>
      <c r="B4" s="118">
        <v>2</v>
      </c>
      <c r="C4" s="110">
        <f>IRAG!G9</f>
        <v>0</v>
      </c>
      <c r="D4" s="111">
        <f>IRAG!G9/IRAG!F9</f>
        <v>0</v>
      </c>
      <c r="E4" s="110">
        <f>IRAG!H9</f>
        <v>2</v>
      </c>
      <c r="F4" s="111">
        <f>IRAG!H9/IRAG!F9</f>
        <v>8.6956521739130432E-2</v>
      </c>
      <c r="G4" s="14">
        <f>IRAG!E9</f>
        <v>0</v>
      </c>
      <c r="H4" s="113" t="e">
        <f>IRAG!E9/IRAG!D9</f>
        <v>#DIV/0!</v>
      </c>
      <c r="I4" s="119">
        <f>IRAG!K9</f>
        <v>0</v>
      </c>
      <c r="J4" s="113" t="e">
        <f>IRAG!K9/IRAG!J9</f>
        <v>#DIV/0!</v>
      </c>
      <c r="K4" s="113"/>
      <c r="L4" s="119">
        <f>ETI!E9</f>
        <v>0</v>
      </c>
      <c r="M4" s="119">
        <f>ETI!D9</f>
        <v>0</v>
      </c>
      <c r="N4" s="113" t="e">
        <f>ETI!E9/ETI!D9</f>
        <v>#DIV/0!</v>
      </c>
      <c r="O4" s="113" t="e">
        <f>ETI!F9/ETI!E9</f>
        <v>#DIV/0!</v>
      </c>
      <c r="P4" s="119">
        <f>ETI!G9</f>
        <v>0</v>
      </c>
      <c r="Q4" s="113" t="e">
        <f>ETI!G9/ETI!F9</f>
        <v>#DIV/0!</v>
      </c>
      <c r="R4" s="119">
        <f>ETI!J9</f>
        <v>0</v>
      </c>
      <c r="S4" s="113" t="e">
        <f>ETI!J9/ETI!F9</f>
        <v>#DIV/0!</v>
      </c>
      <c r="T4" s="113"/>
    </row>
    <row r="5" spans="1:21">
      <c r="A5" s="110">
        <v>2015</v>
      </c>
      <c r="B5" s="118">
        <v>3</v>
      </c>
      <c r="C5" s="110">
        <f>IRAG!G10</f>
        <v>0</v>
      </c>
      <c r="D5" s="111">
        <f>IRAG!G10/IRAG!F10</f>
        <v>0</v>
      </c>
      <c r="E5" s="110">
        <f>IRAG!H10</f>
        <v>3</v>
      </c>
      <c r="F5" s="111">
        <f>IRAG!H10/IRAG!F10</f>
        <v>0.10714285714285714</v>
      </c>
      <c r="G5" s="14">
        <f>IRAG!E10</f>
        <v>0</v>
      </c>
      <c r="H5" s="113" t="e">
        <f>IRAG!E10/IRAG!D10</f>
        <v>#DIV/0!</v>
      </c>
      <c r="I5" s="119">
        <f>IRAG!K10</f>
        <v>0</v>
      </c>
      <c r="J5" s="113" t="e">
        <f>IRAG!K10/IRAG!J10</f>
        <v>#DIV/0!</v>
      </c>
      <c r="K5" s="113"/>
      <c r="L5" s="119">
        <f>ETI!E10</f>
        <v>0</v>
      </c>
      <c r="M5" s="119">
        <f>ETI!D10</f>
        <v>0</v>
      </c>
      <c r="N5" s="113" t="e">
        <f>ETI!E10/ETI!D10</f>
        <v>#DIV/0!</v>
      </c>
      <c r="O5" s="113" t="e">
        <f>ETI!F10/ETI!E10</f>
        <v>#DIV/0!</v>
      </c>
      <c r="P5" s="119">
        <f>ETI!G10</f>
        <v>0</v>
      </c>
      <c r="Q5" s="113" t="e">
        <f>ETI!G10/ETI!F10</f>
        <v>#DIV/0!</v>
      </c>
      <c r="R5" s="119">
        <f>ETI!J10</f>
        <v>0</v>
      </c>
      <c r="S5" s="113" t="e">
        <f>ETI!J10/ETI!F10</f>
        <v>#DIV/0!</v>
      </c>
      <c r="T5" s="113"/>
    </row>
    <row r="6" spans="1:21">
      <c r="A6" s="110">
        <v>2015</v>
      </c>
      <c r="B6" s="118">
        <v>4</v>
      </c>
      <c r="C6" s="110">
        <f>IRAG!G11</f>
        <v>0</v>
      </c>
      <c r="D6" s="111">
        <f>IRAG!G11/IRAG!F11</f>
        <v>0</v>
      </c>
      <c r="E6" s="110">
        <f>IRAG!H11</f>
        <v>5</v>
      </c>
      <c r="F6" s="111">
        <f>IRAG!H11/IRAG!F11</f>
        <v>0.15151515151515152</v>
      </c>
      <c r="G6" s="14">
        <f>IRAG!E11</f>
        <v>0</v>
      </c>
      <c r="H6" s="113" t="e">
        <f>IRAG!E11/IRAG!D11</f>
        <v>#DIV/0!</v>
      </c>
      <c r="I6" s="119">
        <f>IRAG!K11</f>
        <v>0</v>
      </c>
      <c r="J6" s="113" t="e">
        <f>IRAG!K11/IRAG!J11</f>
        <v>#DIV/0!</v>
      </c>
      <c r="K6" s="113"/>
      <c r="L6" s="119">
        <f>ETI!E11</f>
        <v>0</v>
      </c>
      <c r="M6" s="119">
        <f>ETI!D11</f>
        <v>0</v>
      </c>
      <c r="N6" s="113" t="e">
        <f>ETI!E11/ETI!D11</f>
        <v>#DIV/0!</v>
      </c>
      <c r="O6" s="113" t="e">
        <f>ETI!F11/ETI!E11</f>
        <v>#DIV/0!</v>
      </c>
      <c r="P6" s="119">
        <f>ETI!G11</f>
        <v>0</v>
      </c>
      <c r="Q6" s="113" t="e">
        <f>ETI!G11/ETI!F11</f>
        <v>#DIV/0!</v>
      </c>
      <c r="R6" s="119">
        <f>ETI!J11</f>
        <v>0</v>
      </c>
      <c r="S6" s="113" t="e">
        <f>ETI!J11/ETI!F11</f>
        <v>#DIV/0!</v>
      </c>
      <c r="T6" s="113"/>
    </row>
    <row r="7" spans="1:21">
      <c r="A7" s="110">
        <v>2015</v>
      </c>
      <c r="B7" s="118">
        <v>5</v>
      </c>
      <c r="C7" s="110">
        <f>IRAG!G12</f>
        <v>0</v>
      </c>
      <c r="D7" s="111">
        <f>IRAG!G12/IRAG!F12</f>
        <v>0</v>
      </c>
      <c r="E7" s="110">
        <f>IRAG!H12</f>
        <v>2</v>
      </c>
      <c r="F7" s="111">
        <f>IRAG!H12/IRAG!F12</f>
        <v>7.407407407407407E-2</v>
      </c>
      <c r="G7" s="14">
        <f>IRAG!E12</f>
        <v>0</v>
      </c>
      <c r="H7" s="113" t="e">
        <f>IRAG!E12/IRAG!D12</f>
        <v>#DIV/0!</v>
      </c>
      <c r="I7" s="119">
        <f>IRAG!K12</f>
        <v>0</v>
      </c>
      <c r="J7" s="113" t="e">
        <f>IRAG!K12/IRAG!J12</f>
        <v>#DIV/0!</v>
      </c>
      <c r="K7" s="113"/>
      <c r="L7" s="119">
        <f>ETI!E12</f>
        <v>0</v>
      </c>
      <c r="M7" s="119">
        <f>ETI!D12</f>
        <v>0</v>
      </c>
      <c r="N7" s="113" t="e">
        <f>ETI!E12/ETI!D12</f>
        <v>#DIV/0!</v>
      </c>
      <c r="O7" s="113" t="e">
        <f>ETI!F12/ETI!E12</f>
        <v>#DIV/0!</v>
      </c>
      <c r="P7" s="119">
        <f>ETI!G12</f>
        <v>0</v>
      </c>
      <c r="Q7" s="113" t="e">
        <f>ETI!G12/ETI!F12</f>
        <v>#DIV/0!</v>
      </c>
      <c r="R7" s="119">
        <f>ETI!J12</f>
        <v>0</v>
      </c>
      <c r="S7" s="113" t="e">
        <f>ETI!J12/ETI!F12</f>
        <v>#DIV/0!</v>
      </c>
      <c r="T7" s="113"/>
    </row>
    <row r="8" spans="1:21">
      <c r="A8" s="110">
        <v>2015</v>
      </c>
      <c r="B8" s="118">
        <v>6</v>
      </c>
      <c r="C8" s="110">
        <f>IRAG!G13</f>
        <v>0</v>
      </c>
      <c r="D8" s="111">
        <f>IRAG!G13/IRAG!F13</f>
        <v>0</v>
      </c>
      <c r="E8" s="110">
        <f>IRAG!H13</f>
        <v>1</v>
      </c>
      <c r="F8" s="111">
        <f>IRAG!H13/IRAG!F13</f>
        <v>4.7619047619047616E-2</v>
      </c>
      <c r="G8" s="14">
        <f>IRAG!E13</f>
        <v>0</v>
      </c>
      <c r="H8" s="113" t="e">
        <f>IRAG!E13/IRAG!D13</f>
        <v>#DIV/0!</v>
      </c>
      <c r="I8" s="119">
        <f>IRAG!K13</f>
        <v>0</v>
      </c>
      <c r="J8" s="113" t="e">
        <f>IRAG!K13/IRAG!J13</f>
        <v>#DIV/0!</v>
      </c>
      <c r="K8" s="113"/>
      <c r="L8" s="119">
        <f>ETI!E13</f>
        <v>0</v>
      </c>
      <c r="M8" s="119">
        <f>ETI!D13</f>
        <v>0</v>
      </c>
      <c r="N8" s="113" t="e">
        <f>ETI!E13/ETI!D13</f>
        <v>#DIV/0!</v>
      </c>
      <c r="O8" s="113" t="e">
        <f>ETI!F13/ETI!E13</f>
        <v>#DIV/0!</v>
      </c>
      <c r="P8" s="119">
        <f>ETI!G13</f>
        <v>0</v>
      </c>
      <c r="Q8" s="113" t="e">
        <f>ETI!G13/ETI!F13</f>
        <v>#DIV/0!</v>
      </c>
      <c r="R8" s="119">
        <f>ETI!J13</f>
        <v>0</v>
      </c>
      <c r="S8" s="113" t="e">
        <f>ETI!J13/ETI!F13</f>
        <v>#DIV/0!</v>
      </c>
      <c r="T8" s="113"/>
    </row>
    <row r="9" spans="1:21">
      <c r="A9" s="110">
        <v>2015</v>
      </c>
      <c r="B9" s="118">
        <v>7</v>
      </c>
      <c r="C9" s="110">
        <f>IRAG!G14</f>
        <v>0</v>
      </c>
      <c r="D9" s="111">
        <f>IRAG!G14/IRAG!F14</f>
        <v>0</v>
      </c>
      <c r="E9" s="110">
        <f>IRAG!H14</f>
        <v>0</v>
      </c>
      <c r="F9" s="111">
        <f>IRAG!H14/IRAG!F14</f>
        <v>0</v>
      </c>
      <c r="G9" s="14">
        <f>IRAG!E14</f>
        <v>0</v>
      </c>
      <c r="H9" s="113" t="e">
        <f>IRAG!E14/IRAG!D14</f>
        <v>#DIV/0!</v>
      </c>
      <c r="I9" s="119">
        <f>IRAG!K14</f>
        <v>0</v>
      </c>
      <c r="J9" s="113" t="e">
        <f>IRAG!K14/IRAG!J14</f>
        <v>#DIV/0!</v>
      </c>
      <c r="K9" s="113"/>
      <c r="L9" s="119">
        <f>ETI!E14</f>
        <v>0</v>
      </c>
      <c r="M9" s="119">
        <f>ETI!D14</f>
        <v>0</v>
      </c>
      <c r="N9" s="113" t="e">
        <f>ETI!E14/ETI!D14</f>
        <v>#DIV/0!</v>
      </c>
      <c r="O9" s="113" t="e">
        <f>ETI!F14/ETI!E14</f>
        <v>#DIV/0!</v>
      </c>
      <c r="P9" s="119">
        <f>ETI!G14</f>
        <v>0</v>
      </c>
      <c r="Q9" s="113" t="e">
        <f>ETI!G14/ETI!F14</f>
        <v>#DIV/0!</v>
      </c>
      <c r="R9" s="119">
        <f>ETI!J14</f>
        <v>0</v>
      </c>
      <c r="S9" s="113" t="e">
        <f>ETI!J14/ETI!F14</f>
        <v>#DIV/0!</v>
      </c>
      <c r="T9" s="113"/>
    </row>
    <row r="10" spans="1:21">
      <c r="A10" s="110">
        <v>2015</v>
      </c>
      <c r="B10" s="118">
        <v>8</v>
      </c>
      <c r="C10" s="110">
        <f>IRAG!G15</f>
        <v>0</v>
      </c>
      <c r="D10" s="111">
        <f>IRAG!G15/IRAG!F15</f>
        <v>0</v>
      </c>
      <c r="E10" s="110">
        <f>IRAG!H15</f>
        <v>2</v>
      </c>
      <c r="F10" s="111">
        <f>IRAG!H15/IRAG!F15</f>
        <v>0.11764705882352941</v>
      </c>
      <c r="G10" s="14">
        <f>IRAG!E15</f>
        <v>0</v>
      </c>
      <c r="H10" s="113" t="e">
        <f>IRAG!E15/IRAG!D15</f>
        <v>#DIV/0!</v>
      </c>
      <c r="I10" s="119">
        <f>IRAG!K15</f>
        <v>0</v>
      </c>
      <c r="J10" s="113" t="e">
        <f>IRAG!K15/IRAG!J15</f>
        <v>#DIV/0!</v>
      </c>
      <c r="K10" s="113"/>
      <c r="L10" s="119">
        <f>ETI!E15</f>
        <v>0</v>
      </c>
      <c r="M10" s="119">
        <f>ETI!D15</f>
        <v>0</v>
      </c>
      <c r="N10" s="113" t="e">
        <f>ETI!E15/ETI!D15</f>
        <v>#DIV/0!</v>
      </c>
      <c r="O10" s="113" t="e">
        <f>ETI!F15/ETI!E15</f>
        <v>#DIV/0!</v>
      </c>
      <c r="P10" s="119">
        <f>ETI!G15</f>
        <v>0</v>
      </c>
      <c r="Q10" s="113" t="e">
        <f>ETI!G15/ETI!F15</f>
        <v>#DIV/0!</v>
      </c>
      <c r="R10" s="119">
        <f>ETI!J15</f>
        <v>0</v>
      </c>
      <c r="S10" s="113" t="e">
        <f>ETI!J15/ETI!F15</f>
        <v>#DIV/0!</v>
      </c>
      <c r="T10" s="113"/>
    </row>
    <row r="11" spans="1:21">
      <c r="A11" s="110">
        <v>2015</v>
      </c>
      <c r="B11" s="118">
        <v>9</v>
      </c>
      <c r="C11" s="110">
        <f>IRAG!G16</f>
        <v>0</v>
      </c>
      <c r="D11" s="111">
        <f>IRAG!G16/IRAG!F16</f>
        <v>0</v>
      </c>
      <c r="E11" s="110">
        <f>IRAG!H16</f>
        <v>0</v>
      </c>
      <c r="F11" s="111">
        <f>IRAG!H16/IRAG!F16</f>
        <v>0</v>
      </c>
      <c r="G11" s="14">
        <f>IRAG!E16</f>
        <v>0</v>
      </c>
      <c r="H11" s="113" t="e">
        <f>IRAG!E16/IRAG!D16</f>
        <v>#DIV/0!</v>
      </c>
      <c r="I11" s="119">
        <f>IRAG!K16</f>
        <v>0</v>
      </c>
      <c r="J11" s="113" t="e">
        <f>IRAG!K16/IRAG!J16</f>
        <v>#DIV/0!</v>
      </c>
      <c r="K11" s="113"/>
      <c r="L11" s="119">
        <f>ETI!E16</f>
        <v>0</v>
      </c>
      <c r="M11" s="119">
        <f>ETI!D16</f>
        <v>0</v>
      </c>
      <c r="N11" s="113" t="e">
        <f>ETI!E16/ETI!D16</f>
        <v>#DIV/0!</v>
      </c>
      <c r="O11" s="113" t="e">
        <f>ETI!F16/ETI!E16</f>
        <v>#DIV/0!</v>
      </c>
      <c r="P11" s="119">
        <f>ETI!G16</f>
        <v>0</v>
      </c>
      <c r="Q11" s="113" t="e">
        <f>ETI!G16/ETI!F16</f>
        <v>#DIV/0!</v>
      </c>
      <c r="R11" s="119">
        <f>ETI!J16</f>
        <v>0</v>
      </c>
      <c r="S11" s="113" t="e">
        <f>ETI!J16/ETI!F16</f>
        <v>#DIV/0!</v>
      </c>
      <c r="T11" s="113"/>
    </row>
    <row r="12" spans="1:21">
      <c r="A12" s="110">
        <v>2015</v>
      </c>
      <c r="B12" s="118">
        <v>10</v>
      </c>
      <c r="C12" s="110">
        <f>IRAG!G17</f>
        <v>0</v>
      </c>
      <c r="D12" s="111">
        <f>IRAG!G17/IRAG!F17</f>
        <v>0</v>
      </c>
      <c r="E12" s="110">
        <f>IRAG!H17</f>
        <v>0</v>
      </c>
      <c r="F12" s="111">
        <f>IRAG!H17/IRAG!F17</f>
        <v>0</v>
      </c>
      <c r="G12" s="14">
        <f>IRAG!E17</f>
        <v>0</v>
      </c>
      <c r="H12" s="113" t="e">
        <f>IRAG!E17/IRAG!D17</f>
        <v>#DIV/0!</v>
      </c>
      <c r="I12" s="119">
        <f>IRAG!K17</f>
        <v>0</v>
      </c>
      <c r="J12" s="113" t="e">
        <f>IRAG!K17/IRAG!J17</f>
        <v>#DIV/0!</v>
      </c>
      <c r="K12" s="113"/>
      <c r="L12" s="119">
        <f>ETI!E17</f>
        <v>0</v>
      </c>
      <c r="M12" s="119">
        <f>ETI!D17</f>
        <v>0</v>
      </c>
      <c r="N12" s="113" t="e">
        <f>ETI!E17/ETI!D17</f>
        <v>#DIV/0!</v>
      </c>
      <c r="O12" s="113" t="e">
        <f>ETI!F17/ETI!E17</f>
        <v>#DIV/0!</v>
      </c>
      <c r="P12" s="119">
        <f>ETI!G17</f>
        <v>0</v>
      </c>
      <c r="Q12" s="113" t="e">
        <f>ETI!G17/ETI!F17</f>
        <v>#DIV/0!</v>
      </c>
      <c r="R12" s="119">
        <f>ETI!J17</f>
        <v>0</v>
      </c>
      <c r="S12" s="113" t="e">
        <f>ETI!J17/ETI!F17</f>
        <v>#DIV/0!</v>
      </c>
      <c r="T12" s="113"/>
    </row>
    <row r="13" spans="1:21">
      <c r="A13" s="110">
        <v>2015</v>
      </c>
      <c r="B13" s="118">
        <v>11</v>
      </c>
      <c r="C13" s="110">
        <f>IRAG!G18</f>
        <v>0</v>
      </c>
      <c r="D13" s="111">
        <f>IRAG!G18/IRAG!F18</f>
        <v>0</v>
      </c>
      <c r="E13" s="110">
        <f>IRAG!H18</f>
        <v>0</v>
      </c>
      <c r="F13" s="111">
        <f>IRAG!H18/IRAG!F18</f>
        <v>0</v>
      </c>
      <c r="G13" s="14">
        <f>IRAG!E18</f>
        <v>0</v>
      </c>
      <c r="H13" s="113" t="e">
        <f>IRAG!E18/IRAG!D18</f>
        <v>#DIV/0!</v>
      </c>
      <c r="I13" s="119">
        <f>IRAG!K18</f>
        <v>0</v>
      </c>
      <c r="J13" s="113" t="e">
        <f>IRAG!K18/IRAG!J18</f>
        <v>#DIV/0!</v>
      </c>
      <c r="K13" s="113"/>
      <c r="L13" s="119">
        <f>ETI!E18</f>
        <v>0</v>
      </c>
      <c r="M13" s="119">
        <f>ETI!D18</f>
        <v>0</v>
      </c>
      <c r="N13" s="113" t="e">
        <f>ETI!E18/ETI!D18</f>
        <v>#DIV/0!</v>
      </c>
      <c r="O13" s="113" t="e">
        <f>ETI!F18/ETI!E18</f>
        <v>#DIV/0!</v>
      </c>
      <c r="P13" s="119">
        <f>ETI!G18</f>
        <v>0</v>
      </c>
      <c r="Q13" s="113" t="e">
        <f>ETI!G18/ETI!F18</f>
        <v>#DIV/0!</v>
      </c>
      <c r="R13" s="119">
        <f>ETI!J18</f>
        <v>0</v>
      </c>
      <c r="S13" s="113" t="e">
        <f>ETI!J18/ETI!F18</f>
        <v>#DIV/0!</v>
      </c>
      <c r="T13" s="113"/>
    </row>
    <row r="14" spans="1:21">
      <c r="A14" s="110">
        <v>2015</v>
      </c>
      <c r="B14" s="118">
        <v>12</v>
      </c>
      <c r="C14" s="110">
        <f>IRAG!G19</f>
        <v>0</v>
      </c>
      <c r="D14" s="111">
        <f>IRAG!G19/IRAG!F19</f>
        <v>0</v>
      </c>
      <c r="E14" s="110">
        <f>IRAG!H19</f>
        <v>1</v>
      </c>
      <c r="F14" s="111">
        <f>IRAG!H19/IRAG!F19</f>
        <v>0.14285714285714285</v>
      </c>
      <c r="G14" s="14">
        <f>IRAG!E19</f>
        <v>0</v>
      </c>
      <c r="H14" s="113" t="e">
        <f>IRAG!E19/IRAG!D19</f>
        <v>#DIV/0!</v>
      </c>
      <c r="I14" s="119">
        <f>IRAG!K19</f>
        <v>0</v>
      </c>
      <c r="J14" s="113" t="e">
        <f>IRAG!K19/IRAG!J19</f>
        <v>#DIV/0!</v>
      </c>
      <c r="K14" s="113"/>
      <c r="L14" s="119">
        <f>ETI!E19</f>
        <v>0</v>
      </c>
      <c r="M14" s="119">
        <f>ETI!D19</f>
        <v>0</v>
      </c>
      <c r="N14" s="113" t="e">
        <f>ETI!E19/ETI!D19</f>
        <v>#DIV/0!</v>
      </c>
      <c r="O14" s="113" t="e">
        <f>ETI!F19/ETI!E19</f>
        <v>#DIV/0!</v>
      </c>
      <c r="P14" s="119">
        <f>ETI!G19</f>
        <v>0</v>
      </c>
      <c r="Q14" s="113" t="e">
        <f>ETI!G19/ETI!F19</f>
        <v>#DIV/0!</v>
      </c>
      <c r="R14" s="119">
        <f>ETI!I19</f>
        <v>0</v>
      </c>
      <c r="S14" s="113" t="e">
        <f>ETI!I19/ETI!F19</f>
        <v>#DIV/0!</v>
      </c>
      <c r="T14" s="113"/>
    </row>
    <row r="15" spans="1:21">
      <c r="A15" s="110">
        <v>2015</v>
      </c>
      <c r="B15" s="118">
        <v>13</v>
      </c>
      <c r="C15" s="110">
        <f>IRAG!G20</f>
        <v>0</v>
      </c>
      <c r="D15" s="111">
        <f>IRAG!G20/IRAG!F20</f>
        <v>0</v>
      </c>
      <c r="E15" s="110">
        <f>IRAG!H20</f>
        <v>1</v>
      </c>
      <c r="F15" s="111">
        <f>IRAG!H20/IRAG!F20</f>
        <v>9.0909090909090912E-2</v>
      </c>
      <c r="G15" s="14">
        <f>IRAG!E20</f>
        <v>0</v>
      </c>
      <c r="H15" s="113" t="e">
        <f>IRAG!E20/IRAG!D20</f>
        <v>#DIV/0!</v>
      </c>
      <c r="I15" s="119">
        <f>IRAG!K20</f>
        <v>0</v>
      </c>
      <c r="J15" s="113" t="e">
        <f>IRAG!K20/IRAG!J20</f>
        <v>#DIV/0!</v>
      </c>
      <c r="K15" s="113"/>
      <c r="L15" s="119">
        <f>ETI!E20</f>
        <v>0</v>
      </c>
      <c r="M15" s="119">
        <f>ETI!D20</f>
        <v>0</v>
      </c>
      <c r="N15" s="113" t="e">
        <f>ETI!E20/ETI!D20</f>
        <v>#DIV/0!</v>
      </c>
      <c r="O15" s="113" t="e">
        <f>ETI!F20/ETI!E20</f>
        <v>#DIV/0!</v>
      </c>
      <c r="P15" s="119">
        <f>ETI!G20</f>
        <v>0</v>
      </c>
      <c r="Q15" s="113" t="e">
        <f>ETI!G20/ETI!F20</f>
        <v>#DIV/0!</v>
      </c>
      <c r="R15" s="119">
        <f>ETI!I20</f>
        <v>0</v>
      </c>
      <c r="S15" s="113" t="e">
        <f>ETI!I20/ETI!F20</f>
        <v>#DIV/0!</v>
      </c>
      <c r="T15" s="113"/>
    </row>
    <row r="16" spans="1:21">
      <c r="A16" s="110">
        <v>2015</v>
      </c>
      <c r="B16" s="118">
        <v>14</v>
      </c>
      <c r="C16" s="110">
        <f>IRAG!G21</f>
        <v>0</v>
      </c>
      <c r="D16" s="111">
        <f>IRAG!G21/IRAG!F21</f>
        <v>0</v>
      </c>
      <c r="E16" s="110">
        <f>IRAG!H21</f>
        <v>1</v>
      </c>
      <c r="F16" s="111">
        <f>IRAG!H21/IRAG!F21</f>
        <v>8.3333333333333329E-2</v>
      </c>
      <c r="G16" s="14">
        <f>IRAG!E21</f>
        <v>0</v>
      </c>
      <c r="H16" s="113" t="e">
        <f>IRAG!E21/IRAG!D21</f>
        <v>#DIV/0!</v>
      </c>
      <c r="I16" s="119">
        <f>IRAG!K21</f>
        <v>0</v>
      </c>
      <c r="J16" s="113" t="e">
        <f>IRAG!K21/IRAG!J21</f>
        <v>#DIV/0!</v>
      </c>
      <c r="K16" s="113"/>
      <c r="L16" s="119">
        <f>ETI!E21</f>
        <v>0</v>
      </c>
      <c r="M16" s="119">
        <f>ETI!D21</f>
        <v>0</v>
      </c>
      <c r="N16" s="113" t="e">
        <f>ETI!E21/ETI!D21</f>
        <v>#DIV/0!</v>
      </c>
      <c r="O16" s="113" t="e">
        <f>ETI!F21/ETI!E21</f>
        <v>#DIV/0!</v>
      </c>
      <c r="P16" s="119">
        <f>ETI!G21</f>
        <v>0</v>
      </c>
      <c r="Q16" s="113" t="e">
        <f>ETI!G21/ETI!F21</f>
        <v>#DIV/0!</v>
      </c>
      <c r="R16" s="119">
        <f>ETI!I21</f>
        <v>0</v>
      </c>
      <c r="S16" s="113" t="e">
        <f>ETI!I21/ETI!F21</f>
        <v>#DIV/0!</v>
      </c>
      <c r="T16" s="113"/>
    </row>
    <row r="17" spans="1:20">
      <c r="A17" s="110">
        <v>2015</v>
      </c>
      <c r="B17" s="118">
        <v>15</v>
      </c>
      <c r="C17" s="110">
        <f>IRAG!G22</f>
        <v>0</v>
      </c>
      <c r="D17" s="111">
        <f>IRAG!G22/IRAG!F22</f>
        <v>0</v>
      </c>
      <c r="E17" s="110">
        <f>IRAG!H22</f>
        <v>0</v>
      </c>
      <c r="F17" s="111">
        <f>IRAG!H22/IRAG!F22</f>
        <v>0</v>
      </c>
      <c r="G17" s="14">
        <f>IRAG!E22</f>
        <v>0</v>
      </c>
      <c r="H17" s="113" t="e">
        <f>IRAG!E22/IRAG!D22</f>
        <v>#DIV/0!</v>
      </c>
      <c r="I17" s="119">
        <f>IRAG!K22</f>
        <v>0</v>
      </c>
      <c r="J17" s="113" t="e">
        <f>IRAG!K22/IRAG!J22</f>
        <v>#DIV/0!</v>
      </c>
      <c r="K17" s="113"/>
      <c r="L17" s="119">
        <f>ETI!E22</f>
        <v>0</v>
      </c>
      <c r="M17" s="119">
        <f>ETI!D22</f>
        <v>0</v>
      </c>
      <c r="N17" s="113" t="e">
        <f>ETI!E22/ETI!D22</f>
        <v>#DIV/0!</v>
      </c>
      <c r="O17" s="113" t="e">
        <f>ETI!F22/ETI!E22</f>
        <v>#DIV/0!</v>
      </c>
      <c r="P17" s="119">
        <f>ETI!G22</f>
        <v>0</v>
      </c>
      <c r="Q17" s="113" t="e">
        <f>ETI!G22/ETI!F22</f>
        <v>#DIV/0!</v>
      </c>
      <c r="R17" s="119">
        <f>ETI!I22</f>
        <v>0</v>
      </c>
      <c r="S17" s="113" t="e">
        <f>ETI!I22/ETI!F22</f>
        <v>#DIV/0!</v>
      </c>
      <c r="T17" s="113"/>
    </row>
    <row r="18" spans="1:20">
      <c r="A18" s="110">
        <v>2015</v>
      </c>
      <c r="B18" s="118">
        <v>16</v>
      </c>
      <c r="C18" s="110">
        <f>IRAG!G23</f>
        <v>0</v>
      </c>
      <c r="D18" s="111">
        <f>IRAG!G23/IRAG!F23</f>
        <v>0</v>
      </c>
      <c r="E18" s="110">
        <f>IRAG!H23</f>
        <v>0</v>
      </c>
      <c r="F18" s="111">
        <f>IRAG!H23/IRAG!F23</f>
        <v>0</v>
      </c>
      <c r="G18" s="14">
        <f>IRAG!E23</f>
        <v>0</v>
      </c>
      <c r="H18" s="113" t="e">
        <f>IRAG!E23/IRAG!D23</f>
        <v>#DIV/0!</v>
      </c>
      <c r="I18" s="119">
        <f>IRAG!K23</f>
        <v>0</v>
      </c>
      <c r="J18" s="113" t="e">
        <f>IRAG!K23/IRAG!J23</f>
        <v>#DIV/0!</v>
      </c>
      <c r="K18" s="113"/>
      <c r="L18" s="119">
        <f>ETI!E23</f>
        <v>0</v>
      </c>
      <c r="M18" s="119">
        <f>ETI!D23</f>
        <v>0</v>
      </c>
      <c r="N18" s="113" t="e">
        <f>ETI!E23/ETI!D23</f>
        <v>#DIV/0!</v>
      </c>
      <c r="O18" s="113" t="e">
        <f>ETI!F23/ETI!E23</f>
        <v>#DIV/0!</v>
      </c>
      <c r="P18" s="119">
        <f>ETI!G23</f>
        <v>0</v>
      </c>
      <c r="Q18" s="113" t="e">
        <f>ETI!G23/ETI!F23</f>
        <v>#DIV/0!</v>
      </c>
      <c r="R18" s="119">
        <f>ETI!I23</f>
        <v>0</v>
      </c>
      <c r="S18" s="113" t="e">
        <f>ETI!I23/ETI!F23</f>
        <v>#DIV/0!</v>
      </c>
      <c r="T18" s="113"/>
    </row>
    <row r="19" spans="1:20">
      <c r="A19" s="110">
        <v>2015</v>
      </c>
      <c r="B19" s="118">
        <v>17</v>
      </c>
      <c r="C19" s="110">
        <f>IRAG!G24</f>
        <v>0</v>
      </c>
      <c r="D19" s="111">
        <f>IRAG!G24/IRAG!F24</f>
        <v>0</v>
      </c>
      <c r="E19" s="110">
        <f>IRAG!H24</f>
        <v>0</v>
      </c>
      <c r="F19" s="111">
        <f>IRAG!H24/IRAG!F24</f>
        <v>0</v>
      </c>
      <c r="G19" s="14">
        <f>IRAG!E24</f>
        <v>0</v>
      </c>
      <c r="H19" s="113" t="e">
        <f>IRAG!E24/IRAG!D24</f>
        <v>#DIV/0!</v>
      </c>
      <c r="I19" s="119">
        <f>IRAG!K24</f>
        <v>0</v>
      </c>
      <c r="J19" s="113" t="e">
        <f>IRAG!K24/IRAG!J24</f>
        <v>#DIV/0!</v>
      </c>
      <c r="K19" s="113"/>
      <c r="L19" s="119">
        <f>ETI!E24</f>
        <v>0</v>
      </c>
      <c r="M19" s="119">
        <f>ETI!D24</f>
        <v>0</v>
      </c>
      <c r="N19" s="113" t="e">
        <f>ETI!E24/ETI!D24</f>
        <v>#DIV/0!</v>
      </c>
      <c r="O19" s="113" t="e">
        <f>ETI!F24/ETI!E24</f>
        <v>#DIV/0!</v>
      </c>
      <c r="P19" s="119">
        <f>ETI!G24</f>
        <v>0</v>
      </c>
      <c r="Q19" s="113" t="e">
        <f>ETI!G24/ETI!F24</f>
        <v>#DIV/0!</v>
      </c>
      <c r="R19" s="119">
        <f>ETI!I24</f>
        <v>0</v>
      </c>
      <c r="S19" s="113" t="e">
        <f>ETI!I24/ETI!F24</f>
        <v>#DIV/0!</v>
      </c>
      <c r="T19" s="113"/>
    </row>
    <row r="20" spans="1:20">
      <c r="A20" s="110">
        <v>2015</v>
      </c>
      <c r="B20" s="118">
        <v>18</v>
      </c>
      <c r="C20" s="110">
        <f>IRAG!G25</f>
        <v>0</v>
      </c>
      <c r="D20" s="111">
        <f>IRAG!G25/IRAG!F25</f>
        <v>0</v>
      </c>
      <c r="E20" s="110">
        <f>IRAG!H25</f>
        <v>0</v>
      </c>
      <c r="F20" s="111">
        <f>IRAG!H25/IRAG!F25</f>
        <v>0</v>
      </c>
      <c r="G20" s="14">
        <f>IRAG!E25</f>
        <v>0</v>
      </c>
      <c r="H20" s="113" t="e">
        <f>IRAG!E25/IRAG!D25</f>
        <v>#DIV/0!</v>
      </c>
      <c r="I20" s="119">
        <f>IRAG!K25</f>
        <v>0</v>
      </c>
      <c r="J20" s="113" t="e">
        <f>IRAG!K25/IRAG!J25</f>
        <v>#DIV/0!</v>
      </c>
      <c r="K20" s="113"/>
      <c r="L20" s="119">
        <f>ETI!E25</f>
        <v>0</v>
      </c>
      <c r="M20" s="119">
        <f>ETI!D25</f>
        <v>0</v>
      </c>
      <c r="N20" s="113" t="e">
        <f>ETI!E25/ETI!D25</f>
        <v>#DIV/0!</v>
      </c>
      <c r="O20" s="113" t="e">
        <f>ETI!F25/ETI!E25</f>
        <v>#DIV/0!</v>
      </c>
      <c r="P20" s="119">
        <f>ETI!G25</f>
        <v>0</v>
      </c>
      <c r="Q20" s="113" t="e">
        <f>ETI!G25/ETI!F25</f>
        <v>#DIV/0!</v>
      </c>
      <c r="R20" s="119">
        <f>ETI!I25</f>
        <v>0</v>
      </c>
      <c r="S20" s="113" t="e">
        <f>ETI!I25/ETI!F25</f>
        <v>#DIV/0!</v>
      </c>
      <c r="T20" s="113"/>
    </row>
    <row r="21" spans="1:20">
      <c r="A21" s="110">
        <v>2015</v>
      </c>
      <c r="B21" s="118">
        <v>19</v>
      </c>
      <c r="C21" s="110">
        <f>IRAG!G26</f>
        <v>0</v>
      </c>
      <c r="D21" s="111">
        <f>IRAG!G26/IRAG!F26</f>
        <v>0</v>
      </c>
      <c r="E21" s="110">
        <f>IRAG!H26</f>
        <v>1</v>
      </c>
      <c r="F21" s="111">
        <f>IRAG!H26/IRAG!F26</f>
        <v>0.1</v>
      </c>
      <c r="G21" s="14">
        <f>IRAG!E26</f>
        <v>0</v>
      </c>
      <c r="H21" s="113" t="e">
        <f>IRAG!E26/IRAG!D26</f>
        <v>#DIV/0!</v>
      </c>
      <c r="I21" s="119">
        <f>IRAG!K26</f>
        <v>0</v>
      </c>
      <c r="J21" s="113" t="e">
        <f>IRAG!K26/IRAG!J26</f>
        <v>#DIV/0!</v>
      </c>
      <c r="K21" s="113"/>
      <c r="L21" s="119">
        <f>ETI!E26</f>
        <v>0</v>
      </c>
      <c r="M21" s="119">
        <f>ETI!D26</f>
        <v>0</v>
      </c>
      <c r="N21" s="113" t="e">
        <f>ETI!E26/ETI!D26</f>
        <v>#DIV/0!</v>
      </c>
      <c r="O21" s="113" t="e">
        <f>ETI!F26/ETI!E26</f>
        <v>#DIV/0!</v>
      </c>
      <c r="P21" s="119">
        <f>ETI!G26</f>
        <v>0</v>
      </c>
      <c r="Q21" s="113" t="e">
        <f>ETI!G26/ETI!F26</f>
        <v>#DIV/0!</v>
      </c>
      <c r="R21" s="119">
        <f>ETI!I26</f>
        <v>0</v>
      </c>
      <c r="S21" s="113" t="e">
        <f>ETI!I26/ETI!F26</f>
        <v>#DIV/0!</v>
      </c>
      <c r="T21" s="113"/>
    </row>
    <row r="22" spans="1:20">
      <c r="A22" s="110">
        <v>2015</v>
      </c>
      <c r="B22" s="118">
        <v>20</v>
      </c>
      <c r="C22" s="110">
        <f>IRAG!G27</f>
        <v>0</v>
      </c>
      <c r="D22" s="111">
        <f>IRAG!G27/IRAG!F27</f>
        <v>0</v>
      </c>
      <c r="E22" s="110">
        <f>IRAG!H27</f>
        <v>0</v>
      </c>
      <c r="F22" s="111">
        <f>IRAG!H27/IRAG!F27</f>
        <v>0</v>
      </c>
      <c r="G22" s="14">
        <f>IRAG!E27</f>
        <v>0</v>
      </c>
      <c r="H22" s="113" t="e">
        <f>IRAG!E27/IRAG!D27</f>
        <v>#DIV/0!</v>
      </c>
      <c r="I22" s="119">
        <f>IRAG!K27</f>
        <v>0</v>
      </c>
      <c r="J22" s="113" t="e">
        <f>IRAG!K27/IRAG!J27</f>
        <v>#DIV/0!</v>
      </c>
      <c r="K22" s="113"/>
      <c r="L22" s="119">
        <f>ETI!E27</f>
        <v>0</v>
      </c>
      <c r="M22" s="119">
        <f>ETI!D27</f>
        <v>0</v>
      </c>
      <c r="N22" s="113" t="e">
        <f>ETI!E27/ETI!D27</f>
        <v>#DIV/0!</v>
      </c>
      <c r="O22" s="113" t="e">
        <f>ETI!F27/ETI!E27</f>
        <v>#DIV/0!</v>
      </c>
      <c r="P22" s="119">
        <f>ETI!G27</f>
        <v>0</v>
      </c>
      <c r="Q22" s="113" t="e">
        <f>ETI!G27/ETI!F27</f>
        <v>#DIV/0!</v>
      </c>
      <c r="R22" s="119">
        <f>ETI!I27</f>
        <v>0</v>
      </c>
      <c r="S22" s="113" t="e">
        <f>ETI!I27/ETI!F27</f>
        <v>#DIV/0!</v>
      </c>
      <c r="T22" s="113"/>
    </row>
    <row r="23" spans="1:20">
      <c r="A23" s="110">
        <v>2015</v>
      </c>
      <c r="B23" s="118">
        <v>21</v>
      </c>
      <c r="C23" s="110">
        <f>IRAG!G28</f>
        <v>0</v>
      </c>
      <c r="D23" s="111">
        <f>IRAG!G28/IRAG!F28</f>
        <v>0</v>
      </c>
      <c r="E23" s="110">
        <f>IRAG!H28</f>
        <v>0</v>
      </c>
      <c r="F23" s="111">
        <f>IRAG!H28/IRAG!F28</f>
        <v>0</v>
      </c>
      <c r="G23" s="14">
        <f>IRAG!E28</f>
        <v>0</v>
      </c>
      <c r="H23" s="113" t="e">
        <f>IRAG!E28/IRAG!D28</f>
        <v>#DIV/0!</v>
      </c>
      <c r="I23" s="119">
        <f>IRAG!K28</f>
        <v>0</v>
      </c>
      <c r="J23" s="113" t="e">
        <f>IRAG!K28/IRAG!J28</f>
        <v>#DIV/0!</v>
      </c>
      <c r="K23" s="113"/>
      <c r="L23" s="119">
        <f>ETI!E28</f>
        <v>0</v>
      </c>
      <c r="M23" s="119">
        <f>ETI!D28</f>
        <v>0</v>
      </c>
      <c r="N23" s="113" t="e">
        <f>ETI!E28/ETI!D28</f>
        <v>#DIV/0!</v>
      </c>
      <c r="O23" s="113" t="e">
        <f>ETI!F28/ETI!E28</f>
        <v>#DIV/0!</v>
      </c>
      <c r="P23" s="119">
        <f>ETI!G28</f>
        <v>0</v>
      </c>
      <c r="Q23" s="113" t="e">
        <f>ETI!G28/ETI!F28</f>
        <v>#DIV/0!</v>
      </c>
      <c r="R23" s="119">
        <f>ETI!I28</f>
        <v>0</v>
      </c>
      <c r="S23" s="113" t="e">
        <f>ETI!I28/ETI!F28</f>
        <v>#DIV/0!</v>
      </c>
      <c r="T23" s="113"/>
    </row>
    <row r="24" spans="1:20">
      <c r="A24" s="110">
        <v>2015</v>
      </c>
      <c r="B24" s="118">
        <v>22</v>
      </c>
      <c r="C24" s="110">
        <f>IRAG!G29</f>
        <v>0</v>
      </c>
      <c r="D24" s="111">
        <f>IRAG!G29/IRAG!F29</f>
        <v>0</v>
      </c>
      <c r="E24" s="110">
        <f>IRAG!H29</f>
        <v>1</v>
      </c>
      <c r="F24" s="111">
        <f>IRAG!H29/IRAG!F29</f>
        <v>8.3333333333333329E-2</v>
      </c>
      <c r="G24" s="14">
        <f>IRAG!E29</f>
        <v>0</v>
      </c>
      <c r="H24" s="113" t="e">
        <f>IRAG!E29/IRAG!D29</f>
        <v>#DIV/0!</v>
      </c>
      <c r="I24" s="119">
        <f>IRAG!K29</f>
        <v>0</v>
      </c>
      <c r="J24" s="113" t="e">
        <f>IRAG!K29/IRAG!J29</f>
        <v>#DIV/0!</v>
      </c>
      <c r="K24" s="113"/>
      <c r="L24" s="119">
        <f>ETI!E29</f>
        <v>0</v>
      </c>
      <c r="M24" s="119">
        <f>ETI!D29</f>
        <v>0</v>
      </c>
      <c r="N24" s="113" t="e">
        <f>ETI!E29/ETI!D29</f>
        <v>#DIV/0!</v>
      </c>
      <c r="O24" s="113" t="e">
        <f>ETI!F29/ETI!E29</f>
        <v>#DIV/0!</v>
      </c>
      <c r="P24" s="119">
        <f>ETI!G29</f>
        <v>0</v>
      </c>
      <c r="Q24" s="113" t="e">
        <f>ETI!G29/ETI!F29</f>
        <v>#DIV/0!</v>
      </c>
      <c r="R24" s="119">
        <f>ETI!I29</f>
        <v>0</v>
      </c>
      <c r="S24" s="113" t="e">
        <f>ETI!I29/ETI!F29</f>
        <v>#DIV/0!</v>
      </c>
      <c r="T24" s="113"/>
    </row>
    <row r="25" spans="1:20">
      <c r="A25" s="110">
        <v>2015</v>
      </c>
      <c r="B25" s="118">
        <v>23</v>
      </c>
      <c r="C25" s="110">
        <f>IRAG!G30</f>
        <v>0</v>
      </c>
      <c r="D25" s="111">
        <f>IRAG!G30/IRAG!F30</f>
        <v>0</v>
      </c>
      <c r="E25" s="110">
        <f>IRAG!H30</f>
        <v>1</v>
      </c>
      <c r="F25" s="111">
        <f>IRAG!H30/IRAG!F30</f>
        <v>0.125</v>
      </c>
      <c r="G25" s="14">
        <f>IRAG!E30</f>
        <v>0</v>
      </c>
      <c r="H25" s="113" t="e">
        <f>IRAG!E30/IRAG!D30</f>
        <v>#DIV/0!</v>
      </c>
      <c r="I25" s="119">
        <f>IRAG!K30</f>
        <v>0</v>
      </c>
      <c r="J25" s="113" t="e">
        <f>IRAG!K30/IRAG!J30</f>
        <v>#DIV/0!</v>
      </c>
      <c r="K25" s="113"/>
      <c r="L25" s="119">
        <f>ETI!E30</f>
        <v>0</v>
      </c>
      <c r="M25" s="119">
        <f>ETI!D30</f>
        <v>0</v>
      </c>
      <c r="N25" s="113" t="e">
        <f>ETI!E30/ETI!D30</f>
        <v>#DIV/0!</v>
      </c>
      <c r="O25" s="113" t="e">
        <f>ETI!F30/ETI!E30</f>
        <v>#DIV/0!</v>
      </c>
      <c r="P25" s="119">
        <f>ETI!G30</f>
        <v>0</v>
      </c>
      <c r="Q25" s="113" t="e">
        <f>ETI!G30/ETI!F30</f>
        <v>#DIV/0!</v>
      </c>
      <c r="R25" s="119">
        <f>ETI!I30</f>
        <v>0</v>
      </c>
      <c r="S25" s="113" t="e">
        <f>ETI!I30/ETI!F30</f>
        <v>#DIV/0!</v>
      </c>
      <c r="T25" s="113"/>
    </row>
    <row r="26" spans="1:20">
      <c r="A26" s="110">
        <v>2015</v>
      </c>
      <c r="B26" s="118">
        <v>24</v>
      </c>
      <c r="C26" s="110">
        <f>IRAG!G31</f>
        <v>0</v>
      </c>
      <c r="D26" s="111">
        <f>IRAG!G31/IRAG!F31</f>
        <v>0</v>
      </c>
      <c r="E26" s="110">
        <f>IRAG!H31</f>
        <v>0</v>
      </c>
      <c r="F26" s="111">
        <f>IRAG!H31/IRAG!F31</f>
        <v>0</v>
      </c>
      <c r="G26" s="14">
        <f>IRAG!E31</f>
        <v>0</v>
      </c>
      <c r="H26" s="113" t="e">
        <f>IRAG!E31/IRAG!D31</f>
        <v>#DIV/0!</v>
      </c>
      <c r="I26" s="119">
        <f>IRAG!K31</f>
        <v>0</v>
      </c>
      <c r="J26" s="113" t="e">
        <f>IRAG!K31/IRAG!J31</f>
        <v>#DIV/0!</v>
      </c>
      <c r="K26" s="113"/>
      <c r="L26" s="119">
        <f>ETI!E31</f>
        <v>0</v>
      </c>
      <c r="M26" s="119">
        <f>ETI!D31</f>
        <v>0</v>
      </c>
      <c r="N26" s="113" t="e">
        <f>ETI!E31/ETI!D31</f>
        <v>#DIV/0!</v>
      </c>
      <c r="O26" s="113" t="e">
        <f>ETI!F31/ETI!E31</f>
        <v>#DIV/0!</v>
      </c>
      <c r="P26" s="119">
        <f>ETI!G31</f>
        <v>0</v>
      </c>
      <c r="Q26" s="113" t="e">
        <f>ETI!G31/ETI!F31</f>
        <v>#DIV/0!</v>
      </c>
      <c r="R26" s="119">
        <f>ETI!I31</f>
        <v>0</v>
      </c>
      <c r="S26" s="113" t="e">
        <f>ETI!I31/ETI!F31</f>
        <v>#DIV/0!</v>
      </c>
      <c r="T26" s="113"/>
    </row>
    <row r="27" spans="1:20">
      <c r="A27" s="110">
        <v>2015</v>
      </c>
      <c r="B27" s="118">
        <v>25</v>
      </c>
      <c r="C27" s="110">
        <f>IRAG!G32</f>
        <v>0</v>
      </c>
      <c r="D27" s="111">
        <f>IRAG!G32/IRAG!F32</f>
        <v>0</v>
      </c>
      <c r="E27" s="110">
        <f>IRAG!H32</f>
        <v>0</v>
      </c>
      <c r="F27" s="111">
        <f>IRAG!H32/IRAG!F32</f>
        <v>0</v>
      </c>
      <c r="G27" s="14">
        <f>IRAG!E32</f>
        <v>0</v>
      </c>
      <c r="H27" s="113" t="e">
        <f>IRAG!E32/IRAG!D32</f>
        <v>#DIV/0!</v>
      </c>
      <c r="I27" s="119">
        <f>IRAG!K32</f>
        <v>0</v>
      </c>
      <c r="J27" s="113" t="e">
        <f>IRAG!K32/IRAG!J32</f>
        <v>#DIV/0!</v>
      </c>
      <c r="K27" s="113"/>
      <c r="L27" s="119">
        <f>ETI!E32</f>
        <v>0</v>
      </c>
      <c r="M27" s="119">
        <f>ETI!D32</f>
        <v>0</v>
      </c>
      <c r="N27" s="113" t="e">
        <f>ETI!E32/ETI!D32</f>
        <v>#DIV/0!</v>
      </c>
      <c r="O27" s="113" t="e">
        <f>ETI!F32/ETI!E32</f>
        <v>#DIV/0!</v>
      </c>
      <c r="P27" s="119">
        <f>ETI!G32</f>
        <v>0</v>
      </c>
      <c r="Q27" s="113" t="e">
        <f>ETI!G32/ETI!F32</f>
        <v>#DIV/0!</v>
      </c>
      <c r="R27" s="119">
        <f>ETI!I32</f>
        <v>0</v>
      </c>
      <c r="S27" s="113" t="e">
        <f>ETI!I32/ETI!F32</f>
        <v>#DIV/0!</v>
      </c>
      <c r="T27" s="113"/>
    </row>
    <row r="28" spans="1:20">
      <c r="A28" s="110">
        <v>2015</v>
      </c>
      <c r="B28" s="118">
        <v>26</v>
      </c>
      <c r="C28" s="110">
        <f>IRAG!G33</f>
        <v>0</v>
      </c>
      <c r="D28" s="111" t="e">
        <f>IRAG!G33/IRAG!F33</f>
        <v>#DIV/0!</v>
      </c>
      <c r="E28" s="110">
        <f>IRAG!H33</f>
        <v>0</v>
      </c>
      <c r="F28" s="111" t="e">
        <f>IRAG!H33/IRAG!F33</f>
        <v>#DIV/0!</v>
      </c>
      <c r="G28" s="14">
        <f>IRAG!E33</f>
        <v>0</v>
      </c>
      <c r="H28" s="113" t="e">
        <f>IRAG!E33/IRAG!D33</f>
        <v>#DIV/0!</v>
      </c>
      <c r="I28" s="119">
        <f>IRAG!K33</f>
        <v>0</v>
      </c>
      <c r="J28" s="113" t="e">
        <f>IRAG!K33/IRAG!J33</f>
        <v>#DIV/0!</v>
      </c>
      <c r="K28" s="113"/>
      <c r="L28" s="119">
        <f>ETI!E33</f>
        <v>0</v>
      </c>
      <c r="M28" s="119">
        <f>ETI!D33</f>
        <v>0</v>
      </c>
      <c r="N28" s="113" t="e">
        <f>ETI!E33/ETI!D33</f>
        <v>#DIV/0!</v>
      </c>
      <c r="O28" s="113" t="e">
        <f>ETI!F33/ETI!E33</f>
        <v>#DIV/0!</v>
      </c>
      <c r="P28" s="119">
        <f>ETI!G33</f>
        <v>0</v>
      </c>
      <c r="Q28" s="113" t="e">
        <f>ETI!G33/ETI!F33</f>
        <v>#DIV/0!</v>
      </c>
      <c r="R28" s="119">
        <f>ETI!I33</f>
        <v>0</v>
      </c>
      <c r="S28" s="113" t="e">
        <f>ETI!I33/ETI!F33</f>
        <v>#DIV/0!</v>
      </c>
      <c r="T28" s="113"/>
    </row>
    <row r="29" spans="1:20">
      <c r="A29" s="110">
        <v>2015</v>
      </c>
      <c r="B29" s="118">
        <v>27</v>
      </c>
      <c r="C29" s="110">
        <f>IRAG!G34</f>
        <v>0</v>
      </c>
      <c r="D29" s="111" t="e">
        <f>IRAG!G34/IRAG!F34</f>
        <v>#DIV/0!</v>
      </c>
      <c r="E29" s="110">
        <f>IRAG!H34</f>
        <v>0</v>
      </c>
      <c r="F29" s="111" t="e">
        <f>IRAG!H34/IRAG!F34</f>
        <v>#DIV/0!</v>
      </c>
      <c r="G29" s="14">
        <f>IRAG!E34</f>
        <v>0</v>
      </c>
      <c r="H29" s="113" t="e">
        <f>IRAG!E34/IRAG!D34</f>
        <v>#DIV/0!</v>
      </c>
      <c r="I29" s="119">
        <f>IRAG!K34</f>
        <v>0</v>
      </c>
      <c r="J29" s="113" t="e">
        <f>IRAG!K34/IRAG!J34</f>
        <v>#DIV/0!</v>
      </c>
      <c r="K29" s="113"/>
      <c r="L29" s="119">
        <f>ETI!E34</f>
        <v>0</v>
      </c>
      <c r="M29" s="119">
        <f>ETI!D34</f>
        <v>0</v>
      </c>
      <c r="N29" s="113" t="e">
        <f>ETI!E34/ETI!D34</f>
        <v>#DIV/0!</v>
      </c>
      <c r="O29" s="113" t="e">
        <f>ETI!F34/ETI!E34</f>
        <v>#DIV/0!</v>
      </c>
      <c r="P29" s="119">
        <f>ETI!G34</f>
        <v>0</v>
      </c>
      <c r="Q29" s="113" t="e">
        <f>ETI!G34/ETI!F34</f>
        <v>#DIV/0!</v>
      </c>
      <c r="R29" s="119">
        <f>ETI!I34</f>
        <v>0</v>
      </c>
      <c r="S29" s="113" t="e">
        <f>ETI!I34/ETI!F34</f>
        <v>#DIV/0!</v>
      </c>
      <c r="T29" s="113"/>
    </row>
    <row r="30" spans="1:20">
      <c r="A30" s="110">
        <v>2015</v>
      </c>
      <c r="B30" s="118">
        <v>28</v>
      </c>
      <c r="C30" s="110">
        <f>IRAG!G35</f>
        <v>0</v>
      </c>
      <c r="D30" s="111" t="e">
        <f>IRAG!G35/IRAG!F35</f>
        <v>#DIV/0!</v>
      </c>
      <c r="E30" s="110">
        <f>IRAG!H35</f>
        <v>0</v>
      </c>
      <c r="F30" s="111" t="e">
        <f>IRAG!H35/IRAG!F35</f>
        <v>#DIV/0!</v>
      </c>
      <c r="G30" s="14">
        <f>IRAG!E35</f>
        <v>0</v>
      </c>
      <c r="H30" s="113" t="e">
        <f>IRAG!E35/IRAG!D35</f>
        <v>#DIV/0!</v>
      </c>
      <c r="I30" s="119">
        <f>IRAG!K35</f>
        <v>0</v>
      </c>
      <c r="J30" s="113" t="e">
        <f>IRAG!K35/IRAG!J35</f>
        <v>#DIV/0!</v>
      </c>
      <c r="K30" s="113"/>
      <c r="L30" s="119">
        <f>ETI!E35</f>
        <v>0</v>
      </c>
      <c r="M30" s="119">
        <f>ETI!D35</f>
        <v>0</v>
      </c>
      <c r="N30" s="113" t="e">
        <f>ETI!E35/ETI!D35</f>
        <v>#DIV/0!</v>
      </c>
      <c r="O30" s="113" t="e">
        <f>ETI!F35/ETI!E35</f>
        <v>#DIV/0!</v>
      </c>
      <c r="P30" s="119">
        <f>ETI!G35</f>
        <v>0</v>
      </c>
      <c r="Q30" s="113" t="e">
        <f>ETI!G35/ETI!F35</f>
        <v>#DIV/0!</v>
      </c>
      <c r="R30" s="119">
        <f>ETI!I35</f>
        <v>0</v>
      </c>
      <c r="S30" s="113" t="e">
        <f>ETI!I35/ETI!F35</f>
        <v>#DIV/0!</v>
      </c>
      <c r="T30" s="113"/>
    </row>
    <row r="31" spans="1:20">
      <c r="A31" s="110">
        <v>2015</v>
      </c>
      <c r="B31" s="118">
        <v>29</v>
      </c>
      <c r="C31" s="110">
        <f>IRAG!G36</f>
        <v>0</v>
      </c>
      <c r="D31" s="111" t="e">
        <f>IRAG!G36/IRAG!F36</f>
        <v>#DIV/0!</v>
      </c>
      <c r="E31" s="110">
        <f>IRAG!H36</f>
        <v>0</v>
      </c>
      <c r="F31" s="111" t="e">
        <f>IRAG!H36/IRAG!F36</f>
        <v>#DIV/0!</v>
      </c>
      <c r="G31" s="14">
        <f>IRAG!E36</f>
        <v>0</v>
      </c>
      <c r="H31" s="113" t="e">
        <f>IRAG!E36/IRAG!D36</f>
        <v>#DIV/0!</v>
      </c>
      <c r="I31" s="119">
        <f>IRAG!K36</f>
        <v>0</v>
      </c>
      <c r="J31" s="113" t="e">
        <f>IRAG!K36/IRAG!J36</f>
        <v>#DIV/0!</v>
      </c>
      <c r="K31" s="113"/>
      <c r="L31" s="119">
        <f>ETI!E36</f>
        <v>0</v>
      </c>
      <c r="M31" s="119">
        <f>ETI!D36</f>
        <v>0</v>
      </c>
      <c r="N31" s="113" t="e">
        <f>ETI!E36/ETI!D36</f>
        <v>#DIV/0!</v>
      </c>
      <c r="O31" s="113" t="e">
        <f>ETI!F36/ETI!E36</f>
        <v>#DIV/0!</v>
      </c>
      <c r="P31" s="119">
        <f>ETI!G36</f>
        <v>0</v>
      </c>
      <c r="Q31" s="113" t="e">
        <f>ETI!G36/ETI!F36</f>
        <v>#DIV/0!</v>
      </c>
      <c r="R31" s="119">
        <f>ETI!I36</f>
        <v>0</v>
      </c>
      <c r="S31" s="113" t="e">
        <f>ETI!I36/ETI!F36</f>
        <v>#DIV/0!</v>
      </c>
      <c r="T31" s="113"/>
    </row>
    <row r="32" spans="1:20">
      <c r="A32" s="110">
        <v>2015</v>
      </c>
      <c r="B32" s="118">
        <v>30</v>
      </c>
      <c r="C32" s="110">
        <f>IRAG!G37</f>
        <v>0</v>
      </c>
      <c r="D32" s="111" t="e">
        <f>IRAG!G37/IRAG!F37</f>
        <v>#DIV/0!</v>
      </c>
      <c r="E32" s="110">
        <f>IRAG!H37</f>
        <v>0</v>
      </c>
      <c r="F32" s="111" t="e">
        <f>IRAG!H37/IRAG!F37</f>
        <v>#DIV/0!</v>
      </c>
      <c r="G32" s="14">
        <f>IRAG!E37</f>
        <v>0</v>
      </c>
      <c r="H32" s="113" t="e">
        <f>IRAG!E37/IRAG!D37</f>
        <v>#DIV/0!</v>
      </c>
      <c r="I32" s="119">
        <f>IRAG!K37</f>
        <v>0</v>
      </c>
      <c r="J32" s="113" t="e">
        <f>IRAG!K37/IRAG!J37</f>
        <v>#DIV/0!</v>
      </c>
      <c r="K32" s="113"/>
      <c r="L32" s="119">
        <f>ETI!E37</f>
        <v>0</v>
      </c>
      <c r="M32" s="119">
        <f>ETI!D37</f>
        <v>0</v>
      </c>
      <c r="N32" s="113" t="e">
        <f>ETI!E37/ETI!D37</f>
        <v>#DIV/0!</v>
      </c>
      <c r="O32" s="113" t="e">
        <f>ETI!F37/ETI!E37</f>
        <v>#DIV/0!</v>
      </c>
      <c r="P32" s="119">
        <f>ETI!G37</f>
        <v>0</v>
      </c>
      <c r="Q32" s="113" t="e">
        <f>ETI!G37/ETI!F37</f>
        <v>#DIV/0!</v>
      </c>
      <c r="R32" s="119">
        <f>ETI!I37</f>
        <v>0</v>
      </c>
      <c r="S32" s="113" t="e">
        <f>ETI!I37/ETI!F37</f>
        <v>#DIV/0!</v>
      </c>
      <c r="T32" s="113"/>
    </row>
    <row r="33" spans="1:20">
      <c r="A33" s="110">
        <v>2015</v>
      </c>
      <c r="B33" s="118">
        <v>31</v>
      </c>
      <c r="C33" s="110">
        <f>IRAG!G38</f>
        <v>0</v>
      </c>
      <c r="D33" s="111" t="e">
        <f>IRAG!G38/IRAG!F38</f>
        <v>#DIV/0!</v>
      </c>
      <c r="E33" s="110">
        <f>IRAG!H38</f>
        <v>0</v>
      </c>
      <c r="F33" s="111" t="e">
        <f>IRAG!H38/IRAG!F38</f>
        <v>#DIV/0!</v>
      </c>
      <c r="G33" s="14">
        <f>IRAG!E38</f>
        <v>0</v>
      </c>
      <c r="H33" s="113" t="e">
        <f>IRAG!E38/IRAG!D38</f>
        <v>#DIV/0!</v>
      </c>
      <c r="I33" s="119">
        <f>IRAG!K38</f>
        <v>0</v>
      </c>
      <c r="J33" s="113" t="e">
        <f>IRAG!K38/IRAG!J38</f>
        <v>#DIV/0!</v>
      </c>
      <c r="K33" s="113"/>
      <c r="L33" s="119">
        <f>ETI!E38</f>
        <v>0</v>
      </c>
      <c r="M33" s="119">
        <f>ETI!D38</f>
        <v>0</v>
      </c>
      <c r="N33" s="113" t="e">
        <f>ETI!E38/ETI!D38</f>
        <v>#DIV/0!</v>
      </c>
      <c r="O33" s="113" t="e">
        <f>ETI!F38/ETI!E38</f>
        <v>#DIV/0!</v>
      </c>
      <c r="P33" s="119">
        <f>ETI!G38</f>
        <v>0</v>
      </c>
      <c r="Q33" s="113" t="e">
        <f>ETI!G38/ETI!F38</f>
        <v>#DIV/0!</v>
      </c>
      <c r="R33" s="119">
        <f>ETI!I38</f>
        <v>0</v>
      </c>
      <c r="S33" s="113" t="e">
        <f>ETI!I38/ETI!F38</f>
        <v>#DIV/0!</v>
      </c>
      <c r="T33" s="113"/>
    </row>
    <row r="34" spans="1:20">
      <c r="A34" s="110">
        <v>2015</v>
      </c>
      <c r="B34" s="118">
        <v>32</v>
      </c>
      <c r="C34" s="110">
        <f>IRAG!G39</f>
        <v>0</v>
      </c>
      <c r="D34" s="111" t="e">
        <f>IRAG!G39/IRAG!F39</f>
        <v>#DIV/0!</v>
      </c>
      <c r="E34" s="110">
        <f>IRAG!H39</f>
        <v>0</v>
      </c>
      <c r="F34" s="111" t="e">
        <f>IRAG!H39/IRAG!F39</f>
        <v>#DIV/0!</v>
      </c>
      <c r="G34" s="14">
        <f>IRAG!E39</f>
        <v>0</v>
      </c>
      <c r="H34" s="113" t="e">
        <f>IRAG!E39/IRAG!D39</f>
        <v>#DIV/0!</v>
      </c>
      <c r="I34" s="119">
        <f>IRAG!K39</f>
        <v>0</v>
      </c>
      <c r="J34" s="113" t="e">
        <f>IRAG!K39/IRAG!J39</f>
        <v>#DIV/0!</v>
      </c>
      <c r="K34" s="113"/>
      <c r="L34" s="119">
        <f>ETI!E39</f>
        <v>0</v>
      </c>
      <c r="M34" s="119">
        <f>ETI!D39</f>
        <v>0</v>
      </c>
      <c r="N34" s="113" t="e">
        <f>ETI!E39/ETI!D39</f>
        <v>#DIV/0!</v>
      </c>
      <c r="O34" s="113" t="e">
        <f>ETI!F39/ETI!E39</f>
        <v>#DIV/0!</v>
      </c>
      <c r="P34" s="119">
        <f>ETI!G39</f>
        <v>0</v>
      </c>
      <c r="Q34" s="113" t="e">
        <f>ETI!G39/ETI!F39</f>
        <v>#DIV/0!</v>
      </c>
      <c r="R34" s="119">
        <f>ETI!I39</f>
        <v>0</v>
      </c>
      <c r="S34" s="113" t="e">
        <f>ETI!I39/ETI!F39</f>
        <v>#DIV/0!</v>
      </c>
      <c r="T34" s="113"/>
    </row>
    <row r="35" spans="1:20">
      <c r="A35" s="110">
        <v>2015</v>
      </c>
      <c r="B35" s="118">
        <v>33</v>
      </c>
      <c r="C35" s="110">
        <f>IRAG!G40</f>
        <v>0</v>
      </c>
      <c r="D35" s="111" t="e">
        <f>IRAG!G40/IRAG!F40</f>
        <v>#DIV/0!</v>
      </c>
      <c r="E35" s="110">
        <f>IRAG!H40</f>
        <v>0</v>
      </c>
      <c r="F35" s="111" t="e">
        <f>IRAG!H40/IRAG!F40</f>
        <v>#DIV/0!</v>
      </c>
      <c r="G35" s="14">
        <f>IRAG!E40</f>
        <v>0</v>
      </c>
      <c r="H35" s="113" t="e">
        <f>IRAG!E40/IRAG!D40</f>
        <v>#DIV/0!</v>
      </c>
      <c r="I35" s="119">
        <f>IRAG!K40</f>
        <v>0</v>
      </c>
      <c r="J35" s="113" t="e">
        <f>IRAG!K40/IRAG!J40</f>
        <v>#DIV/0!</v>
      </c>
      <c r="K35" s="113"/>
      <c r="L35" s="119">
        <f>ETI!E40</f>
        <v>0</v>
      </c>
      <c r="M35" s="119">
        <f>ETI!D40</f>
        <v>0</v>
      </c>
      <c r="N35" s="113" t="e">
        <f>ETI!E40/ETI!D40</f>
        <v>#DIV/0!</v>
      </c>
      <c r="O35" s="113" t="e">
        <f>ETI!F40/ETI!E40</f>
        <v>#DIV/0!</v>
      </c>
      <c r="P35" s="119">
        <f>ETI!G40</f>
        <v>0</v>
      </c>
      <c r="Q35" s="113" t="e">
        <f>ETI!G40/ETI!F40</f>
        <v>#DIV/0!</v>
      </c>
      <c r="R35" s="119">
        <f>ETI!I40</f>
        <v>0</v>
      </c>
      <c r="S35" s="113" t="e">
        <f>ETI!I40/ETI!F40</f>
        <v>#DIV/0!</v>
      </c>
      <c r="T35" s="113"/>
    </row>
    <row r="36" spans="1:20">
      <c r="A36" s="110">
        <v>2015</v>
      </c>
      <c r="B36" s="118">
        <v>34</v>
      </c>
      <c r="C36" s="110">
        <f>IRAG!G41</f>
        <v>0</v>
      </c>
      <c r="D36" s="111" t="e">
        <f>IRAG!G41/IRAG!F41</f>
        <v>#DIV/0!</v>
      </c>
      <c r="E36" s="110">
        <f>IRAG!H41</f>
        <v>0</v>
      </c>
      <c r="F36" s="111" t="e">
        <f>IRAG!H41/IRAG!F41</f>
        <v>#DIV/0!</v>
      </c>
      <c r="G36" s="14">
        <f>IRAG!E41</f>
        <v>0</v>
      </c>
      <c r="H36" s="113" t="e">
        <f>IRAG!E41/IRAG!D41</f>
        <v>#DIV/0!</v>
      </c>
      <c r="I36" s="119">
        <f>IRAG!K41</f>
        <v>0</v>
      </c>
      <c r="J36" s="113" t="e">
        <f>IRAG!K41/IRAG!J41</f>
        <v>#DIV/0!</v>
      </c>
      <c r="K36" s="113"/>
      <c r="L36" s="119">
        <f>ETI!E41</f>
        <v>0</v>
      </c>
      <c r="M36" s="119">
        <f>ETI!D41</f>
        <v>0</v>
      </c>
      <c r="N36" s="113" t="e">
        <f>ETI!E41/ETI!D41</f>
        <v>#DIV/0!</v>
      </c>
      <c r="O36" s="113" t="e">
        <f>ETI!F41/ETI!E41</f>
        <v>#DIV/0!</v>
      </c>
      <c r="P36" s="119">
        <f>ETI!G41</f>
        <v>0</v>
      </c>
      <c r="Q36" s="113" t="e">
        <f>ETI!G41/ETI!F41</f>
        <v>#DIV/0!</v>
      </c>
      <c r="R36" s="119">
        <f>ETI!I41</f>
        <v>0</v>
      </c>
      <c r="S36" s="113" t="e">
        <f>ETI!I41/ETI!F41</f>
        <v>#DIV/0!</v>
      </c>
      <c r="T36" s="113"/>
    </row>
    <row r="37" spans="1:20">
      <c r="A37" s="110">
        <v>2015</v>
      </c>
      <c r="B37" s="118">
        <v>35</v>
      </c>
      <c r="C37" s="110">
        <f>IRAG!G42</f>
        <v>0</v>
      </c>
      <c r="D37" s="111" t="e">
        <f>IRAG!G42/IRAG!F42</f>
        <v>#DIV/0!</v>
      </c>
      <c r="E37" s="110">
        <f>IRAG!H42</f>
        <v>0</v>
      </c>
      <c r="F37" s="111" t="e">
        <f>IRAG!H42/IRAG!F42</f>
        <v>#DIV/0!</v>
      </c>
      <c r="G37" s="14">
        <f>IRAG!E42</f>
        <v>0</v>
      </c>
      <c r="H37" s="113" t="e">
        <f>IRAG!E42/IRAG!D42</f>
        <v>#DIV/0!</v>
      </c>
      <c r="I37" s="119">
        <f>IRAG!K42</f>
        <v>0</v>
      </c>
      <c r="J37" s="113" t="e">
        <f>IRAG!K42/IRAG!J42</f>
        <v>#DIV/0!</v>
      </c>
      <c r="K37" s="113"/>
      <c r="L37" s="119">
        <f>ETI!E42</f>
        <v>0</v>
      </c>
      <c r="M37" s="119">
        <f>ETI!D42</f>
        <v>0</v>
      </c>
      <c r="N37" s="113" t="e">
        <f>ETI!E42/ETI!D42</f>
        <v>#DIV/0!</v>
      </c>
      <c r="O37" s="113" t="e">
        <f>ETI!F42/ETI!E42</f>
        <v>#DIV/0!</v>
      </c>
      <c r="P37" s="119">
        <f>ETI!G42</f>
        <v>0</v>
      </c>
      <c r="Q37" s="113" t="e">
        <f>ETI!G42/ETI!F42</f>
        <v>#DIV/0!</v>
      </c>
      <c r="R37" s="119">
        <f>ETI!I42</f>
        <v>0</v>
      </c>
      <c r="S37" s="113" t="e">
        <f>ETI!I42/ETI!F42</f>
        <v>#DIV/0!</v>
      </c>
      <c r="T37" s="113"/>
    </row>
    <row r="38" spans="1:20">
      <c r="A38" s="110">
        <v>2015</v>
      </c>
      <c r="B38" s="118">
        <v>36</v>
      </c>
      <c r="C38" s="110">
        <f>IRAG!G43</f>
        <v>0</v>
      </c>
      <c r="D38" s="111" t="e">
        <f>IRAG!G43/IRAG!F43</f>
        <v>#DIV/0!</v>
      </c>
      <c r="E38" s="110">
        <f>IRAG!H43</f>
        <v>0</v>
      </c>
      <c r="F38" s="111" t="e">
        <f>IRAG!H43/IRAG!F43</f>
        <v>#DIV/0!</v>
      </c>
      <c r="G38" s="14">
        <f>IRAG!E43</f>
        <v>0</v>
      </c>
      <c r="H38" s="113" t="e">
        <f>IRAG!E43/IRAG!D43</f>
        <v>#DIV/0!</v>
      </c>
      <c r="I38" s="119">
        <f>IRAG!K43</f>
        <v>0</v>
      </c>
      <c r="J38" s="113" t="e">
        <f>IRAG!K43/IRAG!J43</f>
        <v>#DIV/0!</v>
      </c>
      <c r="K38" s="113"/>
      <c r="L38" s="119">
        <f>ETI!E43</f>
        <v>0</v>
      </c>
      <c r="M38" s="119">
        <f>ETI!D43</f>
        <v>0</v>
      </c>
      <c r="N38" s="113" t="e">
        <f>ETI!E43/ETI!D43</f>
        <v>#DIV/0!</v>
      </c>
      <c r="O38" s="113" t="e">
        <f>ETI!F43/ETI!E43</f>
        <v>#DIV/0!</v>
      </c>
      <c r="P38" s="119">
        <f>ETI!G43</f>
        <v>0</v>
      </c>
      <c r="Q38" s="113" t="e">
        <f>ETI!G43/ETI!F43</f>
        <v>#DIV/0!</v>
      </c>
      <c r="R38" s="119">
        <f>ETI!I43</f>
        <v>0</v>
      </c>
      <c r="S38" s="113" t="e">
        <f>ETI!I43/ETI!F43</f>
        <v>#DIV/0!</v>
      </c>
      <c r="T38" s="113"/>
    </row>
    <row r="39" spans="1:20">
      <c r="A39" s="110">
        <v>2015</v>
      </c>
      <c r="B39" s="118">
        <v>37</v>
      </c>
      <c r="C39" s="110">
        <f>IRAG!G44</f>
        <v>0</v>
      </c>
      <c r="D39" s="111" t="e">
        <f>IRAG!G44/IRAG!F44</f>
        <v>#DIV/0!</v>
      </c>
      <c r="E39" s="110">
        <f>IRAG!H44</f>
        <v>0</v>
      </c>
      <c r="F39" s="111" t="e">
        <f>IRAG!H44/IRAG!F44</f>
        <v>#DIV/0!</v>
      </c>
      <c r="G39" s="14">
        <f>IRAG!E44</f>
        <v>0</v>
      </c>
      <c r="H39" s="113" t="e">
        <f>IRAG!E44/IRAG!D44</f>
        <v>#DIV/0!</v>
      </c>
      <c r="I39" s="119">
        <f>IRAG!K44</f>
        <v>0</v>
      </c>
      <c r="J39" s="113" t="e">
        <f>IRAG!K44/IRAG!J44</f>
        <v>#DIV/0!</v>
      </c>
      <c r="K39" s="113"/>
      <c r="L39" s="119">
        <f>ETI!E44</f>
        <v>0</v>
      </c>
      <c r="M39" s="119">
        <f>ETI!D44</f>
        <v>0</v>
      </c>
      <c r="N39" s="113" t="e">
        <f>ETI!E44/ETI!D44</f>
        <v>#DIV/0!</v>
      </c>
      <c r="O39" s="113" t="e">
        <f>ETI!F44/ETI!E44</f>
        <v>#DIV/0!</v>
      </c>
      <c r="P39" s="119">
        <f>ETI!G44</f>
        <v>0</v>
      </c>
      <c r="Q39" s="113" t="e">
        <f>ETI!G44/ETI!F44</f>
        <v>#DIV/0!</v>
      </c>
      <c r="R39" s="119">
        <f>ETI!I44</f>
        <v>0</v>
      </c>
      <c r="S39" s="113" t="e">
        <f>ETI!I44/ETI!F44</f>
        <v>#DIV/0!</v>
      </c>
      <c r="T39" s="113"/>
    </row>
    <row r="40" spans="1:20">
      <c r="A40" s="110">
        <v>2015</v>
      </c>
      <c r="B40" s="118">
        <v>38</v>
      </c>
      <c r="C40" s="110">
        <f>IRAG!G45</f>
        <v>0</v>
      </c>
      <c r="D40" s="111" t="e">
        <f>IRAG!G45/IRAG!F45</f>
        <v>#DIV/0!</v>
      </c>
      <c r="E40" s="110">
        <f>IRAG!H45</f>
        <v>0</v>
      </c>
      <c r="F40" s="111" t="e">
        <f>IRAG!H45/IRAG!F45</f>
        <v>#DIV/0!</v>
      </c>
      <c r="G40" s="14">
        <f>IRAG!E45</f>
        <v>0</v>
      </c>
      <c r="H40" s="113" t="e">
        <f>IRAG!E45/IRAG!D45</f>
        <v>#DIV/0!</v>
      </c>
      <c r="I40" s="119">
        <f>IRAG!K45</f>
        <v>0</v>
      </c>
      <c r="J40" s="113" t="e">
        <f>IRAG!K45/IRAG!J45</f>
        <v>#DIV/0!</v>
      </c>
      <c r="K40" s="113"/>
      <c r="L40" s="119">
        <f>ETI!E45</f>
        <v>0</v>
      </c>
      <c r="M40" s="119">
        <f>ETI!D45</f>
        <v>0</v>
      </c>
      <c r="N40" s="113" t="e">
        <f>ETI!E45/ETI!D45</f>
        <v>#DIV/0!</v>
      </c>
      <c r="O40" s="113" t="e">
        <f>ETI!F45/ETI!E45</f>
        <v>#DIV/0!</v>
      </c>
      <c r="P40" s="119">
        <f>ETI!G45</f>
        <v>0</v>
      </c>
      <c r="Q40" s="113" t="e">
        <f>ETI!G45/ETI!F45</f>
        <v>#DIV/0!</v>
      </c>
      <c r="R40" s="119">
        <f>ETI!I45</f>
        <v>0</v>
      </c>
      <c r="S40" s="113" t="e">
        <f>ETI!I45/ETI!F45</f>
        <v>#DIV/0!</v>
      </c>
      <c r="T40" s="113"/>
    </row>
    <row r="41" spans="1:20">
      <c r="A41" s="110">
        <v>2015</v>
      </c>
      <c r="B41" s="118">
        <v>39</v>
      </c>
      <c r="C41" s="110">
        <f>IRAG!G46</f>
        <v>0</v>
      </c>
      <c r="D41" s="111" t="e">
        <f>IRAG!G46/IRAG!F46</f>
        <v>#DIV/0!</v>
      </c>
      <c r="E41" s="110">
        <f>IRAG!H46</f>
        <v>0</v>
      </c>
      <c r="F41" s="111" t="e">
        <f>IRAG!H46/IRAG!F46</f>
        <v>#DIV/0!</v>
      </c>
      <c r="G41" s="14">
        <f>IRAG!E46</f>
        <v>0</v>
      </c>
      <c r="H41" s="113" t="e">
        <f>IRAG!E46/IRAG!D46</f>
        <v>#DIV/0!</v>
      </c>
      <c r="I41" s="119">
        <f>IRAG!K46</f>
        <v>0</v>
      </c>
      <c r="J41" s="113" t="e">
        <f>IRAG!K46/IRAG!J46</f>
        <v>#DIV/0!</v>
      </c>
      <c r="K41" s="113"/>
      <c r="L41" s="119">
        <f>ETI!E46</f>
        <v>0</v>
      </c>
      <c r="M41" s="119">
        <f>ETI!D46</f>
        <v>0</v>
      </c>
      <c r="N41" s="113" t="e">
        <f>ETI!E46/ETI!D46</f>
        <v>#DIV/0!</v>
      </c>
      <c r="O41" s="113" t="e">
        <f>ETI!F46/ETI!E46</f>
        <v>#DIV/0!</v>
      </c>
      <c r="P41" s="119">
        <f>ETI!G46</f>
        <v>0</v>
      </c>
      <c r="Q41" s="113" t="e">
        <f>ETI!G46/ETI!F46</f>
        <v>#DIV/0!</v>
      </c>
      <c r="R41" s="119">
        <f>ETI!I46</f>
        <v>0</v>
      </c>
      <c r="S41" s="113" t="e">
        <f>ETI!I46/ETI!F46</f>
        <v>#DIV/0!</v>
      </c>
      <c r="T41" s="113"/>
    </row>
    <row r="42" spans="1:20">
      <c r="A42" s="110">
        <v>2015</v>
      </c>
      <c r="B42" s="118">
        <v>40</v>
      </c>
      <c r="C42" s="110">
        <f>IRAG!G47</f>
        <v>0</v>
      </c>
      <c r="D42" s="111" t="e">
        <f>IRAG!G47/IRAG!F47</f>
        <v>#DIV/0!</v>
      </c>
      <c r="E42" s="110">
        <f>IRAG!H47</f>
        <v>0</v>
      </c>
      <c r="F42" s="111" t="e">
        <f>IRAG!H47/IRAG!F47</f>
        <v>#DIV/0!</v>
      </c>
      <c r="G42" s="14">
        <f>IRAG!E47</f>
        <v>0</v>
      </c>
      <c r="H42" s="113" t="e">
        <f>IRAG!E47/IRAG!D47</f>
        <v>#DIV/0!</v>
      </c>
      <c r="I42" s="119">
        <f>IRAG!K47</f>
        <v>0</v>
      </c>
      <c r="J42" s="113" t="e">
        <f>IRAG!K47/IRAG!J47</f>
        <v>#DIV/0!</v>
      </c>
      <c r="K42" s="113"/>
      <c r="L42" s="119">
        <f>ETI!E47</f>
        <v>0</v>
      </c>
      <c r="M42" s="119">
        <f>ETI!D47</f>
        <v>0</v>
      </c>
      <c r="N42" s="113" t="e">
        <f>ETI!E47/ETI!D47</f>
        <v>#DIV/0!</v>
      </c>
      <c r="O42" s="113" t="e">
        <f>ETI!F47/ETI!E47</f>
        <v>#DIV/0!</v>
      </c>
      <c r="P42" s="119">
        <f>ETI!G47</f>
        <v>0</v>
      </c>
      <c r="Q42" s="113" t="e">
        <f>ETI!G47/ETI!F47</f>
        <v>#DIV/0!</v>
      </c>
      <c r="R42" s="119">
        <f>ETI!I47</f>
        <v>0</v>
      </c>
      <c r="S42" s="113" t="e">
        <f>ETI!I47/ETI!F47</f>
        <v>#DIV/0!</v>
      </c>
      <c r="T42" s="113"/>
    </row>
    <row r="43" spans="1:20">
      <c r="A43" s="110">
        <v>2015</v>
      </c>
      <c r="B43" s="118">
        <v>41</v>
      </c>
      <c r="C43" s="110">
        <f>IRAG!G48</f>
        <v>0</v>
      </c>
      <c r="D43" s="111" t="e">
        <f>IRAG!G48/IRAG!F48</f>
        <v>#DIV/0!</v>
      </c>
      <c r="E43" s="110">
        <f>IRAG!H48</f>
        <v>0</v>
      </c>
      <c r="F43" s="111" t="e">
        <f>IRAG!H48/IRAG!F48</f>
        <v>#DIV/0!</v>
      </c>
      <c r="G43" s="14">
        <f>IRAG!E48</f>
        <v>0</v>
      </c>
      <c r="H43" s="113" t="e">
        <f>IRAG!E48/IRAG!D48</f>
        <v>#DIV/0!</v>
      </c>
      <c r="I43" s="119">
        <f>IRAG!K48</f>
        <v>0</v>
      </c>
      <c r="J43" s="113" t="e">
        <f>IRAG!K48/IRAG!J48</f>
        <v>#DIV/0!</v>
      </c>
      <c r="K43" s="113"/>
      <c r="L43" s="119">
        <f>ETI!E48</f>
        <v>0</v>
      </c>
      <c r="M43" s="119">
        <f>ETI!D48</f>
        <v>0</v>
      </c>
      <c r="N43" s="113" t="e">
        <f>ETI!E48/ETI!D48</f>
        <v>#DIV/0!</v>
      </c>
      <c r="O43" s="113" t="e">
        <f>ETI!F48/ETI!E48</f>
        <v>#DIV/0!</v>
      </c>
      <c r="P43" s="119">
        <f>ETI!G48</f>
        <v>0</v>
      </c>
      <c r="Q43" s="113" t="e">
        <f>ETI!G48/ETI!F48</f>
        <v>#DIV/0!</v>
      </c>
      <c r="R43" s="119">
        <f>ETI!I48</f>
        <v>0</v>
      </c>
      <c r="S43" s="113" t="e">
        <f>ETI!I48/ETI!F48</f>
        <v>#DIV/0!</v>
      </c>
      <c r="T43" s="113"/>
    </row>
    <row r="44" spans="1:20">
      <c r="A44" s="110">
        <v>2015</v>
      </c>
      <c r="B44" s="118">
        <v>42</v>
      </c>
      <c r="C44" s="110">
        <f>IRAG!G49</f>
        <v>0</v>
      </c>
      <c r="D44" s="111" t="e">
        <f>IRAG!G49/IRAG!F49</f>
        <v>#DIV/0!</v>
      </c>
      <c r="E44" s="110">
        <f>IRAG!H49</f>
        <v>0</v>
      </c>
      <c r="F44" s="111" t="e">
        <f>IRAG!H49/IRAG!F49</f>
        <v>#DIV/0!</v>
      </c>
      <c r="G44" s="14">
        <f>IRAG!E49</f>
        <v>0</v>
      </c>
      <c r="H44" s="113" t="e">
        <f>IRAG!E49/IRAG!D49</f>
        <v>#DIV/0!</v>
      </c>
      <c r="I44" s="119">
        <f>IRAG!K49</f>
        <v>0</v>
      </c>
      <c r="J44" s="113" t="e">
        <f>IRAG!K49/IRAG!J49</f>
        <v>#DIV/0!</v>
      </c>
      <c r="K44" s="113"/>
      <c r="L44" s="119">
        <f>ETI!E49</f>
        <v>0</v>
      </c>
      <c r="M44" s="119">
        <f>ETI!D49</f>
        <v>0</v>
      </c>
      <c r="N44" s="113" t="e">
        <f>ETI!E49/ETI!D49</f>
        <v>#DIV/0!</v>
      </c>
      <c r="O44" s="113" t="e">
        <f>ETI!F49/ETI!E49</f>
        <v>#DIV/0!</v>
      </c>
      <c r="P44" s="119">
        <f>ETI!G49</f>
        <v>0</v>
      </c>
      <c r="Q44" s="113" t="e">
        <f>ETI!G49/ETI!F49</f>
        <v>#DIV/0!</v>
      </c>
      <c r="R44" s="119">
        <f>ETI!I49</f>
        <v>0</v>
      </c>
      <c r="S44" s="113" t="e">
        <f>ETI!I49/ETI!F49</f>
        <v>#DIV/0!</v>
      </c>
      <c r="T44" s="113"/>
    </row>
    <row r="45" spans="1:20">
      <c r="A45" s="110">
        <v>2015</v>
      </c>
      <c r="B45" s="118">
        <v>43</v>
      </c>
      <c r="C45" s="110">
        <f>IRAG!G50</f>
        <v>0</v>
      </c>
      <c r="D45" s="111" t="e">
        <f>IRAG!G50/IRAG!F50</f>
        <v>#DIV/0!</v>
      </c>
      <c r="E45" s="110">
        <f>IRAG!H50</f>
        <v>0</v>
      </c>
      <c r="F45" s="111" t="e">
        <f>IRAG!H50/IRAG!F50</f>
        <v>#DIV/0!</v>
      </c>
      <c r="G45" s="14">
        <f>IRAG!E50</f>
        <v>0</v>
      </c>
      <c r="H45" s="113" t="e">
        <f>IRAG!E50/IRAG!D50</f>
        <v>#DIV/0!</v>
      </c>
      <c r="I45" s="119">
        <f>IRAG!K50</f>
        <v>0</v>
      </c>
      <c r="J45" s="113" t="e">
        <f>IRAG!K50/IRAG!J50</f>
        <v>#DIV/0!</v>
      </c>
      <c r="K45" s="113"/>
      <c r="L45" s="119">
        <f>ETI!E50</f>
        <v>0</v>
      </c>
      <c r="M45" s="119">
        <f>ETI!D50</f>
        <v>0</v>
      </c>
      <c r="N45" s="113" t="e">
        <f>ETI!E50/ETI!D50</f>
        <v>#DIV/0!</v>
      </c>
      <c r="O45" s="113" t="e">
        <f>ETI!F50/ETI!E50</f>
        <v>#DIV/0!</v>
      </c>
      <c r="P45" s="119">
        <f>ETI!G50</f>
        <v>0</v>
      </c>
      <c r="Q45" s="113" t="e">
        <f>ETI!G50/ETI!F50</f>
        <v>#DIV/0!</v>
      </c>
      <c r="R45" s="119">
        <f>ETI!I50</f>
        <v>0</v>
      </c>
      <c r="S45" s="113" t="e">
        <f>ETI!I50/ETI!F50</f>
        <v>#DIV/0!</v>
      </c>
      <c r="T45" s="113"/>
    </row>
    <row r="46" spans="1:20">
      <c r="A46" s="110">
        <v>2015</v>
      </c>
      <c r="B46" s="118">
        <v>44</v>
      </c>
      <c r="C46" s="110">
        <f>IRAG!G51</f>
        <v>0</v>
      </c>
      <c r="D46" s="111" t="e">
        <f>IRAG!G51/IRAG!F51</f>
        <v>#DIV/0!</v>
      </c>
      <c r="E46" s="110">
        <f>IRAG!H51</f>
        <v>0</v>
      </c>
      <c r="F46" s="111" t="e">
        <f>IRAG!H51/IRAG!F51</f>
        <v>#DIV/0!</v>
      </c>
      <c r="G46" s="14">
        <f>IRAG!E51</f>
        <v>0</v>
      </c>
      <c r="H46" s="113" t="e">
        <f>IRAG!E51/IRAG!D51</f>
        <v>#DIV/0!</v>
      </c>
      <c r="I46" s="119">
        <f>IRAG!K51</f>
        <v>0</v>
      </c>
      <c r="J46" s="113" t="e">
        <f>IRAG!K51/IRAG!J51</f>
        <v>#DIV/0!</v>
      </c>
      <c r="K46" s="113"/>
      <c r="L46" s="119">
        <f>ETI!E51</f>
        <v>0</v>
      </c>
      <c r="M46" s="119">
        <f>ETI!D51</f>
        <v>0</v>
      </c>
      <c r="N46" s="113" t="e">
        <f>ETI!E51/ETI!D51</f>
        <v>#DIV/0!</v>
      </c>
      <c r="O46" s="113" t="e">
        <f>ETI!F51/ETI!E51</f>
        <v>#DIV/0!</v>
      </c>
      <c r="P46" s="119">
        <f>ETI!G51</f>
        <v>0</v>
      </c>
      <c r="Q46" s="113" t="e">
        <f>ETI!G51/ETI!F51</f>
        <v>#DIV/0!</v>
      </c>
      <c r="R46" s="119">
        <f>ETI!I51</f>
        <v>0</v>
      </c>
      <c r="S46" s="113" t="e">
        <f>ETI!I51/ETI!F51</f>
        <v>#DIV/0!</v>
      </c>
      <c r="T46" s="113"/>
    </row>
    <row r="47" spans="1:20">
      <c r="A47" s="110">
        <v>2015</v>
      </c>
      <c r="B47" s="118">
        <v>45</v>
      </c>
      <c r="C47" s="110">
        <f>IRAG!G52</f>
        <v>0</v>
      </c>
      <c r="D47" s="111" t="e">
        <f>IRAG!G52/IRAG!F52</f>
        <v>#DIV/0!</v>
      </c>
      <c r="E47" s="110">
        <f>IRAG!H52</f>
        <v>0</v>
      </c>
      <c r="F47" s="111" t="e">
        <f>IRAG!H52/IRAG!F52</f>
        <v>#DIV/0!</v>
      </c>
      <c r="G47" s="14">
        <f>IRAG!E52</f>
        <v>0</v>
      </c>
      <c r="H47" s="113" t="e">
        <f>IRAG!E52/IRAG!D52</f>
        <v>#DIV/0!</v>
      </c>
      <c r="I47" s="119">
        <f>IRAG!K52</f>
        <v>0</v>
      </c>
      <c r="J47" s="113" t="e">
        <f>IRAG!K52/IRAG!J52</f>
        <v>#DIV/0!</v>
      </c>
      <c r="K47" s="113"/>
      <c r="L47" s="119">
        <f>ETI!E52</f>
        <v>0</v>
      </c>
      <c r="M47" s="119">
        <f>ETI!D52</f>
        <v>0</v>
      </c>
      <c r="N47" s="113" t="e">
        <f>ETI!E52/ETI!D52</f>
        <v>#DIV/0!</v>
      </c>
      <c r="O47" s="113" t="e">
        <f>ETI!F52/ETI!E52</f>
        <v>#DIV/0!</v>
      </c>
      <c r="P47" s="119">
        <f>ETI!G52</f>
        <v>0</v>
      </c>
      <c r="Q47" s="113" t="e">
        <f>ETI!G52/ETI!F52</f>
        <v>#DIV/0!</v>
      </c>
      <c r="R47" s="119">
        <f>ETI!I52</f>
        <v>0</v>
      </c>
      <c r="S47" s="113" t="e">
        <f>ETI!I52/ETI!F52</f>
        <v>#DIV/0!</v>
      </c>
      <c r="T47" s="113"/>
    </row>
    <row r="48" spans="1:20">
      <c r="A48" s="110">
        <v>2015</v>
      </c>
      <c r="B48" s="118">
        <v>46</v>
      </c>
      <c r="C48" s="110">
        <f>IRAG!G53</f>
        <v>0</v>
      </c>
      <c r="D48" s="111" t="e">
        <f>IRAG!G53/IRAG!F53</f>
        <v>#DIV/0!</v>
      </c>
      <c r="E48" s="110">
        <f>IRAG!H53</f>
        <v>0</v>
      </c>
      <c r="F48" s="111" t="e">
        <f>IRAG!H53/IRAG!F53</f>
        <v>#DIV/0!</v>
      </c>
      <c r="G48" s="14">
        <f>IRAG!E53</f>
        <v>0</v>
      </c>
      <c r="H48" s="113" t="e">
        <f>IRAG!E53/IRAG!D53</f>
        <v>#DIV/0!</v>
      </c>
      <c r="I48" s="119">
        <f>IRAG!K53</f>
        <v>0</v>
      </c>
      <c r="J48" s="113" t="e">
        <f>IRAG!K53/IRAG!J53</f>
        <v>#DIV/0!</v>
      </c>
      <c r="K48" s="113"/>
      <c r="L48" s="119">
        <f>ETI!E53</f>
        <v>0</v>
      </c>
      <c r="M48" s="119">
        <f>ETI!D53</f>
        <v>0</v>
      </c>
      <c r="N48" s="113" t="e">
        <f>ETI!E53/ETI!D53</f>
        <v>#DIV/0!</v>
      </c>
      <c r="O48" s="113" t="e">
        <f>ETI!F53/ETI!E53</f>
        <v>#DIV/0!</v>
      </c>
      <c r="P48" s="119">
        <f>ETI!G53</f>
        <v>0</v>
      </c>
      <c r="Q48" s="113" t="e">
        <f>ETI!G53/ETI!F53</f>
        <v>#DIV/0!</v>
      </c>
      <c r="R48" s="119">
        <f>ETI!I53</f>
        <v>0</v>
      </c>
      <c r="S48" s="113" t="e">
        <f>ETI!I53/ETI!F53</f>
        <v>#DIV/0!</v>
      </c>
      <c r="T48" s="113"/>
    </row>
    <row r="49" spans="1:20">
      <c r="A49" s="110">
        <v>2015</v>
      </c>
      <c r="B49" s="118">
        <v>47</v>
      </c>
      <c r="C49" s="110">
        <f>IRAG!G54</f>
        <v>0</v>
      </c>
      <c r="D49" s="111" t="e">
        <f>IRAG!G54/IRAG!F54</f>
        <v>#DIV/0!</v>
      </c>
      <c r="E49" s="110">
        <f>IRAG!H54</f>
        <v>0</v>
      </c>
      <c r="F49" s="111" t="e">
        <f>IRAG!H54/IRAG!F54</f>
        <v>#DIV/0!</v>
      </c>
      <c r="G49" s="14">
        <f>IRAG!E54</f>
        <v>0</v>
      </c>
      <c r="H49" s="113" t="e">
        <f>IRAG!E54/IRAG!D54</f>
        <v>#DIV/0!</v>
      </c>
      <c r="I49" s="119">
        <f>IRAG!K54</f>
        <v>0</v>
      </c>
      <c r="J49" s="113" t="e">
        <f>IRAG!K54/IRAG!J54</f>
        <v>#DIV/0!</v>
      </c>
      <c r="K49" s="113"/>
      <c r="L49" s="119">
        <f>ETI!E54</f>
        <v>0</v>
      </c>
      <c r="M49" s="119">
        <f>ETI!D54</f>
        <v>0</v>
      </c>
      <c r="N49" s="113" t="e">
        <f>ETI!E54/ETI!D54</f>
        <v>#DIV/0!</v>
      </c>
      <c r="O49" s="113" t="e">
        <f>ETI!F54/ETI!E54</f>
        <v>#DIV/0!</v>
      </c>
      <c r="P49" s="119">
        <f>ETI!G54</f>
        <v>0</v>
      </c>
      <c r="Q49" s="113" t="e">
        <f>ETI!G54/ETI!F54</f>
        <v>#DIV/0!</v>
      </c>
      <c r="R49" s="119">
        <f>ETI!I54</f>
        <v>0</v>
      </c>
      <c r="S49" s="113" t="e">
        <f>ETI!I54/ETI!F54</f>
        <v>#DIV/0!</v>
      </c>
      <c r="T49" s="113"/>
    </row>
    <row r="50" spans="1:20">
      <c r="A50" s="110">
        <v>2015</v>
      </c>
      <c r="B50" s="118">
        <v>48</v>
      </c>
      <c r="C50" s="110">
        <f>IRAG!G55</f>
        <v>0</v>
      </c>
      <c r="D50" s="111" t="e">
        <f>IRAG!G55/IRAG!F55</f>
        <v>#DIV/0!</v>
      </c>
      <c r="E50" s="110">
        <f>IRAG!H55</f>
        <v>0</v>
      </c>
      <c r="F50" s="111" t="e">
        <f>IRAG!H55/IRAG!F55</f>
        <v>#DIV/0!</v>
      </c>
      <c r="G50" s="14">
        <f>IRAG!E55</f>
        <v>0</v>
      </c>
      <c r="H50" s="113" t="e">
        <f>IRAG!E55/IRAG!D55</f>
        <v>#DIV/0!</v>
      </c>
      <c r="I50" s="119">
        <f>IRAG!K55</f>
        <v>0</v>
      </c>
      <c r="J50" s="113" t="e">
        <f>IRAG!K55/IRAG!J55</f>
        <v>#DIV/0!</v>
      </c>
      <c r="K50" s="113"/>
      <c r="L50" s="119">
        <f>ETI!E55</f>
        <v>0</v>
      </c>
      <c r="M50" s="119">
        <f>ETI!D55</f>
        <v>0</v>
      </c>
      <c r="N50" s="113" t="e">
        <f>ETI!E55/ETI!D55</f>
        <v>#DIV/0!</v>
      </c>
      <c r="O50" s="113" t="e">
        <f>ETI!F55/ETI!E55</f>
        <v>#DIV/0!</v>
      </c>
      <c r="P50" s="119">
        <f>ETI!G55</f>
        <v>0</v>
      </c>
      <c r="Q50" s="113" t="e">
        <f>ETI!G55/ETI!F55</f>
        <v>#DIV/0!</v>
      </c>
      <c r="R50" s="119">
        <f>ETI!I55</f>
        <v>0</v>
      </c>
      <c r="S50" s="113" t="e">
        <f>ETI!I55/ETI!F55</f>
        <v>#DIV/0!</v>
      </c>
      <c r="T50" s="113"/>
    </row>
    <row r="51" spans="1:20">
      <c r="A51" s="110">
        <v>2015</v>
      </c>
      <c r="B51" s="118">
        <v>49</v>
      </c>
      <c r="C51" s="110">
        <f>IRAG!G56</f>
        <v>0</v>
      </c>
      <c r="D51" s="111" t="e">
        <f>IRAG!G56/IRAG!F56</f>
        <v>#DIV/0!</v>
      </c>
      <c r="E51" s="110">
        <f>IRAG!H56</f>
        <v>0</v>
      </c>
      <c r="F51" s="111" t="e">
        <f>IRAG!H56/IRAG!F56</f>
        <v>#DIV/0!</v>
      </c>
      <c r="G51" s="14">
        <f>IRAG!E56</f>
        <v>0</v>
      </c>
      <c r="H51" s="113" t="e">
        <f>IRAG!E56/IRAG!D56</f>
        <v>#DIV/0!</v>
      </c>
      <c r="I51" s="119">
        <f>IRAG!K56</f>
        <v>0</v>
      </c>
      <c r="J51" s="113" t="e">
        <f>IRAG!K56/IRAG!J56</f>
        <v>#DIV/0!</v>
      </c>
      <c r="K51" s="113"/>
      <c r="L51" s="119">
        <f>ETI!E56</f>
        <v>0</v>
      </c>
      <c r="M51" s="119">
        <f>ETI!D56</f>
        <v>0</v>
      </c>
      <c r="N51" s="113" t="e">
        <f>ETI!E56/ETI!D56</f>
        <v>#DIV/0!</v>
      </c>
      <c r="O51" s="113" t="e">
        <f>ETI!F56/ETI!E56</f>
        <v>#DIV/0!</v>
      </c>
      <c r="P51" s="119">
        <f>ETI!G56</f>
        <v>0</v>
      </c>
      <c r="Q51" s="113" t="e">
        <f>ETI!G56/ETI!F56</f>
        <v>#DIV/0!</v>
      </c>
      <c r="R51" s="119">
        <f>ETI!I56</f>
        <v>0</v>
      </c>
      <c r="S51" s="113" t="e">
        <f>ETI!I56/ETI!F56</f>
        <v>#DIV/0!</v>
      </c>
      <c r="T51" s="113"/>
    </row>
    <row r="52" spans="1:20">
      <c r="A52" s="110">
        <v>2015</v>
      </c>
      <c r="B52" s="118">
        <v>50</v>
      </c>
      <c r="C52" s="110">
        <f>IRAG!G57</f>
        <v>0</v>
      </c>
      <c r="D52" s="111" t="e">
        <f>IRAG!G57/IRAG!F57</f>
        <v>#DIV/0!</v>
      </c>
      <c r="E52" s="110">
        <f>IRAG!H57</f>
        <v>0</v>
      </c>
      <c r="F52" s="111" t="e">
        <f>IRAG!H57/IRAG!F57</f>
        <v>#DIV/0!</v>
      </c>
      <c r="G52" s="14">
        <f>IRAG!E57</f>
        <v>0</v>
      </c>
      <c r="H52" s="113" t="e">
        <f>IRAG!E57/IRAG!D57</f>
        <v>#DIV/0!</v>
      </c>
      <c r="I52" s="119">
        <f>IRAG!K57</f>
        <v>0</v>
      </c>
      <c r="J52" s="113" t="e">
        <f>IRAG!K57/IRAG!J57</f>
        <v>#DIV/0!</v>
      </c>
      <c r="K52" s="113"/>
      <c r="L52" s="119">
        <f>ETI!E57</f>
        <v>0</v>
      </c>
      <c r="M52" s="119">
        <f>ETI!D57</f>
        <v>0</v>
      </c>
      <c r="N52" s="113" t="e">
        <f>ETI!E57/ETI!D57</f>
        <v>#DIV/0!</v>
      </c>
      <c r="O52" s="113" t="e">
        <f>ETI!F57/ETI!E57</f>
        <v>#DIV/0!</v>
      </c>
      <c r="P52" s="119">
        <f>ETI!G57</f>
        <v>0</v>
      </c>
      <c r="Q52" s="113" t="e">
        <f>ETI!G57/ETI!F57</f>
        <v>#DIV/0!</v>
      </c>
      <c r="R52" s="119">
        <f>ETI!I57</f>
        <v>0</v>
      </c>
      <c r="S52" s="113" t="e">
        <f>ETI!I57/ETI!F57</f>
        <v>#DIV/0!</v>
      </c>
      <c r="T52" s="113"/>
    </row>
    <row r="53" spans="1:20">
      <c r="A53" s="110">
        <v>2015</v>
      </c>
      <c r="B53" s="118">
        <v>51</v>
      </c>
      <c r="C53" s="110">
        <f>IRAG!G58</f>
        <v>0</v>
      </c>
      <c r="D53" s="111" t="e">
        <f>IRAG!G58/IRAG!F58</f>
        <v>#DIV/0!</v>
      </c>
      <c r="E53" s="110">
        <f>IRAG!H58</f>
        <v>0</v>
      </c>
      <c r="F53" s="111" t="e">
        <f>IRAG!H58/IRAG!F58</f>
        <v>#DIV/0!</v>
      </c>
      <c r="G53" s="14">
        <f>IRAG!E58</f>
        <v>0</v>
      </c>
      <c r="H53" s="113" t="e">
        <f>IRAG!E58/IRAG!D58</f>
        <v>#DIV/0!</v>
      </c>
      <c r="I53" s="119">
        <f>IRAG!K58</f>
        <v>0</v>
      </c>
      <c r="J53" s="113" t="e">
        <f>IRAG!K58/IRAG!J58</f>
        <v>#DIV/0!</v>
      </c>
      <c r="K53" s="113"/>
      <c r="L53" s="119">
        <f>ETI!E58</f>
        <v>0</v>
      </c>
      <c r="M53" s="119">
        <f>ETI!D58</f>
        <v>0</v>
      </c>
      <c r="N53" s="113" t="e">
        <f>ETI!E58/ETI!D58</f>
        <v>#DIV/0!</v>
      </c>
      <c r="O53" s="113" t="e">
        <f>ETI!F58/ETI!E58</f>
        <v>#DIV/0!</v>
      </c>
      <c r="P53" s="119">
        <f>ETI!G58</f>
        <v>0</v>
      </c>
      <c r="Q53" s="113" t="e">
        <f>ETI!G58/ETI!F58</f>
        <v>#DIV/0!</v>
      </c>
      <c r="R53" s="119">
        <f>ETI!I58</f>
        <v>0</v>
      </c>
      <c r="S53" s="113" t="e">
        <f>ETI!I58/ETI!F58</f>
        <v>#DIV/0!</v>
      </c>
      <c r="T53" s="113"/>
    </row>
    <row r="54" spans="1:20">
      <c r="A54" s="110">
        <v>2015</v>
      </c>
      <c r="B54" s="118">
        <v>52</v>
      </c>
      <c r="C54" s="110">
        <f>IRAG!G59</f>
        <v>0</v>
      </c>
      <c r="D54" s="111" t="e">
        <f>IRAG!G59/IRAG!F59</f>
        <v>#DIV/0!</v>
      </c>
      <c r="E54" s="110">
        <f>IRAG!H59</f>
        <v>0</v>
      </c>
      <c r="F54" s="111" t="e">
        <f>IRAG!H59/IRAG!F59</f>
        <v>#DIV/0!</v>
      </c>
      <c r="G54" s="14">
        <f>IRAG!E59</f>
        <v>0</v>
      </c>
      <c r="H54" s="113" t="e">
        <f>IRAG!E59/IRAG!D59</f>
        <v>#DIV/0!</v>
      </c>
      <c r="I54" s="119">
        <f>IRAG!K59</f>
        <v>0</v>
      </c>
      <c r="J54" s="113" t="e">
        <f>IRAG!K59/IRAG!J59</f>
        <v>#DIV/0!</v>
      </c>
      <c r="K54" s="113"/>
      <c r="L54" s="119">
        <f>ETI!E59</f>
        <v>0</v>
      </c>
      <c r="M54" s="119">
        <f>ETI!D59</f>
        <v>0</v>
      </c>
      <c r="N54" s="113" t="e">
        <f>ETI!E59/ETI!D59</f>
        <v>#DIV/0!</v>
      </c>
      <c r="O54" s="113" t="e">
        <f>ETI!F59/ETI!E59</f>
        <v>#DIV/0!</v>
      </c>
      <c r="P54" s="119">
        <f>ETI!G59</f>
        <v>0</v>
      </c>
      <c r="Q54" s="113" t="e">
        <f>ETI!G59/ETI!F59</f>
        <v>#DIV/0!</v>
      </c>
      <c r="R54" s="119">
        <f>ETI!I59</f>
        <v>0</v>
      </c>
      <c r="S54" s="113" t="e">
        <f>ETI!I59/ETI!F59</f>
        <v>#DIV/0!</v>
      </c>
      <c r="T54" s="113"/>
    </row>
    <row r="55" spans="1:20">
      <c r="A55" s="110"/>
      <c r="B55" s="118"/>
      <c r="C55" s="110"/>
      <c r="D55" s="111"/>
      <c r="E55" s="110"/>
      <c r="F55" s="111"/>
      <c r="G55" s="14"/>
      <c r="H55" s="113"/>
      <c r="I55" s="119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0">
      <c r="A56" s="110"/>
      <c r="B56" s="118"/>
      <c r="C56" s="110"/>
      <c r="D56" s="110"/>
      <c r="E56" s="110"/>
      <c r="F56" s="110"/>
      <c r="G56" s="14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61" spans="1:20">
      <c r="C61" s="138" t="s">
        <v>240</v>
      </c>
    </row>
    <row r="62" spans="1:20">
      <c r="C62" t="s">
        <v>208</v>
      </c>
      <c r="D62">
        <f>SUM(IRAG!E8:E59)</f>
        <v>0</v>
      </c>
    </row>
    <row r="63" spans="1:20">
      <c r="C63" t="s">
        <v>241</v>
      </c>
      <c r="D63">
        <f>SUM(IRAG!F8:F59)</f>
        <v>413</v>
      </c>
    </row>
    <row r="64" spans="1:20">
      <c r="C64" t="s">
        <v>242</v>
      </c>
      <c r="D64">
        <f>D62-D63</f>
        <v>-413</v>
      </c>
    </row>
    <row r="67" spans="3:4">
      <c r="C67" s="138" t="s">
        <v>243</v>
      </c>
    </row>
    <row r="68" spans="3:4">
      <c r="C68" t="s">
        <v>244</v>
      </c>
      <c r="D68">
        <f>SUM(ETI!E8:E59)</f>
        <v>0</v>
      </c>
    </row>
    <row r="69" spans="3:4">
      <c r="C69" t="s">
        <v>245</v>
      </c>
      <c r="D69">
        <f>SUM(ETI!F8:F59)</f>
        <v>0</v>
      </c>
    </row>
    <row r="70" spans="3:4">
      <c r="C70" t="s">
        <v>246</v>
      </c>
      <c r="D70">
        <f>D68-D69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Virus Identificados 2016</vt:lpstr>
      <vt:lpstr>Graficos 2016</vt:lpstr>
      <vt:lpstr>Variables cualitativas</vt:lpstr>
      <vt:lpstr>IRAG</vt:lpstr>
      <vt:lpstr>Fallecidos IRAG</vt:lpstr>
      <vt:lpstr>ETI</vt:lpstr>
      <vt:lpstr>Neumonia</vt:lpstr>
      <vt:lpstr>IRA</vt:lpstr>
      <vt:lpstr>CÁLCULOS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Christian Melendez</cp:lastModifiedBy>
  <dcterms:created xsi:type="dcterms:W3CDTF">2013-09-30T20:01:39Z</dcterms:created>
  <dcterms:modified xsi:type="dcterms:W3CDTF">2016-09-22T03:17:14Z</dcterms:modified>
</cp:coreProperties>
</file>