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onhao/Documents/ucla/Dropbox/AFP/AFPSwaptionCalibration/results/"/>
    </mc:Choice>
  </mc:AlternateContent>
  <xr:revisionPtr revIDLastSave="0" documentId="13_ncr:1_{56E7B1B9-CCE5-1742-80FA-43958F3109E2}" xr6:coauthVersionLast="45" xr6:coauthVersionMax="45" xr10:uidLastSave="{00000000-0000-0000-0000-000000000000}"/>
  <bookViews>
    <workbookView xWindow="-720" yWindow="1540" windowWidth="26140" windowHeight="15640" activeTab="4" xr2:uid="{875BDBDD-1441-AE47-8380-B0C49493751D}"/>
  </bookViews>
  <sheets>
    <sheet name="Price" sheetId="1" r:id="rId1"/>
    <sheet name="Volatility" sheetId="3" r:id="rId2"/>
    <sheet name="Price Percentage" sheetId="4" r:id="rId3"/>
    <sheet name="Volatility Percentage" sheetId="5" r:id="rId4"/>
    <sheet name="MS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20" i="4"/>
  <c r="R4" i="5"/>
  <c r="S11" i="4" l="1"/>
  <c r="S4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Q4" i="5"/>
  <c r="P4" i="5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4" i="3"/>
  <c r="R18" i="4"/>
  <c r="S18" i="4" s="1"/>
  <c r="Q18" i="4"/>
  <c r="P18" i="4"/>
  <c r="R17" i="4"/>
  <c r="S17" i="4" s="1"/>
  <c r="Q17" i="4"/>
  <c r="P17" i="4"/>
  <c r="R16" i="4"/>
  <c r="S16" i="4" s="1"/>
  <c r="Q16" i="4"/>
  <c r="P16" i="4"/>
  <c r="R15" i="4"/>
  <c r="S15" i="4" s="1"/>
  <c r="Q15" i="4"/>
  <c r="P15" i="4"/>
  <c r="R14" i="4"/>
  <c r="S14" i="4" s="1"/>
  <c r="Q14" i="4"/>
  <c r="P14" i="4"/>
  <c r="R13" i="4"/>
  <c r="S13" i="4" s="1"/>
  <c r="Q13" i="4"/>
  <c r="P13" i="4"/>
  <c r="R12" i="4"/>
  <c r="S12" i="4" s="1"/>
  <c r="Q12" i="4"/>
  <c r="P12" i="4"/>
  <c r="R11" i="4"/>
  <c r="Q11" i="4"/>
  <c r="P11" i="4"/>
  <c r="R10" i="4"/>
  <c r="S10" i="4" s="1"/>
  <c r="Q10" i="4"/>
  <c r="P10" i="4"/>
  <c r="R9" i="4"/>
  <c r="S9" i="4" s="1"/>
  <c r="Q9" i="4"/>
  <c r="P9" i="4"/>
  <c r="R8" i="4"/>
  <c r="S8" i="4" s="1"/>
  <c r="Q8" i="4"/>
  <c r="P8" i="4"/>
  <c r="R7" i="4"/>
  <c r="S7" i="4" s="1"/>
  <c r="Q7" i="4"/>
  <c r="P7" i="4"/>
  <c r="R6" i="4"/>
  <c r="S6" i="4" s="1"/>
  <c r="Q6" i="4"/>
  <c r="P6" i="4"/>
  <c r="R5" i="4"/>
  <c r="S5" i="4" s="1"/>
  <c r="Q5" i="4"/>
  <c r="P5" i="4"/>
  <c r="R4" i="4"/>
  <c r="S4" i="4" s="1"/>
  <c r="Q4" i="4"/>
  <c r="P4" i="4"/>
  <c r="S19" i="4" l="1"/>
  <c r="R8" i="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S4" i="1" s="1"/>
  <c r="S1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R5" i="3"/>
  <c r="R6" i="3"/>
  <c r="R7" i="3"/>
  <c r="R9" i="3"/>
  <c r="R10" i="3"/>
  <c r="R11" i="3"/>
  <c r="R12" i="3"/>
  <c r="R13" i="3"/>
  <c r="R14" i="3"/>
  <c r="R15" i="3"/>
  <c r="R16" i="3"/>
  <c r="R17" i="3"/>
  <c r="R18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Q4" i="3"/>
  <c r="P4" i="3"/>
</calcChain>
</file>

<file path=xl/sharedStrings.xml><?xml version="1.0" encoding="utf-8"?>
<sst xmlns="http://schemas.openxmlformats.org/spreadsheetml/2006/main" count="125" uniqueCount="50">
  <si>
    <t>Maturity</t>
  </si>
  <si>
    <t>Tenor</t>
  </si>
  <si>
    <t>Vol</t>
  </si>
  <si>
    <t>Forward Swap Rate</t>
  </si>
  <si>
    <t>G2++ Payer (Calibrated)</t>
  </si>
  <si>
    <t>G2++ Receiver (Calibrated)</t>
  </si>
  <si>
    <t>Parameters</t>
  </si>
  <si>
    <t>a</t>
  </si>
  <si>
    <t>b</t>
  </si>
  <si>
    <t>sigma</t>
  </si>
  <si>
    <t>eta</t>
  </si>
  <si>
    <t>rho</t>
  </si>
  <si>
    <t>﻿2.81905739</t>
  </si>
  <si>
    <t>﻿0.00206957183</t>
  </si>
  <si>
    <t>﻿0.0479059218</t>
  </si>
  <si>
    <t>﻿0.0166433728</t>
  </si>
  <si>
    <t>﻿0.998501817</t>
  </si>
  <si>
    <t>Calib</t>
  </si>
  <si>
    <t>Lower</t>
  </si>
  <si>
    <t>Upper</t>
  </si>
  <si>
    <t>Total RMSE</t>
  </si>
  <si>
    <t>Payer Price Difference</t>
  </si>
  <si>
    <t>Receiver Price Difference</t>
  </si>
  <si>
    <t xml:space="preserve">Normal Model Payer Price </t>
  </si>
  <si>
    <t xml:space="preserve">Normal Model Receiver Price </t>
  </si>
  <si>
    <t>G2++ Model Vol (Calibrated)</t>
  </si>
  <si>
    <t>Market Vol</t>
  </si>
  <si>
    <t>Volatility Difference</t>
  </si>
  <si>
    <t>﻿2.81869666</t>
  </si>
  <si>
    <t>﻿0.03444719</t>
  </si>
  <si>
    <t>﻿0.05798171</t>
  </si>
  <si>
    <t>﻿0.0000015995926845897016</t>
  </si>
  <si>
    <t>Absolute Volatility Difference</t>
  </si>
  <si>
    <t>Total sum of abs(Vol Diff)</t>
  </si>
  <si>
    <t>﻿0.00602622199973155</t>
  </si>
  <si>
    <t>﻿0.00058949</t>
  </si>
  <si>
    <t>﻿2.26839563</t>
  </si>
  <si>
    <t>﻿0.0130107027</t>
  </si>
  <si>
    <t>﻿0.00106873214</t>
  </si>
  <si>
    <t>﻿0.0183266914</t>
  </si>
  <si>
    <t>﻿0.980094659</t>
  </si>
  <si>
    <t>﻿2.00974568</t>
  </si>
  <si>
    <t>﻿0.668163150</t>
  </si>
  <si>
    <t>﻿0.00111277528</t>
  </si>
  <si>
    <t>﻿0.001</t>
  </si>
  <si>
    <t>﻿0.988178844</t>
  </si>
  <si>
    <t>RMSE Vol Percentage</t>
  </si>
  <si>
    <t>RMSE Vol</t>
  </si>
  <si>
    <t>RMSE Price</t>
  </si>
  <si>
    <t xml:space="preserve">RMSE Price 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</si>
</sst>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3" xfId="0" applyFill="1" applyBorder="1"/>
    <xf numFmtId="0" fontId="0" fillId="2" borderId="1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MSE!$B$46</c:f>
              <c:strCache>
                <c:ptCount val="1"/>
                <c:pt idx="0">
                  <c:v>RMSE Vol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MSE!$A$47:$A$57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MSE!$B$47:$B$57</c:f>
              <c:numCache>
                <c:formatCode>General</c:formatCode>
                <c:ptCount val="11"/>
                <c:pt idx="0">
                  <c:v>7.7628744674453867E-2</c:v>
                </c:pt>
                <c:pt idx="1">
                  <c:v>7.2108761872161073E-2</c:v>
                </c:pt>
                <c:pt idx="2">
                  <c:v>7.4000052228711699E-2</c:v>
                </c:pt>
                <c:pt idx="3">
                  <c:v>7.4231743106727255E-2</c:v>
                </c:pt>
                <c:pt idx="4">
                  <c:v>7.4148449005631334E-2</c:v>
                </c:pt>
                <c:pt idx="5">
                  <c:v>7.4829879017073719E-2</c:v>
                </c:pt>
                <c:pt idx="6">
                  <c:v>7.4461278515536716E-2</c:v>
                </c:pt>
                <c:pt idx="7">
                  <c:v>7.5043266585256466E-2</c:v>
                </c:pt>
                <c:pt idx="8">
                  <c:v>7.4035489980129876E-2</c:v>
                </c:pt>
                <c:pt idx="9">
                  <c:v>7.41588709113781E-2</c:v>
                </c:pt>
                <c:pt idx="10">
                  <c:v>7.509741337985297E-2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E-D248-9197-B7CE2AAA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66848"/>
        <c:axId val="514404960"/>
      </c:lineChart>
      <c:catAx>
        <c:axId val="5141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04960"/>
        <c:crosses val="autoZero"/>
        <c:auto val="1"/>
        <c:lblAlgn val="ctr"/>
        <c:lblOffset val="100"/>
        <c:noMultiLvlLbl val="0"/>
      </c:catAx>
      <c:valAx>
        <c:axId val="514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MSE!$B$17</c:f>
              <c:strCache>
                <c:ptCount val="1"/>
                <c:pt idx="0">
                  <c:v>RMSE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MSE!$A$18:$A$28</c:f>
              <c:numCache>
                <c:formatCode>m/d/yy</c:formatCode>
                <c:ptCount val="11"/>
                <c:pt idx="0">
                  <c:v>43651</c:v>
                </c:pt>
                <c:pt idx="1">
                  <c:v>43654</c:v>
                </c:pt>
                <c:pt idx="2">
                  <c:v>43655</c:v>
                </c:pt>
                <c:pt idx="3">
                  <c:v>43656</c:v>
                </c:pt>
                <c:pt idx="4">
                  <c:v>43657</c:v>
                </c:pt>
                <c:pt idx="5">
                  <c:v>43658</c:v>
                </c:pt>
                <c:pt idx="6">
                  <c:v>43661</c:v>
                </c:pt>
                <c:pt idx="7">
                  <c:v>43662</c:v>
                </c:pt>
                <c:pt idx="8">
                  <c:v>43663</c:v>
                </c:pt>
                <c:pt idx="9">
                  <c:v>43664</c:v>
                </c:pt>
                <c:pt idx="10">
                  <c:v>43665</c:v>
                </c:pt>
              </c:numCache>
            </c:numRef>
          </c:cat>
          <c:val>
            <c:numRef>
              <c:f>MSE!$B$18:$B$28</c:f>
              <c:numCache>
                <c:formatCode>General</c:formatCode>
                <c:ptCount val="11"/>
                <c:pt idx="0">
                  <c:v>5.6188793858039879E-3</c:v>
                </c:pt>
                <c:pt idx="1">
                  <c:v>2.2571891806163192E-2</c:v>
                </c:pt>
                <c:pt idx="2">
                  <c:v>1.6182565209931242E-2</c:v>
                </c:pt>
                <c:pt idx="3">
                  <c:v>1.1119553687580136E-2</c:v>
                </c:pt>
                <c:pt idx="4">
                  <c:v>1.4109918480317915E-2</c:v>
                </c:pt>
                <c:pt idx="5">
                  <c:v>9.2600961089043029E-3</c:v>
                </c:pt>
                <c:pt idx="6">
                  <c:v>9.8652154482980706E-3</c:v>
                </c:pt>
                <c:pt idx="7">
                  <c:v>1.3059644242354536E-2</c:v>
                </c:pt>
                <c:pt idx="8">
                  <c:v>1.0935720532041591E-2</c:v>
                </c:pt>
                <c:pt idx="9">
                  <c:v>8.9079488660403407E-3</c:v>
                </c:pt>
                <c:pt idx="10">
                  <c:v>8.6981210927137599E-3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5-404C-8438-D3160D90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05856"/>
        <c:axId val="525140512"/>
      </c:lineChart>
      <c:dateAx>
        <c:axId val="514205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0512"/>
        <c:crosses val="autoZero"/>
        <c:auto val="1"/>
        <c:lblOffset val="100"/>
        <c:baseTimeUnit val="days"/>
      </c:dateAx>
      <c:valAx>
        <c:axId val="525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MSE!$B$1</c:f>
              <c:strCache>
                <c:ptCount val="1"/>
                <c:pt idx="0">
                  <c:v>RMSE Price Percentage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MSE!$A$2:$A$12</c:f>
              <c:numCache>
                <c:formatCode>m/d/yy</c:formatCode>
                <c:ptCount val="11"/>
                <c:pt idx="0">
                  <c:v>43651</c:v>
                </c:pt>
                <c:pt idx="1">
                  <c:v>43654</c:v>
                </c:pt>
                <c:pt idx="2">
                  <c:v>43655</c:v>
                </c:pt>
                <c:pt idx="3">
                  <c:v>43656</c:v>
                </c:pt>
                <c:pt idx="4">
                  <c:v>43657</c:v>
                </c:pt>
                <c:pt idx="5">
                  <c:v>43658</c:v>
                </c:pt>
                <c:pt idx="6">
                  <c:v>43661</c:v>
                </c:pt>
                <c:pt idx="7">
                  <c:v>43662</c:v>
                </c:pt>
                <c:pt idx="8">
                  <c:v>43663</c:v>
                </c:pt>
                <c:pt idx="9">
                  <c:v>43664</c:v>
                </c:pt>
                <c:pt idx="10">
                  <c:v>43665</c:v>
                </c:pt>
              </c:numCache>
            </c:numRef>
          </c:cat>
          <c:val>
            <c:numRef>
              <c:f>MSE!$B$2:$B$12</c:f>
              <c:numCache>
                <c:formatCode>General</c:formatCode>
                <c:ptCount val="11"/>
                <c:pt idx="0">
                  <c:v>2.0587673828307899E-2</c:v>
                </c:pt>
                <c:pt idx="1">
                  <c:v>5.7034535841118672E-2</c:v>
                </c:pt>
                <c:pt idx="2">
                  <c:v>4.3768303333148635E-2</c:v>
                </c:pt>
                <c:pt idx="3">
                  <c:v>3.6425404263638307E-2</c:v>
                </c:pt>
                <c:pt idx="4">
                  <c:v>3.9530345210214521E-2</c:v>
                </c:pt>
                <c:pt idx="5">
                  <c:v>3.2342449326803933E-2</c:v>
                </c:pt>
                <c:pt idx="6">
                  <c:v>3.2660812412483101E-2</c:v>
                </c:pt>
                <c:pt idx="7">
                  <c:v>3.5673671631165048E-2</c:v>
                </c:pt>
                <c:pt idx="8">
                  <c:v>3.5270861035029188E-2</c:v>
                </c:pt>
                <c:pt idx="9">
                  <c:v>3.1683381591259323E-2</c:v>
                </c:pt>
                <c:pt idx="10">
                  <c:v>2.872858952593214E-2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C-B24B-B5A3-243AD299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53360"/>
        <c:axId val="507361520"/>
      </c:lineChart>
      <c:dateAx>
        <c:axId val="507453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1520"/>
        <c:crosses val="autoZero"/>
        <c:auto val="1"/>
        <c:lblOffset val="100"/>
        <c:baseTimeUnit val="days"/>
      </c:dateAx>
      <c:valAx>
        <c:axId val="507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MSE!$B$32</c:f>
              <c:strCache>
                <c:ptCount val="1"/>
                <c:pt idx="0">
                  <c:v>RMSE 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MSE!$A$33:$A$43</c:f>
              <c:numCache>
                <c:formatCode>m/d/yy</c:formatCode>
                <c:ptCount val="11"/>
                <c:pt idx="0">
                  <c:v>43651</c:v>
                </c:pt>
                <c:pt idx="1">
                  <c:v>43654</c:v>
                </c:pt>
                <c:pt idx="2">
                  <c:v>43655</c:v>
                </c:pt>
                <c:pt idx="3">
                  <c:v>43656</c:v>
                </c:pt>
                <c:pt idx="4">
                  <c:v>43657</c:v>
                </c:pt>
                <c:pt idx="5">
                  <c:v>43658</c:v>
                </c:pt>
                <c:pt idx="6">
                  <c:v>43661</c:v>
                </c:pt>
                <c:pt idx="7">
                  <c:v>43662</c:v>
                </c:pt>
                <c:pt idx="8">
                  <c:v>43663</c:v>
                </c:pt>
                <c:pt idx="9">
                  <c:v>43664</c:v>
                </c:pt>
                <c:pt idx="10">
                  <c:v>43665</c:v>
                </c:pt>
              </c:numCache>
            </c:numRef>
          </c:cat>
          <c:val>
            <c:numRef>
              <c:f>MSE!$B$33:$B$43</c:f>
              <c:numCache>
                <c:formatCode>General</c:formatCode>
                <c:ptCount val="11"/>
                <c:pt idx="0">
                  <c:v>1.2647500482663363E-3</c:v>
                </c:pt>
                <c:pt idx="1">
                  <c:v>1.3182595989707983E-3</c:v>
                </c:pt>
                <c:pt idx="2">
                  <c:v>1.3250026901528804E-3</c:v>
                </c:pt>
                <c:pt idx="3">
                  <c:v>1.3702609838987607E-3</c:v>
                </c:pt>
                <c:pt idx="4">
                  <c:v>1.3340344458849741E-3</c:v>
                </c:pt>
                <c:pt idx="5">
                  <c:v>1.3891034135263399E-3</c:v>
                </c:pt>
                <c:pt idx="6">
                  <c:v>1.3357550695692643E-3</c:v>
                </c:pt>
                <c:pt idx="7">
                  <c:v>1.3057222988959673E-3</c:v>
                </c:pt>
                <c:pt idx="8">
                  <c:v>1.3679486761539812E-3</c:v>
                </c:pt>
                <c:pt idx="9">
                  <c:v>1.3749932693526722E-3</c:v>
                </c:pt>
                <c:pt idx="10">
                  <c:v>1.2938822774967744E-3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8-4241-A666-527C2983A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00144"/>
        <c:axId val="546929616"/>
      </c:lineChart>
      <c:dateAx>
        <c:axId val="5192001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9616"/>
        <c:crosses val="autoZero"/>
        <c:auto val="1"/>
        <c:lblOffset val="100"/>
        <c:baseTimeUnit val="days"/>
      </c:dateAx>
      <c:valAx>
        <c:axId val="546929616"/>
        <c:scaling>
          <c:orientation val="minMax"/>
          <c:min val="1.25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47</xdr:row>
      <xdr:rowOff>120650</xdr:rowOff>
    </xdr:from>
    <xdr:to>
      <xdr:col>10</xdr:col>
      <xdr:colOff>203200</xdr:colOff>
      <xdr:row>64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D6962-A5D6-0B42-B049-13CAE0F4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14</xdr:row>
      <xdr:rowOff>158750</xdr:rowOff>
    </xdr:from>
    <xdr:to>
      <xdr:col>10</xdr:col>
      <xdr:colOff>520700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F4325-9004-E84D-B806-E8D7EC52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508000</xdr:colOff>
      <xdr:row>0</xdr:row>
      <xdr:rowOff>44450</xdr:rowOff>
    </xdr:from>
    <xdr:to>
      <xdr:col>10</xdr:col>
      <xdr:colOff>520700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2FE41-6817-1C45-A5C3-28290ADD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30</xdr:row>
      <xdr:rowOff>31750</xdr:rowOff>
    </xdr:from>
    <xdr:to>
      <xdr:col>10</xdr:col>
      <xdr:colOff>495300</xdr:colOff>
      <xdr:row>46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509DA-9C7E-A042-A5B6-B85CEF8A8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9CA5-9711-C24F-9FDD-C9291B8D4799}">
  <dimension ref="A2:S20"/>
  <sheetViews>
    <sheetView topLeftCell="N1" zoomScale="114" zoomScaleNormal="120" workbookViewId="0">
      <selection activeCell="R21" sqref="R21"/>
    </sheetView>
  </sheetViews>
  <sheetFormatPr baseColWidth="10" defaultRowHeight="16" outlineLevelCol="1" x14ac:dyDescent="0.2"/>
  <cols>
    <col min="1" max="1" width="16.83203125" customWidth="1"/>
    <col min="2" max="2" width="13.83203125" bestFit="1" customWidth="1"/>
    <col min="3" max="4" width="13.83203125" customWidth="1"/>
    <col min="8" max="8" width="10.83203125" hidden="1" customWidth="1" outlineLevel="1"/>
    <col min="9" max="9" width="17.5" hidden="1" customWidth="1" outlineLevel="1"/>
    <col min="10" max="10" width="23.33203125" hidden="1" customWidth="1" outlineLevel="1"/>
    <col min="11" max="11" width="25.83203125" hidden="1" customWidth="1" outlineLevel="1"/>
    <col min="12" max="12" width="25.83203125" customWidth="1" collapsed="1"/>
    <col min="13" max="13" width="23" customWidth="1" outlineLevel="1"/>
    <col min="14" max="15" width="26.1640625" customWidth="1" outlineLevel="1"/>
    <col min="16" max="17" width="22.33203125" customWidth="1" outlineLevel="1"/>
    <col min="18" max="18" width="27.83203125" customWidth="1"/>
    <col min="19" max="19" width="25.5" bestFit="1" customWidth="1"/>
  </cols>
  <sheetData>
    <row r="2" spans="1:19" ht="17" thickBot="1" x14ac:dyDescent="0.25"/>
    <row r="3" spans="1:19" ht="17" thickBot="1" x14ac:dyDescent="0.25">
      <c r="A3" s="1" t="s">
        <v>6</v>
      </c>
      <c r="B3" s="2" t="s">
        <v>17</v>
      </c>
      <c r="C3" s="2" t="s">
        <v>18</v>
      </c>
      <c r="D3" s="14" t="s">
        <v>19</v>
      </c>
      <c r="F3" s="9" t="s">
        <v>0</v>
      </c>
      <c r="G3" s="10" t="s">
        <v>1</v>
      </c>
      <c r="H3" s="10" t="s">
        <v>2</v>
      </c>
      <c r="I3" s="10" t="s">
        <v>3</v>
      </c>
      <c r="J3" s="10" t="s">
        <v>23</v>
      </c>
      <c r="K3" s="10" t="s">
        <v>24</v>
      </c>
      <c r="L3" s="15" t="s">
        <v>26</v>
      </c>
      <c r="M3" s="11" t="s">
        <v>4</v>
      </c>
      <c r="N3" s="11" t="s">
        <v>5</v>
      </c>
      <c r="O3" s="11" t="s">
        <v>25</v>
      </c>
      <c r="P3" s="12" t="s">
        <v>21</v>
      </c>
      <c r="Q3" s="12" t="s">
        <v>22</v>
      </c>
      <c r="R3" s="13" t="s">
        <v>27</v>
      </c>
      <c r="S3" s="13" t="s">
        <v>32</v>
      </c>
    </row>
    <row r="4" spans="1:19" x14ac:dyDescent="0.2">
      <c r="A4" s="3" t="s">
        <v>7</v>
      </c>
      <c r="B4" s="4" t="s">
        <v>12</v>
      </c>
      <c r="C4" s="4">
        <v>1E-3</v>
      </c>
      <c r="D4" s="5">
        <v>5</v>
      </c>
      <c r="F4">
        <v>1</v>
      </c>
      <c r="G4">
        <v>1</v>
      </c>
      <c r="H4">
        <v>7.1099999999999896E-3</v>
      </c>
      <c r="I4">
        <v>1.7100000000000001E-2</v>
      </c>
      <c r="J4">
        <v>5.5184412640939097E-3</v>
      </c>
      <c r="K4">
        <v>6.9163404522341199E-3</v>
      </c>
      <c r="L4">
        <v>7.11299999999999E-3</v>
      </c>
      <c r="M4">
        <v>7.5696100000000001E-3</v>
      </c>
      <c r="N4">
        <v>9.9368800000000004E-3</v>
      </c>
      <c r="O4">
        <v>9.9836200000000003E-3</v>
      </c>
      <c r="P4">
        <f>M4-J4</f>
        <v>2.0511687359060903E-3</v>
      </c>
      <c r="Q4">
        <f>N4-K4</f>
        <v>3.0205395477658804E-3</v>
      </c>
      <c r="R4">
        <f>O4-L4</f>
        <v>2.8706200000000104E-3</v>
      </c>
      <c r="S4">
        <f>ABS(R4)</f>
        <v>2.8706200000000104E-3</v>
      </c>
    </row>
    <row r="5" spans="1:19" x14ac:dyDescent="0.2">
      <c r="A5" s="3" t="s">
        <v>8</v>
      </c>
      <c r="B5" s="4" t="s">
        <v>13</v>
      </c>
      <c r="C5" s="4">
        <v>1E-3</v>
      </c>
      <c r="D5" s="5">
        <v>5</v>
      </c>
      <c r="F5">
        <v>1</v>
      </c>
      <c r="G5">
        <v>5</v>
      </c>
      <c r="H5">
        <v>7.1300000000000001E-3</v>
      </c>
      <c r="I5">
        <v>1.7500000000000002E-2</v>
      </c>
      <c r="J5">
        <v>2.68578807251144E-2</v>
      </c>
      <c r="K5">
        <v>3.3661361611119399E-2</v>
      </c>
      <c r="L5">
        <v>7.1314999999999998E-3</v>
      </c>
      <c r="M5">
        <v>2.8960380000000001E-2</v>
      </c>
      <c r="N5">
        <v>3.845614E-2</v>
      </c>
      <c r="O5">
        <v>7.9171499999999995E-3</v>
      </c>
      <c r="P5">
        <f t="shared" ref="P5:P18" si="0">M5-J5</f>
        <v>2.1024992748856011E-3</v>
      </c>
      <c r="Q5">
        <f t="shared" ref="Q5:Q18" si="1">N5-K5</f>
        <v>4.7947783888806009E-3</v>
      </c>
      <c r="R5">
        <f t="shared" ref="R5:R18" si="2">O5-L5</f>
        <v>7.8564999999999972E-4</v>
      </c>
      <c r="S5">
        <f t="shared" ref="S5:S18" si="3">ABS(R5)</f>
        <v>7.8564999999999972E-4</v>
      </c>
    </row>
    <row r="6" spans="1:19" x14ac:dyDescent="0.2">
      <c r="A6" s="3" t="s">
        <v>9</v>
      </c>
      <c r="B6" s="4" t="s">
        <v>14</v>
      </c>
      <c r="C6" s="4">
        <v>1E-3</v>
      </c>
      <c r="D6" s="5">
        <v>5</v>
      </c>
      <c r="F6">
        <v>1</v>
      </c>
      <c r="G6">
        <v>10</v>
      </c>
      <c r="H6">
        <v>6.5799999999999999E-3</v>
      </c>
      <c r="I6">
        <v>0.02</v>
      </c>
      <c r="J6">
        <v>4.7484767833311098E-2</v>
      </c>
      <c r="K6">
        <v>5.9513330832633098E-2</v>
      </c>
      <c r="L6">
        <v>6.5805000000000004E-3</v>
      </c>
      <c r="M6">
        <v>5.0717890000000002E-2</v>
      </c>
      <c r="N6">
        <v>7.3565939999999996E-2</v>
      </c>
      <c r="O6">
        <v>7.5806700000000003E-3</v>
      </c>
      <c r="P6">
        <f t="shared" si="0"/>
        <v>3.2331221666889037E-3</v>
      </c>
      <c r="Q6">
        <f t="shared" si="1"/>
        <v>1.4052609167366899E-2</v>
      </c>
      <c r="R6">
        <f t="shared" si="2"/>
        <v>1.0001699999999999E-3</v>
      </c>
      <c r="S6">
        <f t="shared" si="3"/>
        <v>1.0001699999999999E-3</v>
      </c>
    </row>
    <row r="7" spans="1:19" x14ac:dyDescent="0.2">
      <c r="A7" s="3" t="s">
        <v>10</v>
      </c>
      <c r="B7" s="4" t="s">
        <v>15</v>
      </c>
      <c r="C7" s="4">
        <v>1E-3</v>
      </c>
      <c r="D7" s="5">
        <v>5</v>
      </c>
      <c r="F7">
        <v>2</v>
      </c>
      <c r="G7">
        <v>2</v>
      </c>
      <c r="H7">
        <v>7.7200000000000003E-3</v>
      </c>
      <c r="I7">
        <v>1.7000000000000001E-2</v>
      </c>
      <c r="J7">
        <v>1.6581137847298501E-2</v>
      </c>
      <c r="K7">
        <v>2.0781374476796299E-2</v>
      </c>
      <c r="L7">
        <v>7.7190000000000002E-3</v>
      </c>
      <c r="M7">
        <v>1.7587800000000001E-2</v>
      </c>
      <c r="N7">
        <v>2.180081E-2</v>
      </c>
      <c r="O7">
        <v>8.1443499999999999E-3</v>
      </c>
      <c r="P7">
        <f t="shared" si="0"/>
        <v>1.0066621527014992E-3</v>
      </c>
      <c r="Q7">
        <f t="shared" si="1"/>
        <v>1.0194355232037017E-3</v>
      </c>
      <c r="R7">
        <f t="shared" si="2"/>
        <v>4.2534999999999969E-4</v>
      </c>
      <c r="S7">
        <f t="shared" si="3"/>
        <v>4.2534999999999969E-4</v>
      </c>
    </row>
    <row r="8" spans="1:19" x14ac:dyDescent="0.2">
      <c r="A8" s="3" t="s">
        <v>11</v>
      </c>
      <c r="B8" s="4" t="s">
        <v>16</v>
      </c>
      <c r="C8" s="4">
        <v>-0.999</v>
      </c>
      <c r="D8" s="5">
        <v>0.999</v>
      </c>
      <c r="F8">
        <v>2</v>
      </c>
      <c r="G8">
        <v>5</v>
      </c>
      <c r="H8">
        <v>7.5900000000000004E-3</v>
      </c>
      <c r="I8">
        <v>1.84E-2</v>
      </c>
      <c r="J8">
        <v>3.9797892674736803E-2</v>
      </c>
      <c r="K8">
        <v>4.9879261524612702E-2</v>
      </c>
      <c r="L8">
        <v>7.5929999999999999E-3</v>
      </c>
      <c r="M8">
        <v>4.0073900000000003E-2</v>
      </c>
      <c r="N8">
        <v>5.0503659999999999E-2</v>
      </c>
      <c r="O8">
        <v>7.6643199999999996E-3</v>
      </c>
      <c r="P8">
        <f t="shared" si="0"/>
        <v>2.7600732526320004E-4</v>
      </c>
      <c r="Q8">
        <f t="shared" si="1"/>
        <v>6.243984753872972E-4</v>
      </c>
      <c r="R8">
        <f t="shared" si="2"/>
        <v>7.1319999999999717E-5</v>
      </c>
      <c r="S8">
        <f t="shared" si="3"/>
        <v>7.1319999999999717E-5</v>
      </c>
    </row>
    <row r="9" spans="1:19" ht="17" thickBot="1" x14ac:dyDescent="0.25">
      <c r="A9" s="6" t="s">
        <v>20</v>
      </c>
      <c r="B9" s="7">
        <v>4.7381000000000002E-4</v>
      </c>
      <c r="C9" s="7"/>
      <c r="D9" s="8"/>
      <c r="F9">
        <v>2</v>
      </c>
      <c r="G9">
        <v>10</v>
      </c>
      <c r="H9">
        <v>7.4700000000000001E-3</v>
      </c>
      <c r="I9">
        <v>2.04999999999999E-2</v>
      </c>
      <c r="J9">
        <v>7.4888516176020201E-2</v>
      </c>
      <c r="K9">
        <v>9.3858836045986604E-2</v>
      </c>
      <c r="L9">
        <v>7.4700000000000001E-3</v>
      </c>
      <c r="M9">
        <v>7.3751730000000001E-2</v>
      </c>
      <c r="N9">
        <v>9.4567750000000006E-2</v>
      </c>
      <c r="O9">
        <v>7.4418699999999997E-3</v>
      </c>
      <c r="P9">
        <f t="shared" si="0"/>
        <v>-1.1367861760201992E-3</v>
      </c>
      <c r="Q9">
        <f t="shared" si="1"/>
        <v>7.0891395401340151E-4</v>
      </c>
      <c r="R9">
        <f t="shared" si="2"/>
        <v>-2.8130000000000342E-5</v>
      </c>
      <c r="S9">
        <f t="shared" si="3"/>
        <v>2.8130000000000342E-5</v>
      </c>
    </row>
    <row r="10" spans="1:19" x14ac:dyDescent="0.2">
      <c r="F10">
        <v>3</v>
      </c>
      <c r="G10">
        <v>3</v>
      </c>
      <c r="H10">
        <v>7.62E-3</v>
      </c>
      <c r="I10">
        <v>1.8100000000000002E-2</v>
      </c>
      <c r="J10">
        <v>2.9376098122251799E-2</v>
      </c>
      <c r="K10">
        <v>3.6817479075785503E-2</v>
      </c>
      <c r="L10">
        <v>7.61599999999999E-3</v>
      </c>
      <c r="M10">
        <v>3.0697390000000001E-2</v>
      </c>
      <c r="N10">
        <v>3.62298E-2</v>
      </c>
      <c r="O10">
        <v>7.7297499999999996E-3</v>
      </c>
      <c r="P10">
        <f t="shared" si="0"/>
        <v>1.3212918777482027E-3</v>
      </c>
      <c r="Q10">
        <f t="shared" si="1"/>
        <v>-5.8767907578550355E-4</v>
      </c>
      <c r="R10">
        <f t="shared" si="2"/>
        <v>1.1375000000000968E-4</v>
      </c>
      <c r="S10">
        <f t="shared" si="3"/>
        <v>1.1375000000000968E-4</v>
      </c>
    </row>
    <row r="11" spans="1:19" x14ac:dyDescent="0.2">
      <c r="F11">
        <v>3</v>
      </c>
      <c r="G11">
        <v>5</v>
      </c>
      <c r="H11">
        <v>7.7000000000000002E-3</v>
      </c>
      <c r="I11">
        <v>1.95E-2</v>
      </c>
      <c r="J11">
        <v>4.8631723402047897E-2</v>
      </c>
      <c r="K11">
        <v>6.0950826461803699E-2</v>
      </c>
      <c r="L11">
        <v>7.7045000000000004E-3</v>
      </c>
      <c r="M11">
        <v>4.8221010000000002E-2</v>
      </c>
      <c r="N11">
        <v>5.9328739999999998E-2</v>
      </c>
      <c r="O11">
        <v>7.5652999999999996E-3</v>
      </c>
      <c r="P11">
        <f t="shared" si="0"/>
        <v>-4.1071340204789503E-4</v>
      </c>
      <c r="Q11">
        <f t="shared" si="1"/>
        <v>-1.6220864618037012E-3</v>
      </c>
      <c r="R11">
        <f t="shared" si="2"/>
        <v>-1.3920000000000078E-4</v>
      </c>
      <c r="S11">
        <f t="shared" si="3"/>
        <v>1.3920000000000078E-4</v>
      </c>
    </row>
    <row r="12" spans="1:19" x14ac:dyDescent="0.2">
      <c r="F12">
        <v>3</v>
      </c>
      <c r="G12">
        <v>10</v>
      </c>
      <c r="H12">
        <v>7.5099999999999898E-3</v>
      </c>
      <c r="I12">
        <v>2.1299999999999999E-2</v>
      </c>
      <c r="J12">
        <v>9.0519326132589006E-2</v>
      </c>
      <c r="K12">
        <v>0.113449151142246</v>
      </c>
      <c r="L12">
        <v>7.5104999999999998E-3</v>
      </c>
      <c r="M12">
        <v>8.9457640000000005E-2</v>
      </c>
      <c r="N12">
        <v>0.11113206</v>
      </c>
      <c r="O12">
        <v>7.3899100000000004E-3</v>
      </c>
      <c r="P12">
        <f t="shared" si="0"/>
        <v>-1.0616861325890015E-3</v>
      </c>
      <c r="Q12">
        <f t="shared" si="1"/>
        <v>-2.317091142246E-3</v>
      </c>
      <c r="R12">
        <f t="shared" si="2"/>
        <v>-1.2058999999999941E-4</v>
      </c>
      <c r="S12">
        <f t="shared" si="3"/>
        <v>1.2058999999999941E-4</v>
      </c>
    </row>
    <row r="13" spans="1:19" x14ac:dyDescent="0.2">
      <c r="F13">
        <v>5</v>
      </c>
      <c r="G13">
        <v>5</v>
      </c>
      <c r="H13">
        <v>7.77E-3</v>
      </c>
      <c r="I13">
        <v>2.1700000000000001E-2</v>
      </c>
      <c r="J13">
        <v>6.1105003611224E-2</v>
      </c>
      <c r="K13">
        <v>7.6583764886661701E-2</v>
      </c>
      <c r="L13">
        <v>7.7735E-3</v>
      </c>
      <c r="M13">
        <v>6.0056409999999998E-2</v>
      </c>
      <c r="N13">
        <v>7.2198180000000001E-2</v>
      </c>
      <c r="O13">
        <v>7.4802799999999997E-3</v>
      </c>
      <c r="P13">
        <f t="shared" si="0"/>
        <v>-1.0485936112240024E-3</v>
      </c>
      <c r="Q13">
        <f t="shared" si="1"/>
        <v>-4.3855848866617003E-3</v>
      </c>
      <c r="R13">
        <f t="shared" si="2"/>
        <v>-2.9322000000000029E-4</v>
      </c>
      <c r="S13">
        <f t="shared" si="3"/>
        <v>2.9322000000000029E-4</v>
      </c>
    </row>
    <row r="14" spans="1:19" x14ac:dyDescent="0.2">
      <c r="F14">
        <v>5</v>
      </c>
      <c r="G14">
        <v>10</v>
      </c>
      <c r="H14">
        <v>7.4700000000000001E-3</v>
      </c>
      <c r="I14">
        <v>2.27999999999999E-2</v>
      </c>
      <c r="J14">
        <v>0.111795504327648</v>
      </c>
      <c r="K14">
        <v>0.140114886062157</v>
      </c>
      <c r="L14">
        <v>7.4704999999999997E-3</v>
      </c>
      <c r="M14">
        <v>0.11210684999999999</v>
      </c>
      <c r="N14">
        <v>0.13490769</v>
      </c>
      <c r="O14">
        <v>7.3412299999999998E-3</v>
      </c>
      <c r="P14">
        <f t="shared" si="0"/>
        <v>3.1134567235199806E-4</v>
      </c>
      <c r="Q14">
        <f t="shared" si="1"/>
        <v>-5.207196062156999E-3</v>
      </c>
      <c r="R14">
        <f t="shared" si="2"/>
        <v>-1.2926999999999991E-4</v>
      </c>
      <c r="S14">
        <f t="shared" si="3"/>
        <v>1.2926999999999991E-4</v>
      </c>
    </row>
    <row r="15" spans="1:19" x14ac:dyDescent="0.2">
      <c r="F15">
        <v>7</v>
      </c>
      <c r="G15">
        <v>5</v>
      </c>
      <c r="H15">
        <v>7.6099999999999996E-3</v>
      </c>
      <c r="I15">
        <v>2.3099999999999999E-2</v>
      </c>
      <c r="J15">
        <v>6.8078122849964201E-2</v>
      </c>
      <c r="K15">
        <v>8.5323273809761596E-2</v>
      </c>
      <c r="L15">
        <v>7.6119999999999998E-3</v>
      </c>
      <c r="M15">
        <v>6.8867319999999996E-2</v>
      </c>
      <c r="N15">
        <v>8.0513199999999993E-2</v>
      </c>
      <c r="O15">
        <v>7.4394800000000001E-3</v>
      </c>
      <c r="P15">
        <f t="shared" si="0"/>
        <v>7.8919715003579471E-4</v>
      </c>
      <c r="Q15">
        <f t="shared" si="1"/>
        <v>-4.810073809761603E-3</v>
      </c>
      <c r="R15">
        <f t="shared" si="2"/>
        <v>-1.7251999999999979E-4</v>
      </c>
      <c r="S15">
        <f t="shared" si="3"/>
        <v>1.7251999999999979E-4</v>
      </c>
    </row>
    <row r="16" spans="1:19" x14ac:dyDescent="0.2">
      <c r="F16">
        <v>7</v>
      </c>
      <c r="G16">
        <v>10</v>
      </c>
      <c r="H16">
        <v>7.3000000000000001E-3</v>
      </c>
      <c r="I16">
        <v>2.35E-2</v>
      </c>
      <c r="J16">
        <v>0.124095756757567</v>
      </c>
      <c r="K16">
        <v>0.155530966325124</v>
      </c>
      <c r="L16">
        <v>7.3010000000000002E-3</v>
      </c>
      <c r="M16">
        <v>0.12854305999999999</v>
      </c>
      <c r="N16">
        <v>0.15069630000000001</v>
      </c>
      <c r="O16">
        <v>7.3177700000000004E-3</v>
      </c>
      <c r="P16">
        <f t="shared" si="0"/>
        <v>4.44730324243299E-3</v>
      </c>
      <c r="Q16">
        <f t="shared" si="1"/>
        <v>-4.8346663251239985E-3</v>
      </c>
      <c r="R16">
        <f t="shared" si="2"/>
        <v>1.6770000000000153E-5</v>
      </c>
      <c r="S16">
        <f t="shared" si="3"/>
        <v>1.6770000000000153E-5</v>
      </c>
    </row>
    <row r="17" spans="6:19" x14ac:dyDescent="0.2">
      <c r="F17">
        <v>10</v>
      </c>
      <c r="G17">
        <v>5</v>
      </c>
      <c r="H17">
        <v>7.2500000000000004E-3</v>
      </c>
      <c r="I17">
        <v>2.4299999999999999E-2</v>
      </c>
      <c r="J17">
        <v>7.2814167003514299E-2</v>
      </c>
      <c r="K17">
        <v>9.1259024902356295E-2</v>
      </c>
      <c r="L17">
        <v>7.2525000000000003E-3</v>
      </c>
      <c r="M17">
        <v>7.7424450000000006E-2</v>
      </c>
      <c r="N17">
        <v>8.9205590000000001E-2</v>
      </c>
      <c r="O17">
        <v>7.39845E-3</v>
      </c>
      <c r="P17">
        <f t="shared" si="0"/>
        <v>4.6102829964857067E-3</v>
      </c>
      <c r="Q17">
        <f t="shared" si="1"/>
        <v>-2.0534349023562937E-3</v>
      </c>
      <c r="R17">
        <f t="shared" si="2"/>
        <v>1.4594999999999973E-4</v>
      </c>
      <c r="S17">
        <f t="shared" si="3"/>
        <v>1.4594999999999973E-4</v>
      </c>
    </row>
    <row r="18" spans="6:19" ht="17" thickBot="1" x14ac:dyDescent="0.25">
      <c r="F18">
        <v>10</v>
      </c>
      <c r="G18">
        <v>10</v>
      </c>
      <c r="H18">
        <v>7.1900000000000002E-3</v>
      </c>
      <c r="I18">
        <v>2.4E-2</v>
      </c>
      <c r="J18">
        <v>0.13715872479960201</v>
      </c>
      <c r="K18">
        <v>0.171902968847508</v>
      </c>
      <c r="L18">
        <v>7.1859999999999997E-3</v>
      </c>
      <c r="M18">
        <v>0.14529599000000001</v>
      </c>
      <c r="N18">
        <v>0.16580955</v>
      </c>
      <c r="O18">
        <v>7.27562E-3</v>
      </c>
      <c r="P18">
        <f t="shared" si="0"/>
        <v>8.1372652003980084E-3</v>
      </c>
      <c r="Q18">
        <f t="shared" si="1"/>
        <v>-6.0934188475079976E-3</v>
      </c>
      <c r="R18">
        <f t="shared" si="2"/>
        <v>8.9620000000000324E-5</v>
      </c>
      <c r="S18">
        <f t="shared" si="3"/>
        <v>8.9620000000000324E-5</v>
      </c>
    </row>
    <row r="19" spans="6:19" ht="17" thickBot="1" x14ac:dyDescent="0.25">
      <c r="R19" s="13" t="s">
        <v>33</v>
      </c>
      <c r="S19">
        <f>SUM(S4:S18)</f>
        <v>6.4021300000000197E-3</v>
      </c>
    </row>
    <row r="20" spans="6:19" x14ac:dyDescent="0.2">
      <c r="R20">
        <f>AVERAGE(R4:R18)*10000</f>
        <v>3.0908466666666792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D0A9-8CC3-7548-BD97-7C2C8166854E}">
  <dimension ref="A2:S19"/>
  <sheetViews>
    <sheetView topLeftCell="M1" zoomScale="114" zoomScaleNormal="120" workbookViewId="0">
      <selection activeCell="R19" sqref="R19"/>
    </sheetView>
  </sheetViews>
  <sheetFormatPr baseColWidth="10" defaultRowHeight="16" outlineLevelCol="1" x14ac:dyDescent="0.2"/>
  <cols>
    <col min="1" max="1" width="16.83203125" customWidth="1"/>
    <col min="2" max="2" width="25.83203125" bestFit="1" customWidth="1"/>
    <col min="3" max="4" width="13.83203125" customWidth="1"/>
    <col min="8" max="8" width="10.83203125" customWidth="1" outlineLevel="1"/>
    <col min="9" max="9" width="17.5" customWidth="1" outlineLevel="1"/>
    <col min="10" max="10" width="23.33203125" customWidth="1" outlineLevel="1"/>
    <col min="11" max="11" width="25.83203125" customWidth="1" outlineLevel="1"/>
    <col min="12" max="12" width="25.83203125" customWidth="1"/>
    <col min="13" max="13" width="23" customWidth="1" outlineLevel="1"/>
    <col min="14" max="15" width="26.1640625" customWidth="1" outlineLevel="1"/>
    <col min="16" max="17" width="22.33203125" customWidth="1" outlineLevel="1"/>
    <col min="18" max="18" width="27.83203125" customWidth="1"/>
    <col min="19" max="19" width="25.5" bestFit="1" customWidth="1"/>
  </cols>
  <sheetData>
    <row r="2" spans="1:19" ht="17" thickBot="1" x14ac:dyDescent="0.25"/>
    <row r="3" spans="1:19" ht="17" thickBot="1" x14ac:dyDescent="0.25">
      <c r="A3" s="1" t="s">
        <v>6</v>
      </c>
      <c r="B3" s="2" t="s">
        <v>17</v>
      </c>
      <c r="C3" s="2" t="s">
        <v>18</v>
      </c>
      <c r="D3" s="14" t="s">
        <v>19</v>
      </c>
      <c r="F3" s="9" t="s">
        <v>0</v>
      </c>
      <c r="G3" s="10" t="s">
        <v>1</v>
      </c>
      <c r="H3" s="10" t="s">
        <v>2</v>
      </c>
      <c r="I3" s="10" t="s">
        <v>3</v>
      </c>
      <c r="J3" s="10" t="s">
        <v>23</v>
      </c>
      <c r="K3" s="10" t="s">
        <v>24</v>
      </c>
      <c r="L3" s="15" t="s">
        <v>26</v>
      </c>
      <c r="M3" s="11" t="s">
        <v>4</v>
      </c>
      <c r="N3" s="11" t="s">
        <v>5</v>
      </c>
      <c r="O3" s="11" t="s">
        <v>25</v>
      </c>
      <c r="P3" s="12" t="s">
        <v>21</v>
      </c>
      <c r="Q3" s="12" t="s">
        <v>22</v>
      </c>
      <c r="R3" s="13" t="s">
        <v>27</v>
      </c>
      <c r="S3" s="13" t="s">
        <v>32</v>
      </c>
    </row>
    <row r="4" spans="1:19" x14ac:dyDescent="0.2">
      <c r="A4" s="3" t="s">
        <v>7</v>
      </c>
      <c r="B4" s="16" t="s">
        <v>28</v>
      </c>
      <c r="C4" s="4">
        <v>1E-3</v>
      </c>
      <c r="D4" s="5">
        <v>5</v>
      </c>
      <c r="F4">
        <v>1</v>
      </c>
      <c r="G4">
        <v>1</v>
      </c>
      <c r="H4">
        <v>7.1099999999999896E-3</v>
      </c>
      <c r="I4">
        <v>1.7100000000000001E-2</v>
      </c>
      <c r="J4">
        <v>5.5184412640939097E-3</v>
      </c>
      <c r="K4">
        <v>6.9163404522341199E-3</v>
      </c>
      <c r="L4">
        <v>7.11299999999999E-3</v>
      </c>
      <c r="M4">
        <v>8.5549300000000005E-3</v>
      </c>
      <c r="N4">
        <v>1.094554E-2</v>
      </c>
      <c r="O4">
        <v>1.113713E-2</v>
      </c>
      <c r="P4">
        <f>M4-J4</f>
        <v>3.0364887359060908E-3</v>
      </c>
      <c r="Q4">
        <f>N4-K4</f>
        <v>4.0291995477658802E-3</v>
      </c>
      <c r="R4">
        <f>O4-L4</f>
        <v>4.0241300000000103E-3</v>
      </c>
      <c r="S4">
        <f>ABS(R4)</f>
        <v>4.0241300000000103E-3</v>
      </c>
    </row>
    <row r="5" spans="1:19" x14ac:dyDescent="0.2">
      <c r="A5" s="3" t="s">
        <v>8</v>
      </c>
      <c r="B5" s="16" t="s">
        <v>29</v>
      </c>
      <c r="C5" s="4">
        <v>1E-3</v>
      </c>
      <c r="D5" s="5">
        <v>5</v>
      </c>
      <c r="F5">
        <v>1</v>
      </c>
      <c r="G5">
        <v>5</v>
      </c>
      <c r="H5">
        <v>7.1300000000000001E-3</v>
      </c>
      <c r="I5">
        <v>1.7500000000000002E-2</v>
      </c>
      <c r="J5">
        <v>2.68578807251144E-2</v>
      </c>
      <c r="K5">
        <v>3.3661361611119399E-2</v>
      </c>
      <c r="L5">
        <v>7.1314999999999998E-3</v>
      </c>
      <c r="M5">
        <v>2.990019E-2</v>
      </c>
      <c r="N5">
        <v>3.9277920000000001E-2</v>
      </c>
      <c r="O5">
        <v>8.1286599999999994E-3</v>
      </c>
      <c r="P5">
        <f t="shared" ref="P5:P18" si="0">M5-J5</f>
        <v>3.0423092748856004E-3</v>
      </c>
      <c r="Q5">
        <f t="shared" ref="Q5:Q18" si="1">N5-K5</f>
        <v>5.616558388880602E-3</v>
      </c>
      <c r="R5">
        <f t="shared" ref="R5:R18" si="2">O5-L5</f>
        <v>9.9715999999999954E-4</v>
      </c>
      <c r="S5">
        <f t="shared" ref="S5:S18" si="3">ABS(R5)</f>
        <v>9.9715999999999954E-4</v>
      </c>
    </row>
    <row r="6" spans="1:19" x14ac:dyDescent="0.2">
      <c r="A6" s="3" t="s">
        <v>9</v>
      </c>
      <c r="B6" s="17" t="s">
        <v>30</v>
      </c>
      <c r="C6" s="4">
        <v>1E-3</v>
      </c>
      <c r="D6" s="5">
        <v>5</v>
      </c>
      <c r="F6">
        <v>1</v>
      </c>
      <c r="G6">
        <v>10</v>
      </c>
      <c r="H6">
        <v>6.5799999999999999E-3</v>
      </c>
      <c r="I6">
        <v>0.02</v>
      </c>
      <c r="J6">
        <v>4.7484767833311098E-2</v>
      </c>
      <c r="K6">
        <v>5.9513330832633098E-2</v>
      </c>
      <c r="L6">
        <v>6.5805000000000004E-3</v>
      </c>
      <c r="M6">
        <v>4.7932860000000001E-2</v>
      </c>
      <c r="N6">
        <v>7.0419140000000005E-2</v>
      </c>
      <c r="O6">
        <v>7.2139400000000003E-3</v>
      </c>
      <c r="P6">
        <f t="shared" si="0"/>
        <v>4.4809216668890289E-4</v>
      </c>
      <c r="Q6">
        <f t="shared" si="1"/>
        <v>1.0905809167366907E-2</v>
      </c>
      <c r="R6">
        <f t="shared" si="2"/>
        <v>6.3343999999999987E-4</v>
      </c>
      <c r="S6">
        <f t="shared" si="3"/>
        <v>6.3343999999999987E-4</v>
      </c>
    </row>
    <row r="7" spans="1:19" x14ac:dyDescent="0.2">
      <c r="A7" s="3" t="s">
        <v>10</v>
      </c>
      <c r="B7" s="17">
        <v>1.66433728E-2</v>
      </c>
      <c r="C7" s="4">
        <v>1E-3</v>
      </c>
      <c r="D7" s="5">
        <v>5</v>
      </c>
      <c r="F7">
        <v>2</v>
      </c>
      <c r="G7">
        <v>2</v>
      </c>
      <c r="H7">
        <v>7.7200000000000003E-3</v>
      </c>
      <c r="I7">
        <v>1.7000000000000001E-2</v>
      </c>
      <c r="J7">
        <v>1.6581137847298501E-2</v>
      </c>
      <c r="K7">
        <v>2.0781374476796299E-2</v>
      </c>
      <c r="L7">
        <v>7.7190000000000002E-3</v>
      </c>
      <c r="M7">
        <v>1.8833430000000002E-2</v>
      </c>
      <c r="N7">
        <v>2.2970299999999999E-2</v>
      </c>
      <c r="O7">
        <v>8.6508999999999996E-3</v>
      </c>
      <c r="P7">
        <f t="shared" si="0"/>
        <v>2.2522921527015002E-3</v>
      </c>
      <c r="Q7">
        <f t="shared" si="1"/>
        <v>2.1889255232037004E-3</v>
      </c>
      <c r="R7">
        <f t="shared" si="2"/>
        <v>9.318999999999994E-4</v>
      </c>
      <c r="S7">
        <f t="shared" si="3"/>
        <v>9.318999999999994E-4</v>
      </c>
    </row>
    <row r="8" spans="1:19" x14ac:dyDescent="0.2">
      <c r="A8" s="3" t="s">
        <v>11</v>
      </c>
      <c r="B8" s="18">
        <v>0.99850181699999996</v>
      </c>
      <c r="C8" s="4">
        <v>-0.999</v>
      </c>
      <c r="D8" s="5">
        <v>0.999</v>
      </c>
      <c r="F8">
        <v>2</v>
      </c>
      <c r="G8">
        <v>5</v>
      </c>
      <c r="H8">
        <v>7.5900000000000004E-3</v>
      </c>
      <c r="I8">
        <v>1.84E-2</v>
      </c>
      <c r="J8">
        <v>3.9797892674736803E-2</v>
      </c>
      <c r="K8">
        <v>4.9879261524612702E-2</v>
      </c>
      <c r="L8">
        <v>7.5929999999999999E-3</v>
      </c>
      <c r="M8">
        <v>4.040871E-2</v>
      </c>
      <c r="N8">
        <v>5.067584E-2</v>
      </c>
      <c r="O8">
        <v>7.7088499999999997E-3</v>
      </c>
      <c r="P8">
        <f t="shared" si="0"/>
        <v>6.1081732526319793E-4</v>
      </c>
      <c r="Q8">
        <f t="shared" si="1"/>
        <v>7.9657847538729815E-4</v>
      </c>
      <c r="R8">
        <f>O8-L8</f>
        <v>1.1584999999999981E-4</v>
      </c>
      <c r="S8">
        <f t="shared" si="3"/>
        <v>1.1584999999999981E-4</v>
      </c>
    </row>
    <row r="9" spans="1:19" ht="17" thickBot="1" x14ac:dyDescent="0.25">
      <c r="A9" s="6" t="s">
        <v>20</v>
      </c>
      <c r="B9" s="7" t="s">
        <v>31</v>
      </c>
      <c r="C9" s="7"/>
      <c r="D9" s="8"/>
      <c r="F9">
        <v>2</v>
      </c>
      <c r="G9">
        <v>10</v>
      </c>
      <c r="H9">
        <v>7.4700000000000001E-3</v>
      </c>
      <c r="I9">
        <v>2.04999999999999E-2</v>
      </c>
      <c r="J9">
        <v>7.4888516176020201E-2</v>
      </c>
      <c r="K9">
        <v>9.3858836045986604E-2</v>
      </c>
      <c r="L9">
        <v>7.4700000000000001E-3</v>
      </c>
      <c r="M9">
        <v>6.8294499999999994E-2</v>
      </c>
      <c r="N9">
        <v>8.8843989999999998E-2</v>
      </c>
      <c r="O9">
        <v>6.9415700000000002E-3</v>
      </c>
      <c r="P9">
        <f t="shared" si="0"/>
        <v>-6.5940161760202065E-3</v>
      </c>
      <c r="Q9">
        <f t="shared" si="1"/>
        <v>-5.0148460459866068E-3</v>
      </c>
      <c r="R9">
        <f t="shared" si="2"/>
        <v>-5.2842999999999987E-4</v>
      </c>
      <c r="S9">
        <f t="shared" si="3"/>
        <v>5.2842999999999987E-4</v>
      </c>
    </row>
    <row r="10" spans="1:19" x14ac:dyDescent="0.2">
      <c r="F10">
        <v>3</v>
      </c>
      <c r="G10">
        <v>3</v>
      </c>
      <c r="H10">
        <v>7.62E-3</v>
      </c>
      <c r="I10">
        <v>1.8100000000000002E-2</v>
      </c>
      <c r="J10">
        <v>2.9376098122251799E-2</v>
      </c>
      <c r="K10">
        <v>3.6817479075785503E-2</v>
      </c>
      <c r="L10">
        <v>7.61599999999999E-3</v>
      </c>
      <c r="M10">
        <v>3.1382479999999997E-2</v>
      </c>
      <c r="N10">
        <v>3.7040410000000003E-2</v>
      </c>
      <c r="O10">
        <v>7.9032900000000003E-3</v>
      </c>
      <c r="P10">
        <f t="shared" si="0"/>
        <v>2.0063818777481986E-3</v>
      </c>
      <c r="Q10">
        <f t="shared" si="1"/>
        <v>2.2293092421449973E-4</v>
      </c>
      <c r="R10">
        <f t="shared" si="2"/>
        <v>2.8729000000001035E-4</v>
      </c>
      <c r="S10">
        <f t="shared" si="3"/>
        <v>2.8729000000001035E-4</v>
      </c>
    </row>
    <row r="11" spans="1:19" x14ac:dyDescent="0.2">
      <c r="F11">
        <v>3</v>
      </c>
      <c r="G11">
        <v>5</v>
      </c>
      <c r="H11">
        <v>7.7000000000000002E-3</v>
      </c>
      <c r="I11">
        <v>1.95E-2</v>
      </c>
      <c r="J11">
        <v>4.8631723402047897E-2</v>
      </c>
      <c r="K11">
        <v>6.0950826461803699E-2</v>
      </c>
      <c r="L11">
        <v>7.7045000000000004E-3</v>
      </c>
      <c r="M11">
        <v>4.7642570000000002E-2</v>
      </c>
      <c r="N11">
        <v>5.8658889999999998E-2</v>
      </c>
      <c r="O11">
        <v>7.4769199999999997E-3</v>
      </c>
      <c r="P11">
        <f t="shared" si="0"/>
        <v>-9.8915340204789454E-4</v>
      </c>
      <c r="Q11">
        <f t="shared" si="1"/>
        <v>-2.2919364618037008E-3</v>
      </c>
      <c r="R11">
        <f t="shared" si="2"/>
        <v>-2.2758000000000066E-4</v>
      </c>
      <c r="S11">
        <f t="shared" si="3"/>
        <v>2.2758000000000066E-4</v>
      </c>
    </row>
    <row r="12" spans="1:19" x14ac:dyDescent="0.2">
      <c r="F12">
        <v>3</v>
      </c>
      <c r="G12">
        <v>10</v>
      </c>
      <c r="H12">
        <v>7.5099999999999898E-3</v>
      </c>
      <c r="I12">
        <v>2.1299999999999999E-2</v>
      </c>
      <c r="J12">
        <v>9.0519326132589006E-2</v>
      </c>
      <c r="K12">
        <v>0.113449151142246</v>
      </c>
      <c r="L12">
        <v>7.5104999999999998E-3</v>
      </c>
      <c r="M12">
        <v>8.1445699999999996E-2</v>
      </c>
      <c r="N12">
        <v>0.10268403</v>
      </c>
      <c r="O12">
        <v>6.7772900000000001E-3</v>
      </c>
      <c r="P12">
        <f t="shared" si="0"/>
        <v>-9.0736261325890105E-3</v>
      </c>
      <c r="Q12">
        <f t="shared" si="1"/>
        <v>-1.0765121142246009E-2</v>
      </c>
      <c r="R12">
        <f t="shared" si="2"/>
        <v>-7.3320999999999976E-4</v>
      </c>
      <c r="S12">
        <f t="shared" si="3"/>
        <v>7.3320999999999976E-4</v>
      </c>
    </row>
    <row r="13" spans="1:19" x14ac:dyDescent="0.2">
      <c r="F13">
        <v>5</v>
      </c>
      <c r="G13">
        <v>5</v>
      </c>
      <c r="H13">
        <v>7.77E-3</v>
      </c>
      <c r="I13">
        <v>2.1700000000000001E-2</v>
      </c>
      <c r="J13">
        <v>6.1105003611224E-2</v>
      </c>
      <c r="K13">
        <v>7.6583764886661701E-2</v>
      </c>
      <c r="L13">
        <v>7.7735E-3</v>
      </c>
      <c r="M13">
        <v>5.7143029999999997E-2</v>
      </c>
      <c r="N13">
        <v>6.949197E-2</v>
      </c>
      <c r="O13">
        <v>7.15834E-3</v>
      </c>
      <c r="P13">
        <f t="shared" si="0"/>
        <v>-3.9619736112240025E-3</v>
      </c>
      <c r="Q13">
        <f t="shared" si="1"/>
        <v>-7.0917948866617009E-3</v>
      </c>
      <c r="R13">
        <f t="shared" si="2"/>
        <v>-6.1516000000000001E-4</v>
      </c>
      <c r="S13">
        <f t="shared" si="3"/>
        <v>6.1516000000000001E-4</v>
      </c>
    </row>
    <row r="14" spans="1:19" x14ac:dyDescent="0.2">
      <c r="F14">
        <v>5</v>
      </c>
      <c r="G14">
        <v>10</v>
      </c>
      <c r="H14">
        <v>7.4700000000000001E-3</v>
      </c>
      <c r="I14">
        <v>2.27999999999999E-2</v>
      </c>
      <c r="J14">
        <v>0.111795504327648</v>
      </c>
      <c r="K14">
        <v>0.140114886062157</v>
      </c>
      <c r="L14">
        <v>7.4704999999999997E-3</v>
      </c>
      <c r="M14">
        <v>9.8415530000000001E-2</v>
      </c>
      <c r="N14">
        <v>0.12146802</v>
      </c>
      <c r="O14">
        <v>6.5259200000000002E-3</v>
      </c>
      <c r="P14">
        <f t="shared" si="0"/>
        <v>-1.3379974327647995E-2</v>
      </c>
      <c r="Q14">
        <f t="shared" si="1"/>
        <v>-1.8646866062157E-2</v>
      </c>
      <c r="R14">
        <f t="shared" si="2"/>
        <v>-9.4457999999999955E-4</v>
      </c>
      <c r="S14">
        <f t="shared" si="3"/>
        <v>9.4457999999999955E-4</v>
      </c>
    </row>
    <row r="15" spans="1:19" x14ac:dyDescent="0.2">
      <c r="F15">
        <v>7</v>
      </c>
      <c r="G15">
        <v>5</v>
      </c>
      <c r="H15">
        <v>7.6099999999999996E-3</v>
      </c>
      <c r="I15">
        <v>2.3099999999999999E-2</v>
      </c>
      <c r="J15">
        <v>6.8078122849964201E-2</v>
      </c>
      <c r="K15">
        <v>8.5323273809761596E-2</v>
      </c>
      <c r="L15">
        <v>7.6119999999999998E-3</v>
      </c>
      <c r="M15">
        <v>6.3528660000000001E-2</v>
      </c>
      <c r="N15">
        <v>7.5216920000000007E-2</v>
      </c>
      <c r="O15">
        <v>6.9050300000000004E-3</v>
      </c>
      <c r="P15">
        <f t="shared" si="0"/>
        <v>-4.5494628499642004E-3</v>
      </c>
      <c r="Q15">
        <f t="shared" si="1"/>
        <v>-1.010635380976159E-2</v>
      </c>
      <c r="R15">
        <f t="shared" si="2"/>
        <v>-7.0696999999999947E-4</v>
      </c>
      <c r="S15">
        <f t="shared" si="3"/>
        <v>7.0696999999999947E-4</v>
      </c>
    </row>
    <row r="16" spans="1:19" x14ac:dyDescent="0.2">
      <c r="F16">
        <v>7</v>
      </c>
      <c r="G16">
        <v>10</v>
      </c>
      <c r="H16">
        <v>7.3000000000000001E-3</v>
      </c>
      <c r="I16">
        <v>2.35E-2</v>
      </c>
      <c r="J16">
        <v>0.124095756757567</v>
      </c>
      <c r="K16">
        <v>0.155530966325124</v>
      </c>
      <c r="L16">
        <v>7.3010000000000002E-3</v>
      </c>
      <c r="M16">
        <v>0.10970538000000001</v>
      </c>
      <c r="N16">
        <v>0.13157677000000001</v>
      </c>
      <c r="O16">
        <v>6.3145800000000002E-3</v>
      </c>
      <c r="P16">
        <f t="shared" si="0"/>
        <v>-1.4390376757566992E-2</v>
      </c>
      <c r="Q16">
        <f t="shared" si="1"/>
        <v>-2.3954196325123994E-2</v>
      </c>
      <c r="R16">
        <f t="shared" si="2"/>
        <v>-9.8642000000000001E-4</v>
      </c>
      <c r="S16">
        <f t="shared" si="3"/>
        <v>9.8642000000000001E-4</v>
      </c>
    </row>
    <row r="17" spans="6:19" x14ac:dyDescent="0.2">
      <c r="F17">
        <v>10</v>
      </c>
      <c r="G17">
        <v>5</v>
      </c>
      <c r="H17">
        <v>7.2500000000000004E-3</v>
      </c>
      <c r="I17">
        <v>2.4299999999999999E-2</v>
      </c>
      <c r="J17">
        <v>7.2814167003514299E-2</v>
      </c>
      <c r="K17">
        <v>9.1259024902356295E-2</v>
      </c>
      <c r="L17">
        <v>7.2525000000000003E-3</v>
      </c>
      <c r="M17">
        <v>6.8282560000000006E-2</v>
      </c>
      <c r="N17">
        <v>7.9884579999999997E-2</v>
      </c>
      <c r="O17">
        <v>6.5725799999999997E-3</v>
      </c>
      <c r="P17">
        <f t="shared" si="0"/>
        <v>-4.531607003514293E-3</v>
      </c>
      <c r="Q17">
        <f t="shared" si="1"/>
        <v>-1.1374444902356298E-2</v>
      </c>
      <c r="R17">
        <f t="shared" si="2"/>
        <v>-6.7992000000000052E-4</v>
      </c>
      <c r="S17">
        <f t="shared" si="3"/>
        <v>6.7992000000000052E-4</v>
      </c>
    </row>
    <row r="18" spans="6:19" ht="17" thickBot="1" x14ac:dyDescent="0.25">
      <c r="F18">
        <v>10</v>
      </c>
      <c r="G18">
        <v>10</v>
      </c>
      <c r="H18">
        <v>7.1900000000000002E-3</v>
      </c>
      <c r="I18">
        <v>2.4E-2</v>
      </c>
      <c r="J18">
        <v>0.13715872479960201</v>
      </c>
      <c r="K18">
        <v>0.171902968847508</v>
      </c>
      <c r="L18">
        <v>7.1859999999999997E-3</v>
      </c>
      <c r="M18">
        <v>0.11852069</v>
      </c>
      <c r="N18">
        <v>0.13918547000000001</v>
      </c>
      <c r="O18">
        <v>6.0172699999999999E-3</v>
      </c>
      <c r="P18">
        <f t="shared" si="0"/>
        <v>-1.8638034799602007E-2</v>
      </c>
      <c r="Q18">
        <f t="shared" si="1"/>
        <v>-3.2717498847507992E-2</v>
      </c>
      <c r="R18">
        <f t="shared" si="2"/>
        <v>-1.1687299999999998E-3</v>
      </c>
      <c r="S18">
        <f t="shared" si="3"/>
        <v>1.1687299999999998E-3</v>
      </c>
    </row>
    <row r="19" spans="6:19" ht="17" thickBot="1" x14ac:dyDescent="0.25">
      <c r="R19" s="13" t="s">
        <v>33</v>
      </c>
      <c r="S19">
        <f>SUM(S4:S18)</f>
        <v>1.358077000000002E-2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69F3-1ED1-F347-8DBA-C9D2B0366D6A}">
  <dimension ref="A2:S20"/>
  <sheetViews>
    <sheetView topLeftCell="E1" workbookViewId="0">
      <selection activeCell="R25" sqref="R25"/>
    </sheetView>
  </sheetViews>
  <sheetFormatPr baseColWidth="10" defaultRowHeight="16" outlineLevelCol="1" x14ac:dyDescent="0.2"/>
  <cols>
    <col min="1" max="1" width="13.33203125" customWidth="1"/>
    <col min="8" max="9" width="10.83203125" customWidth="1" outlineLevel="1"/>
    <col min="10" max="10" width="12.1640625" customWidth="1" outlineLevel="1"/>
    <col min="11" max="11" width="12.83203125" customWidth="1" outlineLevel="1"/>
    <col min="12" max="12" width="15.1640625" customWidth="1" outlineLevel="1"/>
    <col min="13" max="14" width="10.83203125" customWidth="1" outlineLevel="1"/>
    <col min="15" max="15" width="18.5" customWidth="1"/>
    <col min="16" max="16" width="19.33203125" bestFit="1" customWidth="1"/>
    <col min="18" max="18" width="17.6640625" bestFit="1" customWidth="1"/>
    <col min="19" max="19" width="25.5" bestFit="1" customWidth="1"/>
  </cols>
  <sheetData>
    <row r="2" spans="1:19" ht="17" thickBot="1" x14ac:dyDescent="0.25"/>
    <row r="3" spans="1:19" ht="17" thickBot="1" x14ac:dyDescent="0.25">
      <c r="A3" s="1" t="s">
        <v>6</v>
      </c>
      <c r="B3" s="2" t="s">
        <v>17</v>
      </c>
      <c r="C3" s="2" t="s">
        <v>18</v>
      </c>
      <c r="D3" s="14" t="s">
        <v>19</v>
      </c>
      <c r="F3" s="9" t="s">
        <v>0</v>
      </c>
      <c r="G3" s="10" t="s">
        <v>1</v>
      </c>
      <c r="H3" s="10" t="s">
        <v>2</v>
      </c>
      <c r="I3" s="10" t="s">
        <v>3</v>
      </c>
      <c r="J3" s="10" t="s">
        <v>23</v>
      </c>
      <c r="K3" s="10" t="s">
        <v>24</v>
      </c>
      <c r="L3" s="15" t="s">
        <v>26</v>
      </c>
      <c r="M3" s="11" t="s">
        <v>4</v>
      </c>
      <c r="N3" s="11" t="s">
        <v>5</v>
      </c>
      <c r="O3" s="11" t="s">
        <v>25</v>
      </c>
      <c r="P3" s="12" t="s">
        <v>21</v>
      </c>
      <c r="Q3" s="12" t="s">
        <v>22</v>
      </c>
      <c r="R3" s="13" t="s">
        <v>27</v>
      </c>
      <c r="S3" s="13" t="s">
        <v>32</v>
      </c>
    </row>
    <row r="4" spans="1:19" x14ac:dyDescent="0.2">
      <c r="A4" s="3" t="s">
        <v>7</v>
      </c>
      <c r="B4" s="4" t="s">
        <v>36</v>
      </c>
      <c r="C4" s="4">
        <v>1E-3</v>
      </c>
      <c r="D4" s="5">
        <v>5</v>
      </c>
      <c r="F4">
        <v>1</v>
      </c>
      <c r="G4">
        <v>1</v>
      </c>
      <c r="H4">
        <v>7.1099999999999896E-3</v>
      </c>
      <c r="I4">
        <v>1.7100000000000001E-2</v>
      </c>
      <c r="J4">
        <v>5.5207697203418999E-3</v>
      </c>
      <c r="K4">
        <v>6.9192587393678501E-3</v>
      </c>
      <c r="L4">
        <v>7.11299999999999E-3</v>
      </c>
      <c r="M4">
        <v>5.2436999999999996E-3</v>
      </c>
      <c r="N4">
        <v>7.6128000000000003E-3</v>
      </c>
      <c r="O4">
        <v>7.2909899999999998E-3</v>
      </c>
      <c r="P4">
        <f>M4-J4</f>
        <v>-2.7706972034190029E-4</v>
      </c>
      <c r="Q4">
        <f>N4-K4</f>
        <v>6.9354126063215019E-4</v>
      </c>
      <c r="R4">
        <f>O4-L4</f>
        <v>1.7799000000000981E-4</v>
      </c>
      <c r="S4">
        <f>ABS(R4)</f>
        <v>1.7799000000000981E-4</v>
      </c>
    </row>
    <row r="5" spans="1:19" x14ac:dyDescent="0.2">
      <c r="A5" s="3" t="s">
        <v>8</v>
      </c>
      <c r="B5" s="4" t="s">
        <v>37</v>
      </c>
      <c r="C5" s="4">
        <v>1E-3</v>
      </c>
      <c r="D5" s="5">
        <v>5</v>
      </c>
      <c r="F5">
        <v>1</v>
      </c>
      <c r="G5">
        <v>5</v>
      </c>
      <c r="H5">
        <v>7.1300000000000001E-3</v>
      </c>
      <c r="I5">
        <v>1.7500000000000002E-2</v>
      </c>
      <c r="J5">
        <v>2.6863531050617E-2</v>
      </c>
      <c r="K5">
        <v>3.3668443243952198E-2</v>
      </c>
      <c r="L5">
        <v>7.1314999999999998E-3</v>
      </c>
      <c r="M5">
        <v>2.5584289999999999E-2</v>
      </c>
      <c r="N5">
        <v>3.4549080000000003E-2</v>
      </c>
      <c r="O5">
        <v>7.0549599999999999E-3</v>
      </c>
      <c r="P5">
        <f t="shared" ref="P5:R18" si="0">M5-J5</f>
        <v>-1.2792410506170006E-3</v>
      </c>
      <c r="Q5">
        <f t="shared" si="0"/>
        <v>8.8063675604780484E-4</v>
      </c>
      <c r="R5">
        <f t="shared" si="0"/>
        <v>-7.6539999999999941E-5</v>
      </c>
      <c r="S5">
        <f t="shared" ref="S5:S18" si="1">ABS(R5)</f>
        <v>7.6539999999999941E-5</v>
      </c>
    </row>
    <row r="6" spans="1:19" x14ac:dyDescent="0.2">
      <c r="A6" s="3" t="s">
        <v>9</v>
      </c>
      <c r="B6" s="4" t="s">
        <v>38</v>
      </c>
      <c r="C6" s="4">
        <v>1E-3</v>
      </c>
      <c r="D6" s="5">
        <v>5</v>
      </c>
      <c r="F6">
        <v>1</v>
      </c>
      <c r="G6">
        <v>10</v>
      </c>
      <c r="H6">
        <v>6.5799999999999999E-3</v>
      </c>
      <c r="I6">
        <v>0.02</v>
      </c>
      <c r="J6">
        <v>4.7488376098120899E-2</v>
      </c>
      <c r="K6">
        <v>5.9517853121930399E-2</v>
      </c>
      <c r="L6">
        <v>6.5805000000000004E-3</v>
      </c>
      <c r="M6">
        <v>4.520155E-2</v>
      </c>
      <c r="N6">
        <v>6.6409960000000004E-2</v>
      </c>
      <c r="O6">
        <v>6.8030599999999997E-3</v>
      </c>
      <c r="P6">
        <f t="shared" si="0"/>
        <v>-2.286826098120899E-3</v>
      </c>
      <c r="Q6">
        <f t="shared" si="0"/>
        <v>6.8921068780696051E-3</v>
      </c>
      <c r="R6">
        <f t="shared" si="0"/>
        <v>2.2255999999999925E-4</v>
      </c>
      <c r="S6">
        <f t="shared" si="1"/>
        <v>2.2255999999999925E-4</v>
      </c>
    </row>
    <row r="7" spans="1:19" x14ac:dyDescent="0.2">
      <c r="A7" s="3" t="s">
        <v>10</v>
      </c>
      <c r="B7" s="20" t="s">
        <v>39</v>
      </c>
      <c r="C7" s="4">
        <v>1E-3</v>
      </c>
      <c r="D7" s="5">
        <v>5</v>
      </c>
      <c r="F7">
        <v>2</v>
      </c>
      <c r="G7">
        <v>2</v>
      </c>
      <c r="H7">
        <v>7.7200000000000003E-3</v>
      </c>
      <c r="I7">
        <v>1.7000000000000001E-2</v>
      </c>
      <c r="J7">
        <v>1.6578990031542399E-2</v>
      </c>
      <c r="K7">
        <v>2.07786825889449E-2</v>
      </c>
      <c r="L7">
        <v>7.7190000000000002E-3</v>
      </c>
      <c r="M7">
        <v>1.6630510000000001E-2</v>
      </c>
      <c r="N7">
        <v>2.09033E-2</v>
      </c>
      <c r="O7">
        <v>7.7541399999999996E-3</v>
      </c>
      <c r="P7">
        <f t="shared" si="0"/>
        <v>5.1519968457602178E-5</v>
      </c>
      <c r="Q7">
        <f t="shared" si="0"/>
        <v>1.2461741105510016E-4</v>
      </c>
      <c r="R7">
        <f t="shared" si="0"/>
        <v>3.5139999999999477E-5</v>
      </c>
      <c r="S7">
        <f t="shared" si="1"/>
        <v>3.5139999999999477E-5</v>
      </c>
    </row>
    <row r="8" spans="1:19" x14ac:dyDescent="0.2">
      <c r="A8" s="3" t="s">
        <v>11</v>
      </c>
      <c r="B8" s="4" t="s">
        <v>40</v>
      </c>
      <c r="C8" s="4">
        <v>-0.999</v>
      </c>
      <c r="D8" s="5">
        <v>0.999</v>
      </c>
      <c r="F8">
        <v>2</v>
      </c>
      <c r="G8">
        <v>5</v>
      </c>
      <c r="H8">
        <v>7.5900000000000004E-3</v>
      </c>
      <c r="I8">
        <v>1.84E-2</v>
      </c>
      <c r="J8">
        <v>3.9813623067072097E-2</v>
      </c>
      <c r="K8">
        <v>4.9898976647712E-2</v>
      </c>
      <c r="L8">
        <v>7.5929999999999999E-3</v>
      </c>
      <c r="M8">
        <v>3.9622829999999998E-2</v>
      </c>
      <c r="N8">
        <v>4.9977779999999999E-2</v>
      </c>
      <c r="O8">
        <v>7.5808000000000004E-3</v>
      </c>
      <c r="P8">
        <f t="shared" si="0"/>
        <v>-1.9079306707209948E-4</v>
      </c>
      <c r="Q8">
        <f t="shared" si="0"/>
        <v>7.8803352287999673E-5</v>
      </c>
      <c r="R8">
        <f t="shared" si="0"/>
        <v>-1.2199999999999538E-5</v>
      </c>
      <c r="S8">
        <f t="shared" si="1"/>
        <v>1.2199999999999538E-5</v>
      </c>
    </row>
    <row r="9" spans="1:19" ht="17" thickBot="1" x14ac:dyDescent="0.25">
      <c r="A9" s="6" t="s">
        <v>20</v>
      </c>
      <c r="B9" s="7" t="s">
        <v>35</v>
      </c>
      <c r="C9" s="7"/>
      <c r="D9" s="8"/>
      <c r="F9">
        <v>2</v>
      </c>
      <c r="G9">
        <v>10</v>
      </c>
      <c r="H9">
        <v>7.4700000000000001E-3</v>
      </c>
      <c r="I9">
        <v>2.04999999999999E-2</v>
      </c>
      <c r="J9">
        <v>7.4888516175455999E-2</v>
      </c>
      <c r="K9">
        <v>9.3858836045279503E-2</v>
      </c>
      <c r="L9">
        <v>7.4700000000000001E-3</v>
      </c>
      <c r="M9">
        <v>7.2549240000000001E-2</v>
      </c>
      <c r="N9">
        <v>9.2603379999999999E-2</v>
      </c>
      <c r="O9">
        <v>7.30337E-3</v>
      </c>
      <c r="P9">
        <f t="shared" si="0"/>
        <v>-2.3392761754559982E-3</v>
      </c>
      <c r="Q9">
        <f t="shared" si="0"/>
        <v>-1.2554560452795044E-3</v>
      </c>
      <c r="R9">
        <f t="shared" si="0"/>
        <v>-1.6663000000000008E-4</v>
      </c>
      <c r="S9">
        <f t="shared" si="1"/>
        <v>1.6663000000000008E-4</v>
      </c>
    </row>
    <row r="10" spans="1:19" x14ac:dyDescent="0.2">
      <c r="F10">
        <v>3</v>
      </c>
      <c r="G10">
        <v>3</v>
      </c>
      <c r="H10">
        <v>7.62E-3</v>
      </c>
      <c r="I10">
        <v>1.8100000000000002E-2</v>
      </c>
      <c r="J10">
        <v>2.9360677598152099E-2</v>
      </c>
      <c r="K10">
        <v>3.6798152314926599E-2</v>
      </c>
      <c r="L10">
        <v>7.61599999999999E-3</v>
      </c>
      <c r="M10">
        <v>3.0875880000000001E-2</v>
      </c>
      <c r="N10">
        <v>3.6679070000000001E-2</v>
      </c>
      <c r="O10">
        <v>7.8002000000000002E-3</v>
      </c>
      <c r="P10">
        <f t="shared" si="0"/>
        <v>1.5152024018479024E-3</v>
      </c>
      <c r="Q10">
        <f t="shared" si="0"/>
        <v>-1.1908231492659821E-4</v>
      </c>
      <c r="R10">
        <f t="shared" si="0"/>
        <v>1.8420000000001022E-4</v>
      </c>
      <c r="S10">
        <f t="shared" si="1"/>
        <v>1.8420000000001022E-4</v>
      </c>
    </row>
    <row r="11" spans="1:19" x14ac:dyDescent="0.2">
      <c r="F11">
        <v>3</v>
      </c>
      <c r="G11">
        <v>5</v>
      </c>
      <c r="H11">
        <v>7.7000000000000002E-3</v>
      </c>
      <c r="I11">
        <v>1.95E-2</v>
      </c>
      <c r="J11">
        <v>4.8660144539072497E-2</v>
      </c>
      <c r="K11">
        <v>6.0986447074635297E-2</v>
      </c>
      <c r="L11">
        <v>7.7045000000000004E-3</v>
      </c>
      <c r="M11">
        <v>4.9028500000000003E-2</v>
      </c>
      <c r="N11">
        <v>6.014564E-2</v>
      </c>
      <c r="O11">
        <v>7.6805500000000004E-3</v>
      </c>
      <c r="P11">
        <f t="shared" si="0"/>
        <v>3.6835546092750526E-4</v>
      </c>
      <c r="Q11">
        <f t="shared" si="0"/>
        <v>-8.4080707463529691E-4</v>
      </c>
      <c r="R11">
        <f t="shared" si="0"/>
        <v>-2.3950000000000013E-5</v>
      </c>
      <c r="S11">
        <f t="shared" si="1"/>
        <v>2.3950000000000013E-5</v>
      </c>
    </row>
    <row r="12" spans="1:19" x14ac:dyDescent="0.2">
      <c r="F12">
        <v>3</v>
      </c>
      <c r="G12">
        <v>10</v>
      </c>
      <c r="H12">
        <v>7.5099999999999898E-3</v>
      </c>
      <c r="I12">
        <v>2.1299999999999999E-2</v>
      </c>
      <c r="J12">
        <v>9.0525352717872806E-2</v>
      </c>
      <c r="K12">
        <v>0.113456704346782</v>
      </c>
      <c r="L12">
        <v>7.5104999999999998E-3</v>
      </c>
      <c r="M12">
        <v>9.0045210000000001E-2</v>
      </c>
      <c r="N12">
        <v>0.11080297</v>
      </c>
      <c r="O12">
        <v>7.4027499999999996E-3</v>
      </c>
      <c r="P12">
        <f t="shared" si="0"/>
        <v>-4.8014271787280571E-4</v>
      </c>
      <c r="Q12">
        <f t="shared" si="0"/>
        <v>-2.6537343467819968E-3</v>
      </c>
      <c r="R12">
        <f t="shared" si="0"/>
        <v>-1.0775000000000021E-4</v>
      </c>
      <c r="S12">
        <f t="shared" si="1"/>
        <v>1.0775000000000021E-4</v>
      </c>
    </row>
    <row r="13" spans="1:19" x14ac:dyDescent="0.2">
      <c r="F13">
        <v>5</v>
      </c>
      <c r="G13">
        <v>5</v>
      </c>
      <c r="H13">
        <v>7.77E-3</v>
      </c>
      <c r="I13">
        <v>2.1700000000000001E-2</v>
      </c>
      <c r="J13">
        <v>6.1132528387396398E-2</v>
      </c>
      <c r="K13">
        <v>7.6618262077764995E-2</v>
      </c>
      <c r="L13">
        <v>7.7735E-3</v>
      </c>
      <c r="M13">
        <v>6.1659640000000002E-2</v>
      </c>
      <c r="N13">
        <v>7.4129860000000006E-2</v>
      </c>
      <c r="O13">
        <v>7.6807799999999999E-3</v>
      </c>
      <c r="P13">
        <f t="shared" si="0"/>
        <v>5.2711161260360351E-4</v>
      </c>
      <c r="Q13">
        <f t="shared" si="0"/>
        <v>-2.4884020777649896E-3</v>
      </c>
      <c r="R13">
        <f t="shared" si="0"/>
        <v>-9.2720000000000129E-5</v>
      </c>
      <c r="S13">
        <f t="shared" si="1"/>
        <v>9.2720000000000129E-5</v>
      </c>
    </row>
    <row r="14" spans="1:19" x14ac:dyDescent="0.2">
      <c r="F14">
        <v>5</v>
      </c>
      <c r="G14">
        <v>10</v>
      </c>
      <c r="H14">
        <v>7.4700000000000001E-3</v>
      </c>
      <c r="I14">
        <v>2.27999999999999E-2</v>
      </c>
      <c r="J14">
        <v>0.111802987290929</v>
      </c>
      <c r="K14">
        <v>0.140124264565826</v>
      </c>
      <c r="L14">
        <v>7.4704999999999997E-3</v>
      </c>
      <c r="M14">
        <v>0.11321581</v>
      </c>
      <c r="N14">
        <v>0.13584081000000001</v>
      </c>
      <c r="O14">
        <v>7.4035200000000002E-3</v>
      </c>
      <c r="P14">
        <f t="shared" si="0"/>
        <v>1.4128227090710044E-3</v>
      </c>
      <c r="Q14">
        <f t="shared" si="0"/>
        <v>-4.2834545658259893E-3</v>
      </c>
      <c r="R14">
        <f t="shared" si="0"/>
        <v>-6.6979999999999471E-5</v>
      </c>
      <c r="S14">
        <f t="shared" si="1"/>
        <v>6.6979999999999471E-5</v>
      </c>
    </row>
    <row r="15" spans="1:19" x14ac:dyDescent="0.2">
      <c r="F15">
        <v>7</v>
      </c>
      <c r="G15">
        <v>5</v>
      </c>
      <c r="H15">
        <v>7.6099999999999996E-3</v>
      </c>
      <c r="I15">
        <v>2.3099999999999999E-2</v>
      </c>
      <c r="J15">
        <v>6.8096014602643501E-2</v>
      </c>
      <c r="K15">
        <v>8.5345697796335898E-2</v>
      </c>
      <c r="L15">
        <v>7.6119999999999998E-3</v>
      </c>
      <c r="M15">
        <v>7.06349E-2</v>
      </c>
      <c r="N15">
        <v>8.2437629999999998E-2</v>
      </c>
      <c r="O15">
        <v>7.6242200000000001E-3</v>
      </c>
      <c r="P15">
        <f t="shared" si="0"/>
        <v>2.5388853973564995E-3</v>
      </c>
      <c r="Q15">
        <f t="shared" si="0"/>
        <v>-2.9080677963359003E-3</v>
      </c>
      <c r="R15">
        <f t="shared" si="0"/>
        <v>1.2220000000000286E-5</v>
      </c>
      <c r="S15">
        <f t="shared" si="1"/>
        <v>1.2220000000000286E-5</v>
      </c>
    </row>
    <row r="16" spans="1:19" x14ac:dyDescent="0.2">
      <c r="F16">
        <v>7</v>
      </c>
      <c r="G16">
        <v>10</v>
      </c>
      <c r="H16">
        <v>7.3000000000000001E-3</v>
      </c>
      <c r="I16">
        <v>2.35E-2</v>
      </c>
      <c r="J16">
        <v>0.12411275617251701</v>
      </c>
      <c r="K16">
        <v>0.155552271932208</v>
      </c>
      <c r="L16">
        <v>7.3010000000000002E-3</v>
      </c>
      <c r="M16">
        <v>0.12949509000000001</v>
      </c>
      <c r="N16">
        <v>0.15095211</v>
      </c>
      <c r="O16">
        <v>7.3513500000000004E-3</v>
      </c>
      <c r="P16">
        <f t="shared" si="0"/>
        <v>5.3823338274830018E-3</v>
      </c>
      <c r="Q16">
        <f t="shared" si="0"/>
        <v>-4.6001619322079967E-3</v>
      </c>
      <c r="R16">
        <f t="shared" si="0"/>
        <v>5.0350000000000221E-5</v>
      </c>
      <c r="S16">
        <f t="shared" si="1"/>
        <v>5.0350000000000221E-5</v>
      </c>
    </row>
    <row r="17" spans="6:19" x14ac:dyDescent="0.2">
      <c r="F17">
        <v>10</v>
      </c>
      <c r="G17">
        <v>5</v>
      </c>
      <c r="H17">
        <v>7.2500000000000004E-3</v>
      </c>
      <c r="I17">
        <v>2.4299999999999999E-2</v>
      </c>
      <c r="J17">
        <v>7.2839275334241602E-2</v>
      </c>
      <c r="K17">
        <v>9.1290493528221203E-2</v>
      </c>
      <c r="L17">
        <v>7.2525000000000003E-3</v>
      </c>
      <c r="M17">
        <v>7.8715740000000006E-2</v>
      </c>
      <c r="N17">
        <v>9.0434150000000005E-2</v>
      </c>
      <c r="O17">
        <v>7.5110400000000001E-3</v>
      </c>
      <c r="P17">
        <f t="shared" si="0"/>
        <v>5.8764646657584046E-3</v>
      </c>
      <c r="Q17">
        <f t="shared" si="0"/>
        <v>-8.5634352822119841E-4</v>
      </c>
      <c r="R17">
        <f t="shared" si="0"/>
        <v>2.5853999999999981E-4</v>
      </c>
      <c r="S17">
        <f t="shared" si="1"/>
        <v>2.5853999999999981E-4</v>
      </c>
    </row>
    <row r="18" spans="6:19" ht="17" thickBot="1" x14ac:dyDescent="0.25">
      <c r="F18">
        <v>10</v>
      </c>
      <c r="G18">
        <v>10</v>
      </c>
      <c r="H18">
        <v>7.1900000000000002E-3</v>
      </c>
      <c r="I18">
        <v>2.4E-2</v>
      </c>
      <c r="J18">
        <v>0.13708241952365399</v>
      </c>
      <c r="K18">
        <v>0.17180733436640899</v>
      </c>
      <c r="L18">
        <v>7.1859999999999997E-3</v>
      </c>
      <c r="M18">
        <v>0.1444511</v>
      </c>
      <c r="N18">
        <v>0.16472864000000001</v>
      </c>
      <c r="O18">
        <v>7.2310999999999999E-3</v>
      </c>
      <c r="P18">
        <f t="shared" si="0"/>
        <v>7.3686804763460068E-3</v>
      </c>
      <c r="Q18">
        <f t="shared" si="0"/>
        <v>-7.078694366408983E-3</v>
      </c>
      <c r="R18">
        <f t="shared" si="0"/>
        <v>4.5100000000000175E-5</v>
      </c>
      <c r="S18">
        <f t="shared" si="1"/>
        <v>4.5100000000000175E-5</v>
      </c>
    </row>
    <row r="19" spans="6:19" ht="17" thickBot="1" x14ac:dyDescent="0.25">
      <c r="R19" s="13" t="s">
        <v>33</v>
      </c>
      <c r="S19">
        <f>SUM(S4:S18)</f>
        <v>1.5328700000000186E-3</v>
      </c>
    </row>
    <row r="20" spans="6:19" x14ac:dyDescent="0.2">
      <c r="R20">
        <f>AVERAGE(R4:R18)*10000</f>
        <v>0.2928866666666799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E77D-06BF-7643-B9D6-A17212FE1DCC}">
  <dimension ref="A2:S19"/>
  <sheetViews>
    <sheetView topLeftCell="E1" workbookViewId="0">
      <selection activeCell="K21" sqref="K21"/>
    </sheetView>
  </sheetViews>
  <sheetFormatPr baseColWidth="10" defaultRowHeight="16" x14ac:dyDescent="0.2"/>
  <cols>
    <col min="11" max="11" width="17.83203125" customWidth="1"/>
    <col min="12" max="12" width="17.33203125" customWidth="1"/>
    <col min="15" max="15" width="24.83203125" bestFit="1" customWidth="1"/>
    <col min="16" max="16" width="16.1640625" customWidth="1"/>
    <col min="17" max="17" width="18" customWidth="1"/>
    <col min="18" max="18" width="22.6640625" bestFit="1" customWidth="1"/>
    <col min="19" max="19" width="25.5" bestFit="1" customWidth="1"/>
  </cols>
  <sheetData>
    <row r="2" spans="1:19" ht="17" thickBot="1" x14ac:dyDescent="0.25"/>
    <row r="3" spans="1:19" ht="17" thickBot="1" x14ac:dyDescent="0.25">
      <c r="A3" s="1" t="s">
        <v>6</v>
      </c>
      <c r="B3" s="2" t="s">
        <v>17</v>
      </c>
      <c r="C3" s="2" t="s">
        <v>18</v>
      </c>
      <c r="D3" s="14" t="s">
        <v>19</v>
      </c>
      <c r="F3" s="9" t="s">
        <v>0</v>
      </c>
      <c r="G3" s="10" t="s">
        <v>1</v>
      </c>
      <c r="H3" s="10" t="s">
        <v>2</v>
      </c>
      <c r="I3" s="10" t="s">
        <v>3</v>
      </c>
      <c r="J3" s="10" t="s">
        <v>23</v>
      </c>
      <c r="K3" s="10" t="s">
        <v>24</v>
      </c>
      <c r="L3" s="15" t="s">
        <v>26</v>
      </c>
      <c r="M3" s="11" t="s">
        <v>4</v>
      </c>
      <c r="N3" s="11" t="s">
        <v>5</v>
      </c>
      <c r="O3" s="11" t="s">
        <v>25</v>
      </c>
      <c r="P3" s="12" t="s">
        <v>21</v>
      </c>
      <c r="Q3" s="12" t="s">
        <v>22</v>
      </c>
      <c r="R3" s="13" t="s">
        <v>27</v>
      </c>
      <c r="S3" s="13" t="s">
        <v>32</v>
      </c>
    </row>
    <row r="4" spans="1:19" x14ac:dyDescent="0.2">
      <c r="A4" s="3" t="s">
        <v>7</v>
      </c>
      <c r="B4" s="4" t="s">
        <v>41</v>
      </c>
      <c r="C4" s="4">
        <v>1E-3</v>
      </c>
      <c r="D4" s="5">
        <v>5</v>
      </c>
      <c r="F4">
        <v>1</v>
      </c>
      <c r="G4">
        <v>1</v>
      </c>
      <c r="H4">
        <v>7.1099999999999896E-3</v>
      </c>
      <c r="I4">
        <v>1.7100000000000001E-2</v>
      </c>
      <c r="J4">
        <v>5.5207697203418999E-3</v>
      </c>
      <c r="K4">
        <v>6.9192587393678501E-3</v>
      </c>
      <c r="L4">
        <v>7.11299999999999E-3</v>
      </c>
      <c r="M4" s="19">
        <v>3.8796627300000002E-8</v>
      </c>
      <c r="N4">
        <v>2.3784600000000002E-3</v>
      </c>
      <c r="O4">
        <v>1.22255E-3</v>
      </c>
      <c r="P4">
        <f>M4-J4</f>
        <v>-5.5207309237146002E-3</v>
      </c>
      <c r="Q4">
        <f>N4-K4</f>
        <v>-4.5407987393678503E-3</v>
      </c>
      <c r="R4">
        <f>O4-L4</f>
        <v>-5.8904499999999898E-3</v>
      </c>
      <c r="S4">
        <f>ABS(R4)</f>
        <v>5.8904499999999898E-3</v>
      </c>
    </row>
    <row r="5" spans="1:19" x14ac:dyDescent="0.2">
      <c r="A5" s="3" t="s">
        <v>8</v>
      </c>
      <c r="B5" s="4" t="s">
        <v>42</v>
      </c>
      <c r="C5" s="4">
        <v>1E-3</v>
      </c>
      <c r="D5" s="5">
        <v>5</v>
      </c>
      <c r="F5">
        <v>1</v>
      </c>
      <c r="G5">
        <v>5</v>
      </c>
      <c r="H5">
        <v>7.1300000000000001E-3</v>
      </c>
      <c r="I5">
        <v>1.7500000000000002E-2</v>
      </c>
      <c r="J5">
        <v>2.6863531050617E-2</v>
      </c>
      <c r="K5">
        <v>3.3668443243952198E-2</v>
      </c>
      <c r="L5">
        <v>7.1314999999999998E-3</v>
      </c>
      <c r="M5" s="19">
        <v>3.46042396E-18</v>
      </c>
      <c r="N5">
        <v>9.3299200000000002E-3</v>
      </c>
      <c r="O5">
        <v>9.8810999999999994E-4</v>
      </c>
      <c r="P5">
        <f t="shared" ref="P5:R18" si="0">M5-J5</f>
        <v>-2.6863531050616996E-2</v>
      </c>
      <c r="Q5">
        <f t="shared" si="0"/>
        <v>-2.43385232439522E-2</v>
      </c>
      <c r="R5">
        <f t="shared" si="0"/>
        <v>-6.1433900000000003E-3</v>
      </c>
      <c r="S5">
        <f t="shared" ref="S5:S18" si="1">ABS(R5)</f>
        <v>6.1433900000000003E-3</v>
      </c>
    </row>
    <row r="6" spans="1:19" x14ac:dyDescent="0.2">
      <c r="A6" s="3" t="s">
        <v>9</v>
      </c>
      <c r="B6" s="4" t="s">
        <v>43</v>
      </c>
      <c r="C6" s="4">
        <v>1E-3</v>
      </c>
      <c r="D6" s="5">
        <v>5</v>
      </c>
      <c r="F6">
        <v>1</v>
      </c>
      <c r="G6">
        <v>10</v>
      </c>
      <c r="H6">
        <v>6.5799999999999999E-3</v>
      </c>
      <c r="I6">
        <v>0.02</v>
      </c>
      <c r="J6">
        <v>4.7488376098120899E-2</v>
      </c>
      <c r="K6">
        <v>5.9517853121930399E-2</v>
      </c>
      <c r="L6">
        <v>6.5805000000000004E-3</v>
      </c>
      <c r="M6" s="19">
        <v>1.9708775699999999E-121</v>
      </c>
      <c r="N6">
        <v>2.237161E-2</v>
      </c>
      <c r="O6">
        <v>1.2367400000000001E-3</v>
      </c>
      <c r="P6">
        <f t="shared" si="0"/>
        <v>-4.7488376098120899E-2</v>
      </c>
      <c r="Q6">
        <f t="shared" si="0"/>
        <v>-3.7146243121930399E-2</v>
      </c>
      <c r="R6">
        <f t="shared" si="0"/>
        <v>-5.3437600000000004E-3</v>
      </c>
      <c r="S6">
        <f t="shared" si="1"/>
        <v>5.3437600000000004E-3</v>
      </c>
    </row>
    <row r="7" spans="1:19" x14ac:dyDescent="0.2">
      <c r="A7" s="3" t="s">
        <v>10</v>
      </c>
      <c r="B7" s="4" t="s">
        <v>44</v>
      </c>
      <c r="C7" s="4">
        <v>1E-3</v>
      </c>
      <c r="D7" s="5">
        <v>5</v>
      </c>
      <c r="F7">
        <v>2</v>
      </c>
      <c r="G7">
        <v>2</v>
      </c>
      <c r="H7">
        <v>7.7200000000000003E-3</v>
      </c>
      <c r="I7">
        <v>1.7000000000000001E-2</v>
      </c>
      <c r="J7">
        <v>1.6578990031542399E-2</v>
      </c>
      <c r="K7">
        <v>2.07786825889449E-2</v>
      </c>
      <c r="L7">
        <v>7.7190000000000002E-3</v>
      </c>
      <c r="M7" s="19">
        <v>2.1182211599999999E-8</v>
      </c>
      <c r="N7">
        <v>4.11379E-3</v>
      </c>
      <c r="O7">
        <v>7.6411000000000003E-4</v>
      </c>
      <c r="P7">
        <f t="shared" si="0"/>
        <v>-1.65789688493308E-2</v>
      </c>
      <c r="Q7">
        <f t="shared" si="0"/>
        <v>-1.66648925889449E-2</v>
      </c>
      <c r="R7">
        <f t="shared" si="0"/>
        <v>-6.95489E-3</v>
      </c>
      <c r="S7">
        <f t="shared" si="1"/>
        <v>6.95489E-3</v>
      </c>
    </row>
    <row r="8" spans="1:19" x14ac:dyDescent="0.2">
      <c r="A8" s="3" t="s">
        <v>11</v>
      </c>
      <c r="B8" s="4" t="s">
        <v>45</v>
      </c>
      <c r="C8" s="4">
        <v>-0.999</v>
      </c>
      <c r="D8" s="5">
        <v>0.999</v>
      </c>
      <c r="F8">
        <v>2</v>
      </c>
      <c r="G8">
        <v>5</v>
      </c>
      <c r="H8">
        <v>7.5900000000000004E-3</v>
      </c>
      <c r="I8">
        <v>1.84E-2</v>
      </c>
      <c r="J8" s="19">
        <v>3.9813623067072097E-2</v>
      </c>
      <c r="K8">
        <v>4.9898976647712E-2</v>
      </c>
      <c r="L8">
        <v>7.5929999999999999E-3</v>
      </c>
      <c r="M8" s="19">
        <v>4.6010042400000004E-18</v>
      </c>
      <c r="N8">
        <v>1.021611E-2</v>
      </c>
      <c r="O8">
        <v>7.7727999999999998E-4</v>
      </c>
      <c r="P8">
        <f t="shared" si="0"/>
        <v>-3.981362306707209E-2</v>
      </c>
      <c r="Q8">
        <f t="shared" si="0"/>
        <v>-3.9682866647711999E-2</v>
      </c>
      <c r="R8">
        <f t="shared" si="0"/>
        <v>-6.8157199999999999E-3</v>
      </c>
      <c r="S8">
        <f t="shared" si="1"/>
        <v>6.8157199999999999E-3</v>
      </c>
    </row>
    <row r="9" spans="1:19" ht="17" thickBot="1" x14ac:dyDescent="0.25">
      <c r="A9" s="6" t="s">
        <v>20</v>
      </c>
      <c r="B9" s="7" t="s">
        <v>34</v>
      </c>
      <c r="C9" s="7"/>
      <c r="D9" s="8"/>
      <c r="F9">
        <v>2</v>
      </c>
      <c r="G9">
        <v>10</v>
      </c>
      <c r="H9">
        <v>7.4700000000000001E-3</v>
      </c>
      <c r="I9">
        <v>2.04999999999999E-2</v>
      </c>
      <c r="J9">
        <v>7.4888516175455999E-2</v>
      </c>
      <c r="K9">
        <v>9.3858836045279503E-2</v>
      </c>
      <c r="L9">
        <v>7.4700000000000001E-3</v>
      </c>
      <c r="M9" s="19">
        <v>4.6525457999999999E-55</v>
      </c>
      <c r="N9">
        <v>2.045342E-2</v>
      </c>
      <c r="O9">
        <v>8.1391999999999999E-4</v>
      </c>
      <c r="P9">
        <f t="shared" si="0"/>
        <v>-7.4888516175455999E-2</v>
      </c>
      <c r="Q9">
        <f t="shared" si="0"/>
        <v>-7.3405416045279503E-2</v>
      </c>
      <c r="R9">
        <f t="shared" si="0"/>
        <v>-6.65608E-3</v>
      </c>
      <c r="S9">
        <f t="shared" si="1"/>
        <v>6.65608E-3</v>
      </c>
    </row>
    <row r="10" spans="1:19" x14ac:dyDescent="0.2">
      <c r="F10">
        <v>3</v>
      </c>
      <c r="G10">
        <v>3</v>
      </c>
      <c r="H10">
        <v>7.62E-3</v>
      </c>
      <c r="I10">
        <v>1.8100000000000002E-2</v>
      </c>
      <c r="J10">
        <v>2.9360677598152099E-2</v>
      </c>
      <c r="K10">
        <v>3.6798152314926599E-2</v>
      </c>
      <c r="L10">
        <v>7.61599999999999E-3</v>
      </c>
      <c r="M10" s="19">
        <v>1.8881022E-9</v>
      </c>
      <c r="N10">
        <v>5.6276099999999999E-3</v>
      </c>
      <c r="O10">
        <v>5.8235999999999997E-4</v>
      </c>
      <c r="P10">
        <f t="shared" si="0"/>
        <v>-2.93606757100499E-2</v>
      </c>
      <c r="Q10">
        <f t="shared" si="0"/>
        <v>-3.1170542314926601E-2</v>
      </c>
      <c r="R10">
        <f t="shared" si="0"/>
        <v>-7.0336399999999903E-3</v>
      </c>
      <c r="S10">
        <f t="shared" si="1"/>
        <v>7.0336399999999903E-3</v>
      </c>
    </row>
    <row r="11" spans="1:19" x14ac:dyDescent="0.2">
      <c r="F11">
        <v>3</v>
      </c>
      <c r="G11">
        <v>5</v>
      </c>
      <c r="H11">
        <v>7.7000000000000002E-3</v>
      </c>
      <c r="I11">
        <v>1.95E-2</v>
      </c>
      <c r="J11">
        <v>4.8660144539072497E-2</v>
      </c>
      <c r="K11">
        <v>6.0986447074635297E-2</v>
      </c>
      <c r="L11">
        <v>7.7045000000000004E-3</v>
      </c>
      <c r="M11" s="19">
        <v>1.4492514700000001E-19</v>
      </c>
      <c r="N11">
        <v>1.09622E-2</v>
      </c>
      <c r="O11">
        <v>6.9242999999999996E-4</v>
      </c>
      <c r="P11">
        <f t="shared" si="0"/>
        <v>-4.8660144539072497E-2</v>
      </c>
      <c r="Q11">
        <f t="shared" si="0"/>
        <v>-5.0024247074635299E-2</v>
      </c>
      <c r="R11">
        <f t="shared" si="0"/>
        <v>-7.0120700000000005E-3</v>
      </c>
      <c r="S11">
        <f t="shared" si="1"/>
        <v>7.0120700000000005E-3</v>
      </c>
    </row>
    <row r="12" spans="1:19" x14ac:dyDescent="0.2">
      <c r="F12">
        <v>3</v>
      </c>
      <c r="G12">
        <v>10</v>
      </c>
      <c r="H12">
        <v>7.5099999999999898E-3</v>
      </c>
      <c r="I12">
        <v>2.1299999999999999E-2</v>
      </c>
      <c r="J12">
        <v>9.0525352717872806E-2</v>
      </c>
      <c r="K12">
        <v>0.113456704346782</v>
      </c>
      <c r="L12">
        <v>7.5104999999999998E-3</v>
      </c>
      <c r="M12" s="19">
        <v>6.3413131099999998E-58</v>
      </c>
      <c r="N12">
        <v>2.113957E-2</v>
      </c>
      <c r="O12">
        <v>6.9968999999999999E-4</v>
      </c>
      <c r="P12">
        <f t="shared" si="0"/>
        <v>-9.0525352717872806E-2</v>
      </c>
      <c r="Q12">
        <f t="shared" si="0"/>
        <v>-9.2317134346782001E-2</v>
      </c>
      <c r="R12">
        <f t="shared" si="0"/>
        <v>-6.8108099999999996E-3</v>
      </c>
      <c r="S12">
        <f t="shared" si="1"/>
        <v>6.8108099999999996E-3</v>
      </c>
    </row>
    <row r="13" spans="1:19" x14ac:dyDescent="0.2">
      <c r="F13">
        <v>5</v>
      </c>
      <c r="G13">
        <v>5</v>
      </c>
      <c r="H13">
        <v>7.77E-3</v>
      </c>
      <c r="I13">
        <v>2.1700000000000001E-2</v>
      </c>
      <c r="J13">
        <v>6.1132528387396398E-2</v>
      </c>
      <c r="K13">
        <v>7.6618262077764995E-2</v>
      </c>
      <c r="L13">
        <v>7.7735E-3</v>
      </c>
      <c r="M13" s="19">
        <v>7.5656238799999997E-24</v>
      </c>
      <c r="N13">
        <v>1.228921E-2</v>
      </c>
      <c r="O13">
        <v>6.2341999999999996E-4</v>
      </c>
      <c r="P13">
        <f t="shared" si="0"/>
        <v>-6.1132528387396398E-2</v>
      </c>
      <c r="Q13">
        <f t="shared" si="0"/>
        <v>-6.4329052077765E-2</v>
      </c>
      <c r="R13">
        <f t="shared" si="0"/>
        <v>-7.1500799999999996E-3</v>
      </c>
      <c r="S13">
        <f t="shared" si="1"/>
        <v>7.1500799999999996E-3</v>
      </c>
    </row>
    <row r="14" spans="1:19" x14ac:dyDescent="0.2">
      <c r="F14">
        <v>5</v>
      </c>
      <c r="G14">
        <v>10</v>
      </c>
      <c r="H14">
        <v>7.4700000000000001E-3</v>
      </c>
      <c r="I14">
        <v>2.27999999999999E-2</v>
      </c>
      <c r="J14">
        <v>0.111802987290929</v>
      </c>
      <c r="K14">
        <v>0.140124264565826</v>
      </c>
      <c r="L14">
        <v>7.4704999999999997E-3</v>
      </c>
      <c r="M14" s="19">
        <v>1.2105084799999999E-77</v>
      </c>
      <c r="N14">
        <v>2.2946040000000001E-2</v>
      </c>
      <c r="O14">
        <v>6.1167000000000003E-4</v>
      </c>
      <c r="P14">
        <f t="shared" si="0"/>
        <v>-0.111802987290929</v>
      </c>
      <c r="Q14">
        <f t="shared" si="0"/>
        <v>-0.11717822456582599</v>
      </c>
      <c r="R14">
        <f t="shared" si="0"/>
        <v>-6.8588299999999998E-3</v>
      </c>
      <c r="S14">
        <f t="shared" si="1"/>
        <v>6.8588299999999998E-3</v>
      </c>
    </row>
    <row r="15" spans="1:19" x14ac:dyDescent="0.2">
      <c r="F15">
        <v>7</v>
      </c>
      <c r="G15">
        <v>5</v>
      </c>
      <c r="H15">
        <v>7.6099999999999996E-3</v>
      </c>
      <c r="I15">
        <v>2.3099999999999999E-2</v>
      </c>
      <c r="J15">
        <v>6.8096014602643501E-2</v>
      </c>
      <c r="K15">
        <v>8.5345697796335898E-2</v>
      </c>
      <c r="L15">
        <v>7.6119999999999998E-3</v>
      </c>
      <c r="M15" s="19">
        <v>4.1931837399999999E-23</v>
      </c>
      <c r="N15">
        <v>1.163163E-2</v>
      </c>
      <c r="O15">
        <v>5.1871000000000003E-4</v>
      </c>
      <c r="P15">
        <f t="shared" si="0"/>
        <v>-6.8096014602643501E-2</v>
      </c>
      <c r="Q15">
        <f t="shared" si="0"/>
        <v>-7.3714067796335894E-2</v>
      </c>
      <c r="R15">
        <f t="shared" si="0"/>
        <v>-7.0932899999999995E-3</v>
      </c>
      <c r="S15">
        <f t="shared" si="1"/>
        <v>7.0932899999999995E-3</v>
      </c>
    </row>
    <row r="16" spans="1:19" x14ac:dyDescent="0.2">
      <c r="F16">
        <v>7</v>
      </c>
      <c r="G16">
        <v>10</v>
      </c>
      <c r="H16">
        <v>7.3000000000000001E-3</v>
      </c>
      <c r="I16">
        <v>2.35E-2</v>
      </c>
      <c r="J16">
        <v>0.12411275617251701</v>
      </c>
      <c r="K16">
        <v>0.155552271932208</v>
      </c>
      <c r="L16">
        <v>7.3010000000000002E-3</v>
      </c>
      <c r="M16" s="19">
        <v>7.3608785699999999E-74</v>
      </c>
      <c r="N16">
        <v>2.1770299999999999E-2</v>
      </c>
      <c r="O16">
        <v>5.1091000000000005E-4</v>
      </c>
      <c r="P16">
        <f t="shared" si="0"/>
        <v>-0.12411275617251701</v>
      </c>
      <c r="Q16">
        <f t="shared" si="0"/>
        <v>-0.133781971932208</v>
      </c>
      <c r="R16">
        <f t="shared" si="0"/>
        <v>-6.7900900000000004E-3</v>
      </c>
      <c r="S16">
        <f t="shared" si="1"/>
        <v>6.7900900000000004E-3</v>
      </c>
    </row>
    <row r="17" spans="6:19" x14ac:dyDescent="0.2">
      <c r="F17">
        <v>10</v>
      </c>
      <c r="G17">
        <v>5</v>
      </c>
      <c r="H17">
        <v>7.2500000000000004E-3</v>
      </c>
      <c r="I17">
        <v>2.4299999999999999E-2</v>
      </c>
      <c r="J17">
        <v>7.2839275334241602E-2</v>
      </c>
      <c r="K17">
        <v>9.1290493528221203E-2</v>
      </c>
      <c r="L17">
        <v>7.2525000000000003E-3</v>
      </c>
      <c r="M17" s="19">
        <v>1.88156099E-25</v>
      </c>
      <c r="N17">
        <v>1.15461E-2</v>
      </c>
      <c r="O17">
        <v>4.5864000000000001E-4</v>
      </c>
      <c r="P17">
        <f t="shared" si="0"/>
        <v>-7.2839275334241602E-2</v>
      </c>
      <c r="Q17">
        <f t="shared" si="0"/>
        <v>-7.97443935282212E-2</v>
      </c>
      <c r="R17">
        <f t="shared" si="0"/>
        <v>-6.7938600000000005E-3</v>
      </c>
      <c r="S17">
        <f t="shared" si="1"/>
        <v>6.7938600000000005E-3</v>
      </c>
    </row>
    <row r="18" spans="6:19" ht="17" thickBot="1" x14ac:dyDescent="0.25">
      <c r="F18">
        <v>10</v>
      </c>
      <c r="G18">
        <v>10</v>
      </c>
      <c r="H18">
        <v>7.1900000000000002E-3</v>
      </c>
      <c r="I18">
        <v>2.4E-2</v>
      </c>
      <c r="J18">
        <v>0.13708241952365399</v>
      </c>
      <c r="K18">
        <v>0.17180733436640899</v>
      </c>
      <c r="L18">
        <v>7.1859999999999997E-3</v>
      </c>
      <c r="M18" s="19">
        <v>1.5465080699999999E-74</v>
      </c>
      <c r="N18">
        <v>2.0569279999999999E-2</v>
      </c>
      <c r="O18">
        <v>4.3016000000000002E-4</v>
      </c>
      <c r="P18">
        <f t="shared" si="0"/>
        <v>-0.13708241952365399</v>
      </c>
      <c r="Q18">
        <f t="shared" si="0"/>
        <v>-0.151238054366409</v>
      </c>
      <c r="R18">
        <f t="shared" si="0"/>
        <v>-6.7558399999999999E-3</v>
      </c>
      <c r="S18">
        <f t="shared" si="1"/>
        <v>6.7558399999999999E-3</v>
      </c>
    </row>
    <row r="19" spans="6:19" ht="17" thickBot="1" x14ac:dyDescent="0.25">
      <c r="R19" s="13" t="s">
        <v>33</v>
      </c>
      <c r="S19">
        <f>SUM(S4:S18)</f>
        <v>0.10010279999999998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98F8-F37F-3347-90AB-4EE486310977}">
  <dimension ref="A1:B57"/>
  <sheetViews>
    <sheetView tabSelected="1" workbookViewId="0">
      <selection activeCell="C6" sqref="C6"/>
    </sheetView>
  </sheetViews>
  <sheetFormatPr baseColWidth="10" defaultRowHeight="16" x14ac:dyDescent="0.2"/>
  <cols>
    <col min="2" max="2" width="19.6640625" bestFit="1" customWidth="1"/>
  </cols>
  <sheetData>
    <row r="1" spans="1:2" x14ac:dyDescent="0.2">
      <c r="B1" t="s">
        <v>49</v>
      </c>
    </row>
    <row r="2" spans="1:2" x14ac:dyDescent="0.2">
      <c r="A2" s="21">
        <v>43651</v>
      </c>
      <c r="B2">
        <v>2.0587673828307899E-2</v>
      </c>
    </row>
    <row r="3" spans="1:2" x14ac:dyDescent="0.2">
      <c r="A3" s="21">
        <v>43654</v>
      </c>
      <c r="B3">
        <v>5.7034535841118672E-2</v>
      </c>
    </row>
    <row r="4" spans="1:2" x14ac:dyDescent="0.2">
      <c r="A4" s="21">
        <v>43655</v>
      </c>
      <c r="B4">
        <v>4.3768303333148635E-2</v>
      </c>
    </row>
    <row r="5" spans="1:2" x14ac:dyDescent="0.2">
      <c r="A5" s="21">
        <v>43656</v>
      </c>
      <c r="B5">
        <v>3.6425404263638307E-2</v>
      </c>
    </row>
    <row r="6" spans="1:2" x14ac:dyDescent="0.2">
      <c r="A6" s="21">
        <v>43657</v>
      </c>
      <c r="B6">
        <v>3.9530345210214521E-2</v>
      </c>
    </row>
    <row r="7" spans="1:2" x14ac:dyDescent="0.2">
      <c r="A7" s="21">
        <v>43658</v>
      </c>
      <c r="B7">
        <v>3.2342449326803933E-2</v>
      </c>
    </row>
    <row r="8" spans="1:2" x14ac:dyDescent="0.2">
      <c r="A8" s="21">
        <v>43661</v>
      </c>
      <c r="B8">
        <v>3.2660812412483101E-2</v>
      </c>
    </row>
    <row r="9" spans="1:2" x14ac:dyDescent="0.2">
      <c r="A9" s="21">
        <v>43662</v>
      </c>
      <c r="B9">
        <v>3.5673671631165048E-2</v>
      </c>
    </row>
    <row r="10" spans="1:2" x14ac:dyDescent="0.2">
      <c r="A10" s="21">
        <v>43663</v>
      </c>
      <c r="B10">
        <v>3.5270861035029188E-2</v>
      </c>
    </row>
    <row r="11" spans="1:2" x14ac:dyDescent="0.2">
      <c r="A11" s="21">
        <v>43664</v>
      </c>
      <c r="B11">
        <v>3.1683381591259323E-2</v>
      </c>
    </row>
    <row r="12" spans="1:2" x14ac:dyDescent="0.2">
      <c r="A12" s="21">
        <v>43665</v>
      </c>
      <c r="B12">
        <v>2.872858952593214E-2</v>
      </c>
    </row>
    <row r="17" spans="1:2" x14ac:dyDescent="0.2">
      <c r="B17" t="s">
        <v>48</v>
      </c>
    </row>
    <row r="18" spans="1:2" x14ac:dyDescent="0.2">
      <c r="A18" s="21">
        <v>43651</v>
      </c>
      <c r="B18">
        <v>5.6188793858039879E-3</v>
      </c>
    </row>
    <row r="19" spans="1:2" x14ac:dyDescent="0.2">
      <c r="A19" s="21">
        <v>43654</v>
      </c>
      <c r="B19">
        <v>2.2571891806163192E-2</v>
      </c>
    </row>
    <row r="20" spans="1:2" x14ac:dyDescent="0.2">
      <c r="A20" s="21">
        <v>43655</v>
      </c>
      <c r="B20">
        <v>1.6182565209931242E-2</v>
      </c>
    </row>
    <row r="21" spans="1:2" x14ac:dyDescent="0.2">
      <c r="A21" s="21">
        <v>43656</v>
      </c>
      <c r="B21">
        <v>1.1119553687580136E-2</v>
      </c>
    </row>
    <row r="22" spans="1:2" x14ac:dyDescent="0.2">
      <c r="A22" s="21">
        <v>43657</v>
      </c>
      <c r="B22">
        <v>1.4109918480317915E-2</v>
      </c>
    </row>
    <row r="23" spans="1:2" x14ac:dyDescent="0.2">
      <c r="A23" s="21">
        <v>43658</v>
      </c>
      <c r="B23">
        <v>9.2600961089043029E-3</v>
      </c>
    </row>
    <row r="24" spans="1:2" x14ac:dyDescent="0.2">
      <c r="A24" s="21">
        <v>43661</v>
      </c>
      <c r="B24">
        <v>9.8652154482980706E-3</v>
      </c>
    </row>
    <row r="25" spans="1:2" x14ac:dyDescent="0.2">
      <c r="A25" s="21">
        <v>43662</v>
      </c>
      <c r="B25">
        <v>1.3059644242354536E-2</v>
      </c>
    </row>
    <row r="26" spans="1:2" x14ac:dyDescent="0.2">
      <c r="A26" s="21">
        <v>43663</v>
      </c>
      <c r="B26">
        <v>1.0935720532041591E-2</v>
      </c>
    </row>
    <row r="27" spans="1:2" x14ac:dyDescent="0.2">
      <c r="A27" s="21">
        <v>43664</v>
      </c>
      <c r="B27">
        <v>8.9079488660403407E-3</v>
      </c>
    </row>
    <row r="28" spans="1:2" x14ac:dyDescent="0.2">
      <c r="A28" s="21">
        <v>43665</v>
      </c>
      <c r="B28">
        <v>8.6981210927137599E-3</v>
      </c>
    </row>
    <row r="32" spans="1:2" x14ac:dyDescent="0.2">
      <c r="B32" t="s">
        <v>47</v>
      </c>
    </row>
    <row r="33" spans="1:2" x14ac:dyDescent="0.2">
      <c r="A33" s="21">
        <v>43651</v>
      </c>
      <c r="B33">
        <v>1.2647500482663363E-3</v>
      </c>
    </row>
    <row r="34" spans="1:2" x14ac:dyDescent="0.2">
      <c r="A34" s="21">
        <v>43654</v>
      </c>
      <c r="B34">
        <v>1.3182595989707983E-3</v>
      </c>
    </row>
    <row r="35" spans="1:2" x14ac:dyDescent="0.2">
      <c r="A35" s="21">
        <v>43655</v>
      </c>
      <c r="B35">
        <v>1.3250026901528804E-3</v>
      </c>
    </row>
    <row r="36" spans="1:2" x14ac:dyDescent="0.2">
      <c r="A36" s="21">
        <v>43656</v>
      </c>
      <c r="B36">
        <v>1.3702609838987607E-3</v>
      </c>
    </row>
    <row r="37" spans="1:2" x14ac:dyDescent="0.2">
      <c r="A37" s="21">
        <v>43657</v>
      </c>
      <c r="B37">
        <v>1.3340344458849741E-3</v>
      </c>
    </row>
    <row r="38" spans="1:2" x14ac:dyDescent="0.2">
      <c r="A38" s="21">
        <v>43658</v>
      </c>
      <c r="B38">
        <v>1.3891034135263399E-3</v>
      </c>
    </row>
    <row r="39" spans="1:2" x14ac:dyDescent="0.2">
      <c r="A39" s="21">
        <v>43661</v>
      </c>
      <c r="B39">
        <v>1.3357550695692643E-3</v>
      </c>
    </row>
    <row r="40" spans="1:2" x14ac:dyDescent="0.2">
      <c r="A40" s="21">
        <v>43662</v>
      </c>
      <c r="B40">
        <v>1.3057222988959673E-3</v>
      </c>
    </row>
    <row r="41" spans="1:2" x14ac:dyDescent="0.2">
      <c r="A41" s="21">
        <v>43663</v>
      </c>
      <c r="B41">
        <v>1.3679486761539812E-3</v>
      </c>
    </row>
    <row r="42" spans="1:2" x14ac:dyDescent="0.2">
      <c r="A42" s="21">
        <v>43664</v>
      </c>
      <c r="B42">
        <v>1.3749932693526722E-3</v>
      </c>
    </row>
    <row r="43" spans="1:2" x14ac:dyDescent="0.2">
      <c r="A43" s="21">
        <v>43665</v>
      </c>
      <c r="B43">
        <v>1.2938822774967744E-3</v>
      </c>
    </row>
    <row r="46" spans="1:2" x14ac:dyDescent="0.2">
      <c r="B46" t="s">
        <v>46</v>
      </c>
    </row>
    <row r="47" spans="1:2" x14ac:dyDescent="0.2">
      <c r="A47">
        <v>0</v>
      </c>
      <c r="B47">
        <v>7.7628744674453867E-2</v>
      </c>
    </row>
    <row r="48" spans="1:2" x14ac:dyDescent="0.2">
      <c r="A48">
        <v>1</v>
      </c>
      <c r="B48">
        <v>7.2108761872161073E-2</v>
      </c>
    </row>
    <row r="49" spans="1:2" x14ac:dyDescent="0.2">
      <c r="A49">
        <v>2</v>
      </c>
      <c r="B49">
        <v>7.4000052228711699E-2</v>
      </c>
    </row>
    <row r="50" spans="1:2" x14ac:dyDescent="0.2">
      <c r="A50">
        <v>3</v>
      </c>
      <c r="B50">
        <v>7.4231743106727255E-2</v>
      </c>
    </row>
    <row r="51" spans="1:2" x14ac:dyDescent="0.2">
      <c r="A51">
        <v>4</v>
      </c>
      <c r="B51">
        <v>7.4148449005631334E-2</v>
      </c>
    </row>
    <row r="52" spans="1:2" x14ac:dyDescent="0.2">
      <c r="A52">
        <v>5</v>
      </c>
      <c r="B52">
        <v>7.4829879017073719E-2</v>
      </c>
    </row>
    <row r="53" spans="1:2" x14ac:dyDescent="0.2">
      <c r="A53">
        <v>6</v>
      </c>
      <c r="B53">
        <v>7.4461278515536716E-2</v>
      </c>
    </row>
    <row r="54" spans="1:2" x14ac:dyDescent="0.2">
      <c r="A54">
        <v>7</v>
      </c>
      <c r="B54">
        <v>7.5043266585256466E-2</v>
      </c>
    </row>
    <row r="55" spans="1:2" x14ac:dyDescent="0.2">
      <c r="A55">
        <v>8</v>
      </c>
      <c r="B55">
        <v>7.4035489980129876E-2</v>
      </c>
    </row>
    <row r="56" spans="1:2" x14ac:dyDescent="0.2">
      <c r="A56">
        <v>9</v>
      </c>
      <c r="B56">
        <v>7.41588709113781E-2</v>
      </c>
    </row>
    <row r="57" spans="1:2" x14ac:dyDescent="0.2">
      <c r="A57">
        <v>10</v>
      </c>
      <c r="B57">
        <v>7.509741337985297E-2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</vt:lpstr>
      <vt:lpstr>Volatility</vt:lpstr>
      <vt:lpstr>Price Percentage</vt:lpstr>
      <vt:lpstr>Volatility Percentage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xiahao wang</dc:creator>
  <cp:lastModifiedBy>xiahao wang</cp:lastModifiedBy>
  <dcterms:created xsi:type="dcterms:W3CDTF">2019-11-20T10:13:01Z</dcterms:created>
  <dcterms:modified xsi:type="dcterms:W3CDTF">2019-12-09T05:46:26Z</dcterms:modified>
</cp:coreProperties>
</file>