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ian/Repos/MapleValleyObservatory/docs/arizona-observatory/"/>
    </mc:Choice>
  </mc:AlternateContent>
  <xr:revisionPtr revIDLastSave="0" documentId="13_ncr:9_{622BDB85-2911-4E4A-B46B-EB397BF9996D}" xr6:coauthVersionLast="47" xr6:coauthVersionMax="47" xr10:uidLastSave="{00000000-0000-0000-0000-000000000000}"/>
  <bookViews>
    <workbookView xWindow="28280" yWindow="5120" windowWidth="28040" windowHeight="17440" xr2:uid="{5E5CD9B7-70B7-2B46-9340-B4558C7C47B8}"/>
  </bookViews>
  <sheets>
    <sheet name="budget-summary" sheetId="1" r:id="rId1"/>
  </sheets>
  <definedNames>
    <definedName name="_xlnm._FilterDatabase" localSheetId="0" hidden="1">'budget-summary'!$A$1:$I$24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G17" i="1"/>
  <c r="G10" i="1"/>
  <c r="G24" i="1" l="1"/>
</calcChain>
</file>

<file path=xl/sharedStrings.xml><?xml version="1.0" encoding="utf-8"?>
<sst xmlns="http://schemas.openxmlformats.org/spreadsheetml/2006/main" count="106" uniqueCount="99">
  <si>
    <t>Phase</t>
  </si>
  <si>
    <t>Equipment Type</t>
  </si>
  <si>
    <t>Item</t>
  </si>
  <si>
    <t>Vendor</t>
  </si>
  <si>
    <t>URL</t>
  </si>
  <si>
    <t>Price</t>
  </si>
  <si>
    <t>Notes</t>
  </si>
  <si>
    <t>Mount</t>
  </si>
  <si>
    <t>ZWO AM5N Mount</t>
  </si>
  <si>
    <t>High Point Scientific</t>
  </si>
  <si>
    <t>https://highpointscientific.com</t>
  </si>
  <si>
    <t>Critical for ASIAir automation</t>
  </si>
  <si>
    <t>Mount Accessories</t>
  </si>
  <si>
    <t>Dual Telescope Platform</t>
  </si>
  <si>
    <t>ADM Accessories</t>
  </si>
  <si>
    <t>https://admaccessories.com</t>
  </si>
  <si>
    <t>Supports dual telescope + DSLR setup</t>
  </si>
  <si>
    <t>Camera Upgrade</t>
  </si>
  <si>
    <t>ASI2600MC Pro</t>
  </si>
  <si>
    <t>26MP color camera for dual-band processing</t>
  </si>
  <si>
    <t>Dew Control</t>
  </si>
  <si>
    <t>ZWO Dew Controller + Straps</t>
  </si>
  <si>
    <t>ZWO USA</t>
  </si>
  <si>
    <t>https://us.zwoastro.com</t>
  </si>
  <si>
    <t>Phoenix climate requires dew control</t>
  </si>
  <si>
    <t>D5300 Integration</t>
  </si>
  <si>
    <t>Piggyback Mount + Cables</t>
  </si>
  <si>
    <t>William Optics</t>
  </si>
  <si>
    <t>https://williamoptics.com</t>
  </si>
  <si>
    <t>Mounts, cables, power for wide-field</t>
  </si>
  <si>
    <t>Networking</t>
  </si>
  <si>
    <t>Ethernet + WiFi Setup</t>
  </si>
  <si>
    <t>Ubiquiti</t>
  </si>
  <si>
    <t>https://store.ui.com</t>
  </si>
  <si>
    <t>Ethernet backbone + WiFi access point</t>
  </si>
  <si>
    <t>Cable Management</t>
  </si>
  <si>
    <t>USB Hub + Organization</t>
  </si>
  <si>
    <t>Amazon</t>
  </si>
  <si>
    <t>https://amazon.com</t>
  </si>
  <si>
    <t>USB hubs, spiral wrap, organization</t>
  </si>
  <si>
    <t>Software</t>
  </si>
  <si>
    <t>PixInsight + ASIAir</t>
  </si>
  <si>
    <t>Owned + Included</t>
  </si>
  <si>
    <t>N/A</t>
  </si>
  <si>
    <t>PixInsight already owned; ASIAir included</t>
  </si>
  <si>
    <t>SUBTOTAL</t>
  </si>
  <si>
    <t>PHASE 1 TOTAL</t>
  </si>
  <si>
    <t>Essential Setup</t>
  </si>
  <si>
    <t>Dome Structure</t>
  </si>
  <si>
    <t>Observa-Dome 8ft</t>
  </si>
  <si>
    <t>Observa-Dome</t>
  </si>
  <si>
    <t>https://observa-dome.com</t>
  </si>
  <si>
    <t>Fiberglass construction, proven design</t>
  </si>
  <si>
    <t>Automation</t>
  </si>
  <si>
    <t>ACE SmartDome Controller</t>
  </si>
  <si>
    <t>ACE Controllers</t>
  </si>
  <si>
    <t>https://acecontrollers.com</t>
  </si>
  <si>
    <t>ASCOM automation, weather integration</t>
  </si>
  <si>
    <t>Installation</t>
  </si>
  <si>
    <t>Professional Setup</t>
  </si>
  <si>
    <t>Local Contractor</t>
  </si>
  <si>
    <t>Site prep, electrical, concrete pad</t>
  </si>
  <si>
    <t>Power Solutions</t>
  </si>
  <si>
    <t>12V System + Distribution</t>
  </si>
  <si>
    <t>Pegasus Astro</t>
  </si>
  <si>
    <t>https://pegasusastro.com</t>
  </si>
  <si>
    <t>12V distribution, UPS integration</t>
  </si>
  <si>
    <t>Weather Station</t>
  </si>
  <si>
    <t>Davis Vantage Vue</t>
  </si>
  <si>
    <t>Davis Instruments</t>
  </si>
  <si>
    <t>https://davisinstruments.com</t>
  </si>
  <si>
    <t>Weather monitoring for automation triggers</t>
  </si>
  <si>
    <t>PHASE 2 TOTAL</t>
  </si>
  <si>
    <t>Observatory Structure</t>
  </si>
  <si>
    <t>Filter Wheel</t>
  </si>
  <si>
    <t>ZWO EFW 8-Position</t>
  </si>
  <si>
    <t>8-position, future filter automation</t>
  </si>
  <si>
    <t>Additional Filters</t>
  </si>
  <si>
    <t>LRGB Filter Set</t>
  </si>
  <si>
    <t>Optolong</t>
  </si>
  <si>
    <t>https://optolong.eu</t>
  </si>
  <si>
    <t>Broadband filters for color work</t>
  </si>
  <si>
    <t>UPS Backup</t>
  </si>
  <si>
    <t>LiFePO4 Battery System</t>
  </si>
  <si>
    <t>BattleBorn</t>
  </si>
  <si>
    <t>https://battleborn.com</t>
  </si>
  <si>
    <t>Power backup for critical systems</t>
  </si>
  <si>
    <t>Software Upgrades</t>
  </si>
  <si>
    <t>TheSkyX + TeamViewer</t>
  </si>
  <si>
    <t>Various</t>
  </si>
  <si>
    <t>https://bisque.com</t>
  </si>
  <si>
    <t>$400 TheSkyX + $200/year TeamViewer</t>
  </si>
  <si>
    <t>PHASE 3 TOTAL</t>
  </si>
  <si>
    <t>Optional Enhancements</t>
  </si>
  <si>
    <t>TOTAL</t>
  </si>
  <si>
    <t>GRAND TOTAL</t>
  </si>
  <si>
    <t>Complete Observatory</t>
  </si>
  <si>
    <t>Professional-grade automated observatory</t>
  </si>
  <si>
    <t>Spending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</si>
</sst>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6" fontId="0" fillId="0" borderId="0" xfId="0" applyNumberFormat="1"/>
    <xf numFmtId="0" fontId="0" fillId="33" borderId="0" xfId="0" applyFill="1"/>
    <xf numFmtId="6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0" formatCode="&quot;$&quot;#,##0_);[Red]\(&quot;$&quot;#,##0\)"/>
    </dxf>
    <dxf>
      <numFmt numFmtId="10" formatCode="&quot;$&quot;#,##0_);[Red]\(&quot;$&quot;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B4B528-4EC8-274A-A31A-BCFE9F2AA078}" name="Table1" displayName="Table1" ref="A1:H24" totalsRowShown="0">
  <autoFilter ref="A1:H24" xr:uid="{CBB4B528-4EC8-274A-A31A-BCFE9F2AA078}"/>
  <tableColumns count="8">
    <tableColumn id="1" xr3:uid="{9F0F680F-D5AE-5D43-8CFE-8F8FDB18DE26}" name="Phase"/>
    <tableColumn id="2" xr3:uid="{AFDA5A02-3EBF-DF4E-9A4A-9AB46BC60E07}" name="Equipment Type"/>
    <tableColumn id="3" xr3:uid="{4F3A31B4-9DDD-8045-B4E2-B08C922F01DE}" name="Item"/>
    <tableColumn id="4" xr3:uid="{F1AF2FC2-6F8C-0349-ADF0-4C6F040C0E7A}" name="Vendor"/>
    <tableColumn id="5" xr3:uid="{FAE92898-9D06-E945-B418-9266FF663524}" name="URL"/>
    <tableColumn id="6" xr3:uid="{46F9EA2C-D7DA-5F4B-8A44-E8DABD0ADE87}" name="Price" dataDxfId="1"/>
    <tableColumn id="8" xr3:uid="{77E13460-63D9-8A43-9AB2-28D26DB89429}" name="Notes" dataDxfId="0"/>
    <tableColumn id="7" xr3:uid="{D0DC6F21-0ED0-814E-BF57-20F241AF5E25}" name="Spending Categor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8BDA3-0BFE-D84E-8A61-A39445217734}">
  <dimension ref="A1:H24"/>
  <sheetViews>
    <sheetView tabSelected="1" zoomScale="127" workbookViewId="0">
      <selection activeCell="H29" sqref="H29"/>
    </sheetView>
  </sheetViews>
  <sheetFormatPr baseColWidth="10" defaultRowHeight="16" x14ac:dyDescent="0.2"/>
  <cols>
    <col min="1" max="1" width="8.5" bestFit="1" customWidth="1"/>
    <col min="2" max="2" width="17" bestFit="1" customWidth="1"/>
    <col min="3" max="3" width="25" bestFit="1" customWidth="1"/>
    <col min="4" max="4" width="17.5" bestFit="1" customWidth="1"/>
    <col min="5" max="5" width="26.6640625" bestFit="1" customWidth="1"/>
    <col min="6" max="6" width="7.83203125" bestFit="1" customWidth="1"/>
    <col min="7" max="7" width="39.83203125" customWidth="1"/>
    <col min="8" max="8" width="37.5" bestFit="1" customWidth="1"/>
    <col min="9" max="9" width="35.8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98</v>
      </c>
    </row>
    <row r="2" spans="1:8" x14ac:dyDescent="0.2">
      <c r="A2">
        <v>1</v>
      </c>
      <c r="B2" t="s">
        <v>7</v>
      </c>
      <c r="C2" t="s">
        <v>8</v>
      </c>
      <c r="D2" t="s">
        <v>9</v>
      </c>
      <c r="E2" t="s">
        <v>10</v>
      </c>
      <c r="F2" s="1">
        <v>2499</v>
      </c>
      <c r="G2" t="s">
        <v>11</v>
      </c>
    </row>
    <row r="3" spans="1:8" x14ac:dyDescent="0.2">
      <c r="A3">
        <v>1</v>
      </c>
      <c r="B3" t="s">
        <v>12</v>
      </c>
      <c r="C3" t="s">
        <v>13</v>
      </c>
      <c r="D3" t="s">
        <v>14</v>
      </c>
      <c r="E3" t="s">
        <v>15</v>
      </c>
      <c r="F3" s="1">
        <v>299</v>
      </c>
      <c r="G3" t="s">
        <v>16</v>
      </c>
    </row>
    <row r="4" spans="1:8" x14ac:dyDescent="0.2">
      <c r="A4">
        <v>1</v>
      </c>
      <c r="B4" t="s">
        <v>17</v>
      </c>
      <c r="C4" t="s">
        <v>18</v>
      </c>
      <c r="D4" t="s">
        <v>9</v>
      </c>
      <c r="E4" t="s">
        <v>10</v>
      </c>
      <c r="F4" s="1">
        <v>1800</v>
      </c>
      <c r="G4" t="s">
        <v>19</v>
      </c>
    </row>
    <row r="5" spans="1:8" x14ac:dyDescent="0.2">
      <c r="A5">
        <v>1</v>
      </c>
      <c r="B5" t="s">
        <v>20</v>
      </c>
      <c r="C5" t="s">
        <v>21</v>
      </c>
      <c r="D5" t="s">
        <v>22</v>
      </c>
      <c r="E5" t="s">
        <v>23</v>
      </c>
      <c r="F5" s="1">
        <v>250</v>
      </c>
      <c r="G5" t="s">
        <v>24</v>
      </c>
    </row>
    <row r="6" spans="1:8" x14ac:dyDescent="0.2">
      <c r="A6">
        <v>1</v>
      </c>
      <c r="B6" t="s">
        <v>25</v>
      </c>
      <c r="C6" t="s">
        <v>26</v>
      </c>
      <c r="D6" t="s">
        <v>27</v>
      </c>
      <c r="E6" t="s">
        <v>28</v>
      </c>
      <c r="F6" s="1">
        <v>200</v>
      </c>
      <c r="G6" t="s">
        <v>29</v>
      </c>
    </row>
    <row r="7" spans="1:8" x14ac:dyDescent="0.2">
      <c r="A7">
        <v>1</v>
      </c>
      <c r="B7" t="s">
        <v>30</v>
      </c>
      <c r="C7" t="s">
        <v>31</v>
      </c>
      <c r="D7" t="s">
        <v>32</v>
      </c>
      <c r="E7" t="s">
        <v>33</v>
      </c>
      <c r="F7" s="1">
        <v>400</v>
      </c>
      <c r="G7" t="s">
        <v>34</v>
      </c>
    </row>
    <row r="8" spans="1:8" x14ac:dyDescent="0.2">
      <c r="A8">
        <v>1</v>
      </c>
      <c r="B8" t="s">
        <v>35</v>
      </c>
      <c r="C8" t="s">
        <v>36</v>
      </c>
      <c r="D8" t="s">
        <v>37</v>
      </c>
      <c r="E8" t="s">
        <v>38</v>
      </c>
      <c r="F8" s="1">
        <v>100</v>
      </c>
      <c r="G8" t="s">
        <v>39</v>
      </c>
    </row>
    <row r="9" spans="1:8" x14ac:dyDescent="0.2">
      <c r="A9">
        <v>1</v>
      </c>
      <c r="B9" t="s">
        <v>40</v>
      </c>
      <c r="C9" t="s">
        <v>41</v>
      </c>
      <c r="D9" t="s">
        <v>42</v>
      </c>
      <c r="E9" t="s">
        <v>43</v>
      </c>
      <c r="F9" s="1">
        <v>0</v>
      </c>
      <c r="G9" t="s">
        <v>44</v>
      </c>
    </row>
    <row r="10" spans="1:8" x14ac:dyDescent="0.2">
      <c r="A10">
        <v>1</v>
      </c>
      <c r="B10" t="s">
        <v>45</v>
      </c>
      <c r="C10" t="s">
        <v>46</v>
      </c>
      <c r="F10" s="1"/>
      <c r="G10" s="1">
        <f>SUM(F2:F9)</f>
        <v>5548</v>
      </c>
      <c r="H10" t="s">
        <v>47</v>
      </c>
    </row>
    <row r="11" spans="1:8" x14ac:dyDescent="0.2">
      <c r="A11" s="2"/>
      <c r="B11" s="2"/>
      <c r="C11" s="2"/>
      <c r="D11" s="2"/>
      <c r="E11" s="2"/>
      <c r="F11" s="3"/>
      <c r="G11" s="3"/>
      <c r="H11" s="2"/>
    </row>
    <row r="12" spans="1:8" x14ac:dyDescent="0.2">
      <c r="A12">
        <v>2</v>
      </c>
      <c r="B12" t="s">
        <v>48</v>
      </c>
      <c r="C12" t="s">
        <v>49</v>
      </c>
      <c r="D12" t="s">
        <v>50</v>
      </c>
      <c r="E12" t="s">
        <v>51</v>
      </c>
      <c r="F12" s="1">
        <v>5000</v>
      </c>
      <c r="G12" t="s">
        <v>52</v>
      </c>
    </row>
    <row r="13" spans="1:8" x14ac:dyDescent="0.2">
      <c r="A13">
        <v>2</v>
      </c>
      <c r="B13" t="s">
        <v>53</v>
      </c>
      <c r="C13" t="s">
        <v>54</v>
      </c>
      <c r="D13" t="s">
        <v>55</v>
      </c>
      <c r="E13" t="s">
        <v>56</v>
      </c>
      <c r="F13" s="1">
        <v>1500</v>
      </c>
      <c r="G13" t="s">
        <v>57</v>
      </c>
    </row>
    <row r="14" spans="1:8" x14ac:dyDescent="0.2">
      <c r="A14">
        <v>2</v>
      </c>
      <c r="B14" t="s">
        <v>58</v>
      </c>
      <c r="C14" t="s">
        <v>59</v>
      </c>
      <c r="D14" t="s">
        <v>60</v>
      </c>
      <c r="E14" t="s">
        <v>43</v>
      </c>
      <c r="F14" s="1">
        <v>1500</v>
      </c>
      <c r="G14" t="s">
        <v>61</v>
      </c>
    </row>
    <row r="15" spans="1:8" x14ac:dyDescent="0.2">
      <c r="A15">
        <v>2</v>
      </c>
      <c r="B15" t="s">
        <v>62</v>
      </c>
      <c r="C15" t="s">
        <v>63</v>
      </c>
      <c r="D15" t="s">
        <v>64</v>
      </c>
      <c r="E15" t="s">
        <v>65</v>
      </c>
      <c r="F15" s="1">
        <v>300</v>
      </c>
      <c r="G15" t="s">
        <v>66</v>
      </c>
    </row>
    <row r="16" spans="1:8" x14ac:dyDescent="0.2">
      <c r="A16">
        <v>2</v>
      </c>
      <c r="B16" t="s">
        <v>67</v>
      </c>
      <c r="C16" t="s">
        <v>68</v>
      </c>
      <c r="D16" t="s">
        <v>69</v>
      </c>
      <c r="E16" t="s">
        <v>70</v>
      </c>
      <c r="F16" s="1">
        <v>300</v>
      </c>
      <c r="G16" t="s">
        <v>71</v>
      </c>
    </row>
    <row r="17" spans="1:8" x14ac:dyDescent="0.2">
      <c r="A17">
        <v>2</v>
      </c>
      <c r="B17" t="s">
        <v>45</v>
      </c>
      <c r="C17" t="s">
        <v>72</v>
      </c>
      <c r="F17" s="1"/>
      <c r="G17" s="1">
        <f>SUM(F12:F16)</f>
        <v>8600</v>
      </c>
      <c r="H17" t="s">
        <v>73</v>
      </c>
    </row>
    <row r="18" spans="1:8" x14ac:dyDescent="0.2">
      <c r="A18" s="2"/>
      <c r="B18" s="2"/>
      <c r="C18" s="2"/>
      <c r="D18" s="2"/>
      <c r="E18" s="2"/>
      <c r="F18" s="3"/>
      <c r="G18" s="3"/>
      <c r="H18" s="2"/>
    </row>
    <row r="19" spans="1:8" x14ac:dyDescent="0.2">
      <c r="A19">
        <v>3</v>
      </c>
      <c r="B19" t="s">
        <v>74</v>
      </c>
      <c r="C19" t="s">
        <v>75</v>
      </c>
      <c r="D19" t="s">
        <v>9</v>
      </c>
      <c r="E19" t="s">
        <v>10</v>
      </c>
      <c r="F19" s="1">
        <v>450</v>
      </c>
      <c r="G19" t="s">
        <v>76</v>
      </c>
    </row>
    <row r="20" spans="1:8" x14ac:dyDescent="0.2">
      <c r="A20">
        <v>3</v>
      </c>
      <c r="B20" t="s">
        <v>77</v>
      </c>
      <c r="C20" t="s">
        <v>78</v>
      </c>
      <c r="D20" t="s">
        <v>79</v>
      </c>
      <c r="E20" t="s">
        <v>80</v>
      </c>
      <c r="F20" s="1">
        <v>300</v>
      </c>
      <c r="G20" t="s">
        <v>81</v>
      </c>
    </row>
    <row r="21" spans="1:8" x14ac:dyDescent="0.2">
      <c r="A21">
        <v>3</v>
      </c>
      <c r="B21" t="s">
        <v>82</v>
      </c>
      <c r="C21" t="s">
        <v>83</v>
      </c>
      <c r="D21" t="s">
        <v>84</v>
      </c>
      <c r="E21" t="s">
        <v>85</v>
      </c>
      <c r="F21" s="1">
        <v>400</v>
      </c>
      <c r="G21" t="s">
        <v>86</v>
      </c>
    </row>
    <row r="22" spans="1:8" x14ac:dyDescent="0.2">
      <c r="A22">
        <v>3</v>
      </c>
      <c r="B22" t="s">
        <v>87</v>
      </c>
      <c r="C22" t="s">
        <v>88</v>
      </c>
      <c r="D22" t="s">
        <v>89</v>
      </c>
      <c r="E22" t="s">
        <v>90</v>
      </c>
      <c r="F22" s="1">
        <v>600</v>
      </c>
      <c r="G22" t="s">
        <v>91</v>
      </c>
    </row>
    <row r="23" spans="1:8" x14ac:dyDescent="0.2">
      <c r="A23">
        <v>3</v>
      </c>
      <c r="B23" t="s">
        <v>45</v>
      </c>
      <c r="C23" t="s">
        <v>92</v>
      </c>
      <c r="F23" s="1"/>
      <c r="G23" s="1">
        <f>SUM(F19:F22)</f>
        <v>1750</v>
      </c>
      <c r="H23" t="s">
        <v>93</v>
      </c>
    </row>
    <row r="24" spans="1:8" x14ac:dyDescent="0.2">
      <c r="A24" t="s">
        <v>94</v>
      </c>
      <c r="B24" t="s">
        <v>95</v>
      </c>
      <c r="C24" t="s">
        <v>96</v>
      </c>
      <c r="G24" s="1">
        <f>SUM(G10+G17+G23)</f>
        <v>15898</v>
      </c>
      <c r="H24" t="s">
        <v>97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budget-summary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Molnar</dc:creator>
  <cp:lastModifiedBy>Christian Molnar</cp:lastModifiedBy>
  <dcterms:created xsi:type="dcterms:W3CDTF">2025-08-04T03:54:52Z</dcterms:created>
  <dcterms:modified xsi:type="dcterms:W3CDTF">2025-08-04T04:02:13Z</dcterms:modified>
</cp:coreProperties>
</file>