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Google Drive\05. Negocios_Clau_Chris\05. Blog\Sem 30\Planilhas Modelo\"/>
    </mc:Choice>
  </mc:AlternateContent>
  <bookViews>
    <workbookView xWindow="0" yWindow="0" windowWidth="19200" windowHeight="6550"/>
  </bookViews>
  <sheets>
    <sheet name="lista-ingresos-gastos" sheetId="2" r:id="rId1"/>
    <sheet name="control-financiero" sheetId="5" r:id="rId2"/>
    <sheet name="análisis" sheetId="6" r:id="rId3"/>
  </sheets>
  <definedNames>
    <definedName name="_xlnm._FilterDatabase" localSheetId="2" hidden="1">análisis!$B$5:$N$11</definedName>
    <definedName name="_xlnm._FilterDatabase" localSheetId="1" hidden="1">'control-financiero'!$B$5:$O$28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6" l="1"/>
  <c r="M11" i="6"/>
  <c r="L11" i="6"/>
  <c r="K11" i="6"/>
  <c r="J11" i="6"/>
  <c r="I11" i="6"/>
  <c r="H11" i="6"/>
  <c r="G11" i="6"/>
  <c r="F11" i="6"/>
  <c r="E11" i="6"/>
  <c r="D11" i="6"/>
  <c r="C11" i="6"/>
  <c r="N10" i="6"/>
  <c r="M10" i="6"/>
  <c r="L10" i="6"/>
  <c r="K10" i="6"/>
  <c r="J10" i="6"/>
  <c r="I10" i="6"/>
  <c r="H10" i="6"/>
  <c r="G10" i="6"/>
  <c r="F10" i="6"/>
  <c r="E10" i="6"/>
  <c r="D10" i="6"/>
  <c r="C10" i="6"/>
  <c r="N9" i="6"/>
  <c r="M9" i="6"/>
  <c r="L9" i="6"/>
  <c r="K9" i="6"/>
  <c r="J9" i="6"/>
  <c r="I9" i="6"/>
  <c r="H9" i="6"/>
  <c r="G9" i="6"/>
  <c r="F9" i="6"/>
  <c r="E9" i="6"/>
  <c r="D9" i="6"/>
  <c r="C9" i="6"/>
  <c r="N8" i="6"/>
  <c r="M8" i="6"/>
  <c r="L8" i="6"/>
  <c r="K8" i="6"/>
  <c r="J8" i="6"/>
  <c r="I8" i="6"/>
  <c r="H8" i="6"/>
  <c r="G8" i="6"/>
  <c r="F8" i="6"/>
  <c r="E8" i="6"/>
  <c r="D8" i="6"/>
  <c r="C8" i="6"/>
  <c r="N7" i="6"/>
  <c r="M7" i="6"/>
  <c r="M12" i="6" s="1"/>
  <c r="L7" i="6"/>
  <c r="K7" i="6"/>
  <c r="J7" i="6"/>
  <c r="I7" i="6"/>
  <c r="H7" i="6"/>
  <c r="G7" i="6"/>
  <c r="G12" i="6" s="1"/>
  <c r="F7" i="6"/>
  <c r="E7" i="6"/>
  <c r="D7" i="6"/>
  <c r="C7" i="6"/>
  <c r="N6" i="6"/>
  <c r="M6" i="6"/>
  <c r="L6" i="6"/>
  <c r="K6" i="6"/>
  <c r="K12" i="6" s="1"/>
  <c r="J6" i="6"/>
  <c r="I6" i="6"/>
  <c r="I12" i="6" s="1"/>
  <c r="H6" i="6"/>
  <c r="G6" i="6"/>
  <c r="F6" i="6"/>
  <c r="E6" i="6"/>
  <c r="E12" i="6" s="1"/>
  <c r="D6" i="6"/>
  <c r="D12" i="6" s="1"/>
  <c r="C6" i="6"/>
  <c r="N12" i="6"/>
  <c r="H12" i="6"/>
  <c r="J12" i="6"/>
  <c r="F12" i="6"/>
  <c r="C3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C2" i="6"/>
  <c r="L12" i="6"/>
  <c r="D35" i="5"/>
  <c r="O35" i="5"/>
  <c r="N35" i="5"/>
  <c r="M35" i="5"/>
  <c r="L35" i="5"/>
  <c r="K35" i="5"/>
  <c r="J35" i="5"/>
  <c r="I35" i="5"/>
  <c r="H35" i="5"/>
  <c r="G35" i="5"/>
  <c r="F35" i="5"/>
  <c r="E35" i="5"/>
  <c r="D5" i="5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C12" i="6" l="1"/>
</calcChain>
</file>

<file path=xl/sharedStrings.xml><?xml version="1.0" encoding="utf-8"?>
<sst xmlns="http://schemas.openxmlformats.org/spreadsheetml/2006/main" count="121" uniqueCount="41">
  <si>
    <t>Valor</t>
  </si>
  <si>
    <t>Alquiler</t>
  </si>
  <si>
    <t>Gasolina</t>
  </si>
  <si>
    <t>Categoria</t>
  </si>
  <si>
    <t>Alimentación</t>
  </si>
  <si>
    <t>Agua</t>
  </si>
  <si>
    <t>Luz</t>
  </si>
  <si>
    <t>Internet</t>
  </si>
  <si>
    <t>Compras Ropa</t>
  </si>
  <si>
    <t>Compras Mercado</t>
  </si>
  <si>
    <t>Lista de Ingresos</t>
  </si>
  <si>
    <t>Salário Principal</t>
  </si>
  <si>
    <t>Ítem</t>
  </si>
  <si>
    <t>Lista de Egresos</t>
  </si>
  <si>
    <t>Categoría</t>
  </si>
  <si>
    <t>Cine</t>
  </si>
  <si>
    <t>Comer fuera de Casa</t>
  </si>
  <si>
    <t>Delivery</t>
  </si>
  <si>
    <t>Cursos y capacitaciones</t>
  </si>
  <si>
    <t>Gimnasio</t>
  </si>
  <si>
    <t>Netflix</t>
  </si>
  <si>
    <t>Spotify</t>
  </si>
  <si>
    <t>Seguro Automóvil</t>
  </si>
  <si>
    <t>Ingreso extra</t>
  </si>
  <si>
    <t>Seguro Médico</t>
  </si>
  <si>
    <t>Compras Celular en cuotas</t>
  </si>
  <si>
    <t>Gastos Básicos</t>
  </si>
  <si>
    <t>Pago de Cuota para viajes</t>
  </si>
  <si>
    <t>Crecimiento Pers./Profes.</t>
  </si>
  <si>
    <t>Gastos Libres</t>
  </si>
  <si>
    <t>Compras Consumo</t>
  </si>
  <si>
    <t>Lista de Categorías</t>
  </si>
  <si>
    <t>%</t>
  </si>
  <si>
    <t>Ahorro</t>
  </si>
  <si>
    <t>Donación/Ayuda</t>
  </si>
  <si>
    <t>Año:</t>
  </si>
  <si>
    <t>Mes:</t>
  </si>
  <si>
    <t>&lt;&lt; Ingresa el año de referencia</t>
  </si>
  <si>
    <t>&lt;&lt; Ingresa el mes de inicio</t>
  </si>
  <si>
    <t>TOTAL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</si>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</sst>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164" formatCode="d/m/yyyy"/>
    <numFmt numFmtId="165" formatCode="0.0%"/>
    <numFmt numFmtId="166" formatCode="_-[$$-409]* #,##0.00_ ;_-[$$-409]* \-#,##0.00\ ;_-[$$-409]* &quot;-&quot;??_ ;_-@_ "/>
    <numFmt numFmtId="167" formatCode="_-[$$-409]* #,##0.0_ ;_-[$$-409]* \-#,##0.0\ ;_-[$$-409]* &quot;-&quot;??_ ;_-@_ 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A0548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92D050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7" tint="0.59999389629810485"/>
        <bgColor rgb="FF92D05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indexed="23"/>
      </left>
      <right style="dashed">
        <color indexed="23"/>
      </right>
      <top style="dashed">
        <color indexed="23"/>
      </top>
      <bottom style="dashed">
        <color indexed="2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23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ashed">
        <color indexed="23"/>
      </left>
      <right style="medium">
        <color indexed="64"/>
      </right>
      <top style="dashed">
        <color indexed="23"/>
      </top>
      <bottom style="dashed">
        <color indexed="23"/>
      </bottom>
      <diagonal/>
    </border>
    <border>
      <left/>
      <right style="dashed">
        <color indexed="23"/>
      </right>
      <top style="dashed">
        <color indexed="23"/>
      </top>
      <bottom style="dashed">
        <color indexed="23"/>
      </bottom>
      <diagonal/>
    </border>
    <border>
      <left/>
      <right style="dashed">
        <color indexed="23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6" xfId="0" applyFont="1" applyBorder="1" applyAlignment="1"/>
    <xf numFmtId="0" fontId="2" fillId="0" borderId="0" xfId="0" applyFont="1" applyBorder="1" applyAlignment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5" fillId="0" borderId="1" xfId="0" applyFont="1" applyBorder="1"/>
    <xf numFmtId="166" fontId="5" fillId="0" borderId="1" xfId="0" applyNumberFormat="1" applyFont="1" applyBorder="1"/>
    <xf numFmtId="165" fontId="5" fillId="0" borderId="1" xfId="1" applyNumberFormat="1" applyFont="1" applyBorder="1"/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5" xfId="0" applyFont="1" applyBorder="1"/>
    <xf numFmtId="0" fontId="10" fillId="0" borderId="0" xfId="0" applyFont="1" applyAlignment="1"/>
    <xf numFmtId="0" fontId="6" fillId="0" borderId="11" xfId="0" applyFont="1" applyBorder="1"/>
    <xf numFmtId="0" fontId="7" fillId="0" borderId="13" xfId="0" applyFont="1" applyBorder="1"/>
    <xf numFmtId="0" fontId="7" fillId="0" borderId="4" xfId="0" applyFont="1" applyBorder="1"/>
    <xf numFmtId="167" fontId="8" fillId="0" borderId="9" xfId="2" applyNumberFormat="1" applyFont="1" applyBorder="1"/>
    <xf numFmtId="167" fontId="6" fillId="0" borderId="12" xfId="2" applyNumberFormat="1" applyFont="1" applyBorder="1"/>
    <xf numFmtId="167" fontId="8" fillId="0" borderId="14" xfId="2" applyNumberFormat="1" applyFont="1" applyBorder="1"/>
    <xf numFmtId="167" fontId="6" fillId="0" borderId="11" xfId="2" applyNumberFormat="1" applyFont="1" applyBorder="1"/>
    <xf numFmtId="17" fontId="6" fillId="0" borderId="3" xfId="0" applyNumberFormat="1" applyFont="1" applyBorder="1" applyAlignment="1">
      <alignment horizontal="center"/>
    </xf>
    <xf numFmtId="17" fontId="6" fillId="0" borderId="4" xfId="0" applyNumberFormat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165" fontId="8" fillId="0" borderId="9" xfId="1" applyNumberFormat="1" applyFont="1" applyBorder="1" applyAlignment="1">
      <alignment horizontal="center"/>
    </xf>
    <xf numFmtId="165" fontId="8" fillId="0" borderId="14" xfId="1" applyNumberFormat="1" applyFont="1" applyBorder="1" applyAlignment="1">
      <alignment horizontal="center"/>
    </xf>
    <xf numFmtId="165" fontId="6" fillId="0" borderId="12" xfId="1" applyNumberFormat="1" applyFont="1" applyBorder="1" applyAlignment="1">
      <alignment horizontal="center"/>
    </xf>
    <xf numFmtId="165" fontId="6" fillId="0" borderId="11" xfId="1" applyNumberFormat="1" applyFont="1" applyBorder="1" applyAlignment="1">
      <alignment horizontal="center"/>
    </xf>
    <xf numFmtId="165" fontId="8" fillId="0" borderId="15" xfId="1" applyNumberFormat="1" applyFont="1" applyBorder="1" applyAlignment="1">
      <alignment horizontal="center"/>
    </xf>
    <xf numFmtId="165" fontId="6" fillId="0" borderId="16" xfId="1" applyNumberFormat="1" applyFont="1" applyBorder="1" applyAlignment="1">
      <alignment horizontal="center"/>
    </xf>
    <xf numFmtId="0" fontId="7" fillId="0" borderId="10" xfId="0" applyFont="1" applyBorder="1"/>
    <xf numFmtId="165" fontId="11" fillId="0" borderId="14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3">
    <cellStyle name="Moeda" xfId="2" builtinId="4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34</xdr:row>
      <xdr:rowOff>88900</xdr:rowOff>
    </xdr:from>
    <xdr:to>
      <xdr:col>2</xdr:col>
      <xdr:colOff>876300</xdr:colOff>
      <xdr:row>34</xdr:row>
      <xdr:rowOff>88900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924050" y="57340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11</xdr:row>
      <xdr:rowOff>88900</xdr:rowOff>
    </xdr:from>
    <xdr:to>
      <xdr:col>1</xdr:col>
      <xdr:colOff>876300</xdr:colOff>
      <xdr:row>11</xdr:row>
      <xdr:rowOff>88900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2317750" y="675640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951"/>
  <sheetViews>
    <sheetView showGridLines="0" tabSelected="1" view="pageLayout" zoomScale="90" zoomScaleNormal="70" zoomScalePageLayoutView="90" workbookViewId="0">
      <selection activeCell="C5" sqref="C5"/>
    </sheetView>
  </sheetViews>
  <sheetFormatPr defaultColWidth="12.58203125" defaultRowHeight="15" customHeight="1" x14ac:dyDescent="0.35"/>
  <cols>
    <col min="1" max="1" width="1.6640625" style="1" customWidth="1"/>
    <col min="2" max="2" width="23.4140625" style="1" bestFit="1" customWidth="1"/>
    <col min="3" max="3" width="12" style="1" bestFit="1" customWidth="1"/>
    <col min="4" max="4" width="5.1640625" style="1" customWidth="1"/>
    <col min="5" max="5" width="21.83203125" style="1" customWidth="1"/>
    <col min="6" max="6" width="14.33203125" style="1" customWidth="1"/>
    <col min="7" max="7" width="19.83203125" style="1" bestFit="1" customWidth="1"/>
    <col min="8" max="8" width="3.4140625" style="1" customWidth="1"/>
    <col min="9" max="9" width="19.83203125" style="1" bestFit="1" customWidth="1"/>
    <col min="10" max="10" width="6.83203125" style="1" customWidth="1"/>
    <col min="11" max="19" width="11.9140625" style="1" customWidth="1"/>
    <col min="20" max="16384" width="12.58203125" style="1"/>
  </cols>
  <sheetData>
    <row r="1" spans="2:10" ht="16" customHeight="1" x14ac:dyDescent="0.35"/>
    <row r="2" spans="2:10" ht="15" customHeight="1" x14ac:dyDescent="0.35">
      <c r="B2" s="36" t="s">
        <v>10</v>
      </c>
      <c r="C2" s="36"/>
      <c r="D2" s="6"/>
      <c r="E2" s="37" t="s">
        <v>13</v>
      </c>
      <c r="F2" s="37"/>
      <c r="G2" s="37"/>
      <c r="I2" s="36" t="s">
        <v>31</v>
      </c>
      <c r="J2" s="36"/>
    </row>
    <row r="3" spans="2:10" ht="15.5" x14ac:dyDescent="0.35"/>
    <row r="4" spans="2:10" ht="15.5" x14ac:dyDescent="0.35">
      <c r="B4" s="2" t="s">
        <v>12</v>
      </c>
      <c r="C4" s="3" t="s">
        <v>0</v>
      </c>
      <c r="D4" s="5"/>
      <c r="E4" s="7" t="s">
        <v>12</v>
      </c>
      <c r="F4" s="8" t="s">
        <v>0</v>
      </c>
      <c r="G4" s="7" t="s">
        <v>14</v>
      </c>
      <c r="I4" s="12" t="s">
        <v>14</v>
      </c>
      <c r="J4" s="13" t="s">
        <v>32</v>
      </c>
    </row>
    <row r="5" spans="2:10" ht="15.5" x14ac:dyDescent="0.35">
      <c r="B5" s="9" t="s">
        <v>11</v>
      </c>
      <c r="C5" s="10">
        <v>1500</v>
      </c>
      <c r="D5" s="4"/>
      <c r="E5" s="9" t="s">
        <v>9</v>
      </c>
      <c r="F5" s="10">
        <v>300</v>
      </c>
      <c r="G5" s="9" t="s">
        <v>26</v>
      </c>
      <c r="I5" s="9" t="s">
        <v>26</v>
      </c>
      <c r="J5" s="11">
        <v>0.55000000000000004</v>
      </c>
    </row>
    <row r="6" spans="2:10" ht="15.5" x14ac:dyDescent="0.35">
      <c r="B6" s="9" t="s">
        <v>23</v>
      </c>
      <c r="C6" s="10">
        <v>500</v>
      </c>
      <c r="D6" s="4"/>
      <c r="E6" s="9" t="s">
        <v>1</v>
      </c>
      <c r="F6" s="10">
        <v>750</v>
      </c>
      <c r="G6" s="9" t="s">
        <v>26</v>
      </c>
      <c r="I6" s="9" t="s">
        <v>29</v>
      </c>
      <c r="J6" s="11">
        <v>0.1</v>
      </c>
    </row>
    <row r="7" spans="2:10" ht="15.5" x14ac:dyDescent="0.35">
      <c r="B7" s="9"/>
      <c r="C7" s="10"/>
      <c r="D7" s="4"/>
      <c r="E7" s="9" t="s">
        <v>5</v>
      </c>
      <c r="F7" s="10">
        <v>10</v>
      </c>
      <c r="G7" s="9" t="s">
        <v>26</v>
      </c>
      <c r="I7" s="9" t="s">
        <v>33</v>
      </c>
      <c r="J7" s="11">
        <v>0.125</v>
      </c>
    </row>
    <row r="8" spans="2:10" ht="15.5" x14ac:dyDescent="0.35">
      <c r="B8" s="9"/>
      <c r="C8" s="10"/>
      <c r="D8" s="4"/>
      <c r="E8" s="9" t="s">
        <v>6</v>
      </c>
      <c r="F8" s="10">
        <v>30</v>
      </c>
      <c r="G8" s="9" t="s">
        <v>26</v>
      </c>
      <c r="I8" s="9" t="s">
        <v>30</v>
      </c>
      <c r="J8" s="11">
        <v>0.1</v>
      </c>
    </row>
    <row r="9" spans="2:10" ht="15.75" customHeight="1" x14ac:dyDescent="0.35">
      <c r="B9" s="9"/>
      <c r="C9" s="10"/>
      <c r="D9" s="4"/>
      <c r="E9" s="9" t="s">
        <v>7</v>
      </c>
      <c r="F9" s="10">
        <v>20</v>
      </c>
      <c r="G9" s="9" t="s">
        <v>26</v>
      </c>
      <c r="I9" s="9" t="s">
        <v>28</v>
      </c>
      <c r="J9" s="11">
        <v>0.1</v>
      </c>
    </row>
    <row r="10" spans="2:10" ht="15.75" customHeight="1" x14ac:dyDescent="0.35">
      <c r="B10" s="9"/>
      <c r="C10" s="10"/>
      <c r="D10" s="4"/>
      <c r="E10" s="9" t="s">
        <v>2</v>
      </c>
      <c r="F10" s="10">
        <v>150</v>
      </c>
      <c r="G10" s="9" t="s">
        <v>26</v>
      </c>
      <c r="I10" s="9" t="s">
        <v>34</v>
      </c>
      <c r="J10" s="11">
        <v>2.5000000000000001E-2</v>
      </c>
    </row>
    <row r="11" spans="2:10" ht="15.75" customHeight="1" x14ac:dyDescent="0.35">
      <c r="B11" s="9"/>
      <c r="C11" s="10"/>
      <c r="D11" s="4"/>
      <c r="E11" s="9" t="s">
        <v>22</v>
      </c>
      <c r="F11" s="10">
        <v>50</v>
      </c>
      <c r="G11" s="9" t="s">
        <v>26</v>
      </c>
    </row>
    <row r="12" spans="2:10" ht="15.75" customHeight="1" x14ac:dyDescent="0.35">
      <c r="B12" s="9"/>
      <c r="C12" s="10"/>
      <c r="D12" s="4"/>
      <c r="E12" s="9" t="s">
        <v>24</v>
      </c>
      <c r="F12" s="10">
        <v>50</v>
      </c>
      <c r="G12" s="9" t="s">
        <v>26</v>
      </c>
    </row>
    <row r="13" spans="2:10" ht="15.75" customHeight="1" x14ac:dyDescent="0.35">
      <c r="B13" s="9"/>
      <c r="C13" s="10"/>
      <c r="D13" s="4"/>
      <c r="E13" s="9" t="s">
        <v>18</v>
      </c>
      <c r="F13" s="10">
        <v>100</v>
      </c>
      <c r="G13" s="9" t="s">
        <v>28</v>
      </c>
    </row>
    <row r="14" spans="2:10" ht="15.75" customHeight="1" x14ac:dyDescent="0.35">
      <c r="B14" s="9"/>
      <c r="C14" s="10"/>
      <c r="D14" s="4"/>
      <c r="E14" s="9" t="s">
        <v>15</v>
      </c>
      <c r="F14" s="10">
        <v>50</v>
      </c>
      <c r="G14" s="9" t="s">
        <v>29</v>
      </c>
    </row>
    <row r="15" spans="2:10" ht="15.75" customHeight="1" x14ac:dyDescent="0.35">
      <c r="B15" s="9"/>
      <c r="C15" s="10"/>
      <c r="D15" s="4"/>
      <c r="E15" s="9" t="s">
        <v>16</v>
      </c>
      <c r="F15" s="10">
        <v>120</v>
      </c>
      <c r="G15" s="9" t="s">
        <v>29</v>
      </c>
    </row>
    <row r="16" spans="2:10" ht="15.75" customHeight="1" x14ac:dyDescent="0.35">
      <c r="B16" s="9"/>
      <c r="C16" s="10"/>
      <c r="D16" s="4"/>
      <c r="E16" s="9" t="s">
        <v>17</v>
      </c>
      <c r="F16" s="10">
        <v>40</v>
      </c>
      <c r="G16" s="9" t="s">
        <v>29</v>
      </c>
    </row>
    <row r="17" spans="2:7" ht="15.75" customHeight="1" x14ac:dyDescent="0.35">
      <c r="B17" s="9"/>
      <c r="C17" s="10"/>
      <c r="D17" s="4"/>
      <c r="E17" s="9" t="s">
        <v>8</v>
      </c>
      <c r="F17" s="10">
        <v>60</v>
      </c>
      <c r="G17" s="9" t="s">
        <v>30</v>
      </c>
    </row>
    <row r="18" spans="2:7" ht="15.75" customHeight="1" x14ac:dyDescent="0.35">
      <c r="B18" s="9"/>
      <c r="C18" s="10"/>
      <c r="D18" s="4"/>
      <c r="E18" s="9" t="s">
        <v>25</v>
      </c>
      <c r="F18" s="10">
        <v>80</v>
      </c>
      <c r="G18" s="9" t="s">
        <v>30</v>
      </c>
    </row>
    <row r="19" spans="2:7" ht="15.75" customHeight="1" x14ac:dyDescent="0.35">
      <c r="B19" s="9"/>
      <c r="C19" s="10"/>
      <c r="D19" s="4"/>
      <c r="E19" s="9" t="s">
        <v>19</v>
      </c>
      <c r="F19" s="10">
        <v>30</v>
      </c>
      <c r="G19" s="9" t="s">
        <v>26</v>
      </c>
    </row>
    <row r="20" spans="2:7" ht="15.75" customHeight="1" x14ac:dyDescent="0.35">
      <c r="B20" s="9"/>
      <c r="C20" s="10"/>
      <c r="D20" s="4"/>
      <c r="E20" s="9" t="s">
        <v>20</v>
      </c>
      <c r="F20" s="10">
        <v>8</v>
      </c>
      <c r="G20" s="9" t="s">
        <v>26</v>
      </c>
    </row>
    <row r="21" spans="2:7" ht="15.75" customHeight="1" x14ac:dyDescent="0.35">
      <c r="B21" s="9"/>
      <c r="C21" s="10"/>
      <c r="D21" s="4"/>
      <c r="E21" s="9" t="s">
        <v>21</v>
      </c>
      <c r="F21" s="10">
        <v>5</v>
      </c>
      <c r="G21" s="9" t="s">
        <v>26</v>
      </c>
    </row>
    <row r="22" spans="2:7" ht="15.75" customHeight="1" x14ac:dyDescent="0.35">
      <c r="B22" s="9"/>
      <c r="C22" s="10"/>
      <c r="D22" s="4"/>
      <c r="E22" s="9" t="s">
        <v>27</v>
      </c>
      <c r="F22" s="10">
        <v>120</v>
      </c>
      <c r="G22" s="9" t="s">
        <v>30</v>
      </c>
    </row>
    <row r="23" spans="2:7" ht="15.75" customHeight="1" x14ac:dyDescent="0.35">
      <c r="B23" s="9"/>
      <c r="C23" s="10"/>
      <c r="D23" s="4"/>
      <c r="E23" s="9"/>
      <c r="F23" s="10"/>
      <c r="G23" s="9"/>
    </row>
    <row r="24" spans="2:7" ht="15.75" customHeight="1" x14ac:dyDescent="0.35">
      <c r="B24" s="9"/>
      <c r="C24" s="10"/>
      <c r="D24" s="4"/>
      <c r="E24" s="9"/>
      <c r="F24" s="10"/>
      <c r="G24" s="9"/>
    </row>
    <row r="25" spans="2:7" ht="15.75" customHeight="1" x14ac:dyDescent="0.35">
      <c r="B25" s="9"/>
      <c r="C25" s="10"/>
      <c r="D25" s="4"/>
      <c r="E25" s="9"/>
      <c r="F25" s="10"/>
      <c r="G25" s="9"/>
    </row>
    <row r="26" spans="2:7" ht="15.75" customHeight="1" x14ac:dyDescent="0.35">
      <c r="B26" s="9"/>
      <c r="C26" s="10"/>
      <c r="D26" s="4"/>
      <c r="E26" s="9"/>
      <c r="F26" s="10"/>
      <c r="G26" s="9"/>
    </row>
    <row r="27" spans="2:7" ht="15.75" customHeight="1" x14ac:dyDescent="0.35">
      <c r="B27" s="9"/>
      <c r="C27" s="10"/>
      <c r="D27" s="4"/>
      <c r="E27" s="9"/>
      <c r="F27" s="10"/>
      <c r="G27" s="9"/>
    </row>
    <row r="28" spans="2:7" ht="15.75" customHeight="1" x14ac:dyDescent="0.35"/>
    <row r="29" spans="2:7" ht="15.75" customHeight="1" x14ac:dyDescent="0.35"/>
    <row r="30" spans="2:7" ht="15.75" customHeight="1" x14ac:dyDescent="0.35"/>
    <row r="31" spans="2:7" ht="15.75" customHeight="1" x14ac:dyDescent="0.35"/>
    <row r="32" spans="2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</sheetData>
  <mergeCells count="3">
    <mergeCell ref="B2:C2"/>
    <mergeCell ref="E2:G2"/>
    <mergeCell ref="I2:J2"/>
  </mergeCells>
  <pageMargins left="0.31496062992125984" right="0.31496062992125984" top="0.78740157480314965" bottom="0.78740157480314965" header="0" footer="0"/>
  <pageSetup paperSize="9" orientation="landscape" r:id="rId1"/>
  <headerFooter>
    <oddHeader>&amp;L&amp;G&amp;C&amp;"Arial,Negrito"&amp;24Presupuesto Personal
&amp;18&amp;UListas&amp;R&amp;"Arial,Negrito itálico"&amp;14Como No Supe Antes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936"/>
  <sheetViews>
    <sheetView showGridLines="0" view="pageLayout" zoomScale="85" zoomScaleNormal="70" zoomScalePageLayoutView="85" workbookViewId="0">
      <selection activeCell="K4" sqref="K4"/>
    </sheetView>
  </sheetViews>
  <sheetFormatPr defaultColWidth="12.58203125" defaultRowHeight="15" customHeight="1" x14ac:dyDescent="0.35"/>
  <cols>
    <col min="1" max="1" width="1.6640625" style="1" customWidth="1"/>
    <col min="2" max="2" width="19.83203125" style="1" bestFit="1" customWidth="1"/>
    <col min="3" max="3" width="25.6640625" style="1" bestFit="1" customWidth="1"/>
    <col min="4" max="15" width="8.83203125" style="1" customWidth="1"/>
    <col min="16" max="19" width="11.9140625" style="1" customWidth="1"/>
    <col min="20" max="16384" width="12.58203125" style="1"/>
  </cols>
  <sheetData>
    <row r="2" spans="2:15" ht="15" customHeight="1" x14ac:dyDescent="0.35">
      <c r="B2" s="26" t="s">
        <v>35</v>
      </c>
      <c r="C2" s="27">
        <v>2020</v>
      </c>
      <c r="D2" s="16" t="s">
        <v>37</v>
      </c>
    </row>
    <row r="3" spans="2:15" ht="15" customHeight="1" x14ac:dyDescent="0.35">
      <c r="B3" s="26" t="s">
        <v>36</v>
      </c>
      <c r="C3" s="27">
        <v>10</v>
      </c>
      <c r="D3" s="16" t="s">
        <v>38</v>
      </c>
    </row>
    <row r="4" spans="2:15" ht="15" customHeight="1" thickBot="1" x14ac:dyDescent="0.4"/>
    <row r="5" spans="2:15" ht="15.75" customHeight="1" x14ac:dyDescent="0.35">
      <c r="B5" s="14" t="s">
        <v>3</v>
      </c>
      <c r="C5" s="14" t="s">
        <v>12</v>
      </c>
      <c r="D5" s="24">
        <f>("01/"&amp;C3&amp;"/"&amp;C2)*1</f>
        <v>44105</v>
      </c>
      <c r="E5" s="24">
        <f>EDATE(D5,1)</f>
        <v>44136</v>
      </c>
      <c r="F5" s="24">
        <f t="shared" ref="F5:O5" si="0">EDATE(E5,1)</f>
        <v>44166</v>
      </c>
      <c r="G5" s="24">
        <f t="shared" si="0"/>
        <v>44197</v>
      </c>
      <c r="H5" s="24">
        <f t="shared" si="0"/>
        <v>44228</v>
      </c>
      <c r="I5" s="24">
        <f t="shared" si="0"/>
        <v>44256</v>
      </c>
      <c r="J5" s="24">
        <f t="shared" si="0"/>
        <v>44287</v>
      </c>
      <c r="K5" s="24">
        <f t="shared" si="0"/>
        <v>44317</v>
      </c>
      <c r="L5" s="24">
        <f t="shared" si="0"/>
        <v>44348</v>
      </c>
      <c r="M5" s="24">
        <f t="shared" si="0"/>
        <v>44378</v>
      </c>
      <c r="N5" s="24">
        <f t="shared" si="0"/>
        <v>44409</v>
      </c>
      <c r="O5" s="25">
        <f t="shared" si="0"/>
        <v>44440</v>
      </c>
    </row>
    <row r="6" spans="2:15" ht="15.75" customHeight="1" x14ac:dyDescent="0.35">
      <c r="B6" s="15" t="s">
        <v>26</v>
      </c>
      <c r="C6" s="15" t="s">
        <v>4</v>
      </c>
      <c r="D6" s="20">
        <v>300</v>
      </c>
      <c r="E6" s="20">
        <v>255</v>
      </c>
      <c r="F6" s="20"/>
      <c r="G6" s="20"/>
      <c r="H6" s="20"/>
      <c r="I6" s="20"/>
      <c r="J6" s="20"/>
      <c r="K6" s="20"/>
      <c r="L6" s="20"/>
      <c r="M6" s="20"/>
      <c r="N6" s="20"/>
      <c r="O6" s="22"/>
    </row>
    <row r="7" spans="2:15" ht="15.75" customHeight="1" x14ac:dyDescent="0.35">
      <c r="B7" s="15" t="s">
        <v>26</v>
      </c>
      <c r="C7" s="15" t="s">
        <v>1</v>
      </c>
      <c r="D7" s="20">
        <v>750</v>
      </c>
      <c r="E7" s="20">
        <v>750</v>
      </c>
      <c r="F7" s="20"/>
      <c r="G7" s="20"/>
      <c r="H7" s="20"/>
      <c r="I7" s="20"/>
      <c r="J7" s="20"/>
      <c r="K7" s="20"/>
      <c r="L7" s="20"/>
      <c r="M7" s="20"/>
      <c r="N7" s="20"/>
      <c r="O7" s="22"/>
    </row>
    <row r="8" spans="2:15" ht="15.75" customHeight="1" x14ac:dyDescent="0.35">
      <c r="B8" s="15" t="s">
        <v>26</v>
      </c>
      <c r="C8" s="15" t="s">
        <v>5</v>
      </c>
      <c r="D8" s="20">
        <v>10</v>
      </c>
      <c r="E8" s="20">
        <v>10</v>
      </c>
      <c r="F8" s="20"/>
      <c r="G8" s="20"/>
      <c r="H8" s="20"/>
      <c r="I8" s="20"/>
      <c r="J8" s="20"/>
      <c r="K8" s="20"/>
      <c r="L8" s="20"/>
      <c r="M8" s="20"/>
      <c r="N8" s="20"/>
      <c r="O8" s="22"/>
    </row>
    <row r="9" spans="2:15" ht="15.75" customHeight="1" x14ac:dyDescent="0.35">
      <c r="B9" s="15" t="s">
        <v>26</v>
      </c>
      <c r="C9" s="15" t="s">
        <v>6</v>
      </c>
      <c r="D9" s="20">
        <v>30</v>
      </c>
      <c r="E9" s="20">
        <v>30</v>
      </c>
      <c r="F9" s="20"/>
      <c r="G9" s="20"/>
      <c r="H9" s="20"/>
      <c r="I9" s="20"/>
      <c r="J9" s="20"/>
      <c r="K9" s="20"/>
      <c r="L9" s="20"/>
      <c r="M9" s="20"/>
      <c r="N9" s="20"/>
      <c r="O9" s="22"/>
    </row>
    <row r="10" spans="2:15" ht="15.75" customHeight="1" x14ac:dyDescent="0.35">
      <c r="B10" s="15" t="s">
        <v>26</v>
      </c>
      <c r="C10" s="15" t="s">
        <v>7</v>
      </c>
      <c r="D10" s="20">
        <v>20</v>
      </c>
      <c r="E10" s="20">
        <v>20</v>
      </c>
      <c r="F10" s="20"/>
      <c r="G10" s="20"/>
      <c r="H10" s="20"/>
      <c r="I10" s="20"/>
      <c r="J10" s="20"/>
      <c r="K10" s="20"/>
      <c r="L10" s="20"/>
      <c r="M10" s="20"/>
      <c r="N10" s="20"/>
      <c r="O10" s="22"/>
    </row>
    <row r="11" spans="2:15" ht="15.75" customHeight="1" x14ac:dyDescent="0.35">
      <c r="B11" s="15" t="s">
        <v>26</v>
      </c>
      <c r="C11" s="15" t="s">
        <v>2</v>
      </c>
      <c r="D11" s="20">
        <v>150</v>
      </c>
      <c r="E11" s="20">
        <v>170</v>
      </c>
      <c r="F11" s="20"/>
      <c r="G11" s="20"/>
      <c r="H11" s="20"/>
      <c r="I11" s="20"/>
      <c r="J11" s="20"/>
      <c r="K11" s="20"/>
      <c r="L11" s="20"/>
      <c r="M11" s="20"/>
      <c r="N11" s="20"/>
      <c r="O11" s="22"/>
    </row>
    <row r="12" spans="2:15" ht="15.75" customHeight="1" x14ac:dyDescent="0.35">
      <c r="B12" s="15" t="s">
        <v>26</v>
      </c>
      <c r="C12" s="15" t="s">
        <v>22</v>
      </c>
      <c r="D12" s="20">
        <v>50</v>
      </c>
      <c r="E12" s="20">
        <v>50</v>
      </c>
      <c r="F12" s="20"/>
      <c r="G12" s="20"/>
      <c r="H12" s="20"/>
      <c r="I12" s="20"/>
      <c r="J12" s="20"/>
      <c r="K12" s="20"/>
      <c r="L12" s="20"/>
      <c r="M12" s="20"/>
      <c r="N12" s="20"/>
      <c r="O12" s="22"/>
    </row>
    <row r="13" spans="2:15" ht="15.75" customHeight="1" x14ac:dyDescent="0.35">
      <c r="B13" s="15" t="s">
        <v>26</v>
      </c>
      <c r="C13" s="15" t="s">
        <v>24</v>
      </c>
      <c r="D13" s="20">
        <v>50</v>
      </c>
      <c r="E13" s="20">
        <v>50</v>
      </c>
      <c r="F13" s="20"/>
      <c r="G13" s="20"/>
      <c r="H13" s="20"/>
      <c r="I13" s="20"/>
      <c r="J13" s="20"/>
      <c r="K13" s="20"/>
      <c r="L13" s="20"/>
      <c r="M13" s="20"/>
      <c r="N13" s="20"/>
      <c r="O13" s="22"/>
    </row>
    <row r="14" spans="2:15" ht="15.75" customHeight="1" x14ac:dyDescent="0.35">
      <c r="B14" s="15" t="s">
        <v>26</v>
      </c>
      <c r="C14" s="15" t="s">
        <v>19</v>
      </c>
      <c r="D14" s="20">
        <v>30</v>
      </c>
      <c r="E14" s="20">
        <v>30</v>
      </c>
      <c r="F14" s="20"/>
      <c r="G14" s="20"/>
      <c r="H14" s="20"/>
      <c r="I14" s="20"/>
      <c r="J14" s="20"/>
      <c r="K14" s="20"/>
      <c r="L14" s="20"/>
      <c r="M14" s="20"/>
      <c r="N14" s="20"/>
      <c r="O14" s="22"/>
    </row>
    <row r="15" spans="2:15" ht="15.75" customHeight="1" x14ac:dyDescent="0.35">
      <c r="B15" s="15" t="s">
        <v>26</v>
      </c>
      <c r="C15" s="15" t="s">
        <v>20</v>
      </c>
      <c r="D15" s="20">
        <v>8</v>
      </c>
      <c r="E15" s="20">
        <v>8</v>
      </c>
      <c r="F15" s="20"/>
      <c r="G15" s="20"/>
      <c r="H15" s="20"/>
      <c r="I15" s="20"/>
      <c r="J15" s="20"/>
      <c r="K15" s="20"/>
      <c r="L15" s="20"/>
      <c r="M15" s="20"/>
      <c r="N15" s="20"/>
      <c r="O15" s="22"/>
    </row>
    <row r="16" spans="2:15" ht="15.75" customHeight="1" x14ac:dyDescent="0.35">
      <c r="B16" s="15" t="s">
        <v>26</v>
      </c>
      <c r="C16" s="15" t="s">
        <v>21</v>
      </c>
      <c r="D16" s="20">
        <v>5</v>
      </c>
      <c r="E16" s="20">
        <v>8</v>
      </c>
      <c r="F16" s="20"/>
      <c r="G16" s="20"/>
      <c r="H16" s="20"/>
      <c r="I16" s="20"/>
      <c r="J16" s="20"/>
      <c r="K16" s="20"/>
      <c r="L16" s="20"/>
      <c r="M16" s="20"/>
      <c r="N16" s="20"/>
      <c r="O16" s="22"/>
    </row>
    <row r="17" spans="2:15" ht="15.75" customHeight="1" x14ac:dyDescent="0.35">
      <c r="B17" s="15" t="s">
        <v>26</v>
      </c>
      <c r="C17" s="1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2"/>
    </row>
    <row r="18" spans="2:15" ht="15.75" customHeight="1" x14ac:dyDescent="0.35">
      <c r="B18" s="15" t="s">
        <v>26</v>
      </c>
      <c r="C18" s="15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2"/>
    </row>
    <row r="19" spans="2:15" ht="15.75" customHeight="1" x14ac:dyDescent="0.35">
      <c r="B19" s="15" t="s">
        <v>29</v>
      </c>
      <c r="C19" s="15" t="s">
        <v>15</v>
      </c>
      <c r="D19" s="20">
        <v>50</v>
      </c>
      <c r="E19" s="20">
        <v>0</v>
      </c>
      <c r="F19" s="20"/>
      <c r="G19" s="20"/>
      <c r="H19" s="20"/>
      <c r="I19" s="20"/>
      <c r="J19" s="20"/>
      <c r="K19" s="20"/>
      <c r="L19" s="20"/>
      <c r="M19" s="20"/>
      <c r="N19" s="20"/>
      <c r="O19" s="22"/>
    </row>
    <row r="20" spans="2:15" ht="15.75" customHeight="1" x14ac:dyDescent="0.35">
      <c r="B20" s="15" t="s">
        <v>29</v>
      </c>
      <c r="C20" s="15" t="s">
        <v>16</v>
      </c>
      <c r="D20" s="20">
        <v>120</v>
      </c>
      <c r="E20" s="20">
        <v>80</v>
      </c>
      <c r="F20" s="20"/>
      <c r="G20" s="20"/>
      <c r="H20" s="20"/>
      <c r="I20" s="20"/>
      <c r="J20" s="20"/>
      <c r="K20" s="20"/>
      <c r="L20" s="20"/>
      <c r="M20" s="20"/>
      <c r="N20" s="20"/>
      <c r="O20" s="22"/>
    </row>
    <row r="21" spans="2:15" ht="15.75" customHeight="1" x14ac:dyDescent="0.35">
      <c r="B21" s="15" t="s">
        <v>29</v>
      </c>
      <c r="C21" s="15" t="s">
        <v>17</v>
      </c>
      <c r="D21" s="20">
        <v>40</v>
      </c>
      <c r="E21" s="20">
        <v>35</v>
      </c>
      <c r="F21" s="20"/>
      <c r="G21" s="20"/>
      <c r="H21" s="20"/>
      <c r="I21" s="20"/>
      <c r="J21" s="20"/>
      <c r="K21" s="20"/>
      <c r="L21" s="20"/>
      <c r="M21" s="20"/>
      <c r="N21" s="20"/>
      <c r="O21" s="22"/>
    </row>
    <row r="22" spans="2:15" ht="15.75" customHeight="1" x14ac:dyDescent="0.35">
      <c r="B22" s="15" t="s">
        <v>29</v>
      </c>
      <c r="C22" s="15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2"/>
    </row>
    <row r="23" spans="2:15" ht="15.75" customHeight="1" x14ac:dyDescent="0.35">
      <c r="B23" s="15" t="s">
        <v>29</v>
      </c>
      <c r="C23" s="15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2"/>
    </row>
    <row r="24" spans="2:15" ht="15.75" customHeight="1" x14ac:dyDescent="0.35">
      <c r="B24" s="15" t="s">
        <v>33</v>
      </c>
      <c r="C24" s="15" t="s">
        <v>33</v>
      </c>
      <c r="D24" s="20"/>
      <c r="E24" s="20">
        <v>120</v>
      </c>
      <c r="F24" s="20"/>
      <c r="G24" s="20"/>
      <c r="H24" s="20"/>
      <c r="I24" s="20"/>
      <c r="J24" s="20"/>
      <c r="K24" s="20"/>
      <c r="L24" s="20"/>
      <c r="M24" s="20"/>
      <c r="N24" s="20"/>
      <c r="O24" s="22"/>
    </row>
    <row r="25" spans="2:15" ht="15.75" customHeight="1" x14ac:dyDescent="0.35">
      <c r="B25" s="15" t="s">
        <v>28</v>
      </c>
      <c r="C25" s="15" t="s">
        <v>18</v>
      </c>
      <c r="D25" s="20">
        <v>100</v>
      </c>
      <c r="E25" s="20">
        <v>100</v>
      </c>
      <c r="F25" s="20"/>
      <c r="G25" s="20"/>
      <c r="H25" s="20"/>
      <c r="I25" s="20"/>
      <c r="J25" s="20"/>
      <c r="K25" s="20"/>
      <c r="L25" s="20"/>
      <c r="M25" s="20"/>
      <c r="N25" s="20"/>
      <c r="O25" s="22"/>
    </row>
    <row r="26" spans="2:15" ht="15.5" x14ac:dyDescent="0.35">
      <c r="B26" s="15" t="s">
        <v>28</v>
      </c>
      <c r="C26" s="15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2"/>
    </row>
    <row r="27" spans="2:15" ht="15.75" customHeight="1" x14ac:dyDescent="0.35">
      <c r="B27" s="15" t="s">
        <v>28</v>
      </c>
      <c r="C27" s="15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2"/>
    </row>
    <row r="28" spans="2:15" ht="15.75" customHeight="1" x14ac:dyDescent="0.35">
      <c r="B28" s="15" t="s">
        <v>30</v>
      </c>
      <c r="C28" s="15" t="s">
        <v>8</v>
      </c>
      <c r="D28" s="20">
        <v>60</v>
      </c>
      <c r="E28" s="20">
        <v>0</v>
      </c>
      <c r="F28" s="20"/>
      <c r="G28" s="20"/>
      <c r="H28" s="20"/>
      <c r="I28" s="20"/>
      <c r="J28" s="20"/>
      <c r="K28" s="20"/>
      <c r="L28" s="20"/>
      <c r="M28" s="20"/>
      <c r="N28" s="20"/>
      <c r="O28" s="22"/>
    </row>
    <row r="29" spans="2:15" ht="15.75" customHeight="1" x14ac:dyDescent="0.35">
      <c r="B29" s="15" t="s">
        <v>30</v>
      </c>
      <c r="C29" s="15" t="s">
        <v>25</v>
      </c>
      <c r="D29" s="20">
        <v>80</v>
      </c>
      <c r="E29" s="20">
        <v>80</v>
      </c>
      <c r="F29" s="20"/>
      <c r="G29" s="20"/>
      <c r="H29" s="20"/>
      <c r="I29" s="20"/>
      <c r="J29" s="20"/>
      <c r="K29" s="20"/>
      <c r="L29" s="20"/>
      <c r="M29" s="20"/>
      <c r="N29" s="20"/>
      <c r="O29" s="22"/>
    </row>
    <row r="30" spans="2:15" ht="15.75" customHeight="1" x14ac:dyDescent="0.35">
      <c r="B30" s="15" t="s">
        <v>30</v>
      </c>
      <c r="C30" s="15" t="s">
        <v>27</v>
      </c>
      <c r="D30" s="20">
        <v>120</v>
      </c>
      <c r="E30" s="20">
        <v>120</v>
      </c>
      <c r="F30" s="20"/>
      <c r="G30" s="20"/>
      <c r="H30" s="20"/>
      <c r="I30" s="20"/>
      <c r="J30" s="20"/>
      <c r="K30" s="20"/>
      <c r="L30" s="20"/>
      <c r="M30" s="20"/>
      <c r="N30" s="20"/>
      <c r="O30" s="22"/>
    </row>
    <row r="31" spans="2:15" ht="15.75" customHeight="1" x14ac:dyDescent="0.35">
      <c r="B31" s="15" t="s">
        <v>30</v>
      </c>
      <c r="C31" s="15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2"/>
    </row>
    <row r="32" spans="2:15" ht="15.75" customHeight="1" x14ac:dyDescent="0.35">
      <c r="B32" s="15" t="s">
        <v>30</v>
      </c>
      <c r="C32" s="15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2"/>
    </row>
    <row r="33" spans="2:15" ht="15.75" customHeight="1" x14ac:dyDescent="0.35">
      <c r="B33" s="15" t="s">
        <v>30</v>
      </c>
      <c r="C33" s="15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2"/>
    </row>
    <row r="34" spans="2:15" ht="15.75" customHeight="1" thickBot="1" x14ac:dyDescent="0.4">
      <c r="B34" s="18" t="s">
        <v>34</v>
      </c>
      <c r="C34" s="15" t="s">
        <v>34</v>
      </c>
      <c r="D34" s="20"/>
      <c r="E34" s="20">
        <v>70</v>
      </c>
      <c r="F34" s="20"/>
      <c r="G34" s="20"/>
      <c r="H34" s="20"/>
      <c r="I34" s="20"/>
      <c r="J34" s="20"/>
      <c r="K34" s="20"/>
      <c r="L34" s="20"/>
      <c r="M34" s="20"/>
      <c r="N34" s="20"/>
      <c r="O34" s="22"/>
    </row>
    <row r="35" spans="2:15" ht="15.75" customHeight="1" thickBot="1" x14ac:dyDescent="0.4">
      <c r="B35" s="19"/>
      <c r="C35" s="17" t="s">
        <v>39</v>
      </c>
      <c r="D35" s="21">
        <f>SUM(D6:D34)</f>
        <v>1973</v>
      </c>
      <c r="E35" s="21">
        <f t="shared" ref="E35:O35" si="1">SUM(E6:E34)</f>
        <v>1986</v>
      </c>
      <c r="F35" s="21">
        <f t="shared" si="1"/>
        <v>0</v>
      </c>
      <c r="G35" s="21">
        <f t="shared" si="1"/>
        <v>0</v>
      </c>
      <c r="H35" s="21">
        <f t="shared" si="1"/>
        <v>0</v>
      </c>
      <c r="I35" s="21">
        <f t="shared" si="1"/>
        <v>0</v>
      </c>
      <c r="J35" s="21">
        <f t="shared" si="1"/>
        <v>0</v>
      </c>
      <c r="K35" s="21">
        <f t="shared" si="1"/>
        <v>0</v>
      </c>
      <c r="L35" s="21">
        <f t="shared" si="1"/>
        <v>0</v>
      </c>
      <c r="M35" s="21">
        <f t="shared" si="1"/>
        <v>0</v>
      </c>
      <c r="N35" s="21">
        <f t="shared" si="1"/>
        <v>0</v>
      </c>
      <c r="O35" s="23">
        <f t="shared" si="1"/>
        <v>0</v>
      </c>
    </row>
    <row r="36" spans="2:15" ht="15.75" customHeight="1" x14ac:dyDescent="0.35"/>
    <row r="37" spans="2:15" ht="15.75" customHeight="1" x14ac:dyDescent="0.35"/>
    <row r="38" spans="2:15" ht="15.75" customHeight="1" x14ac:dyDescent="0.35"/>
    <row r="39" spans="2:15" ht="15.75" customHeight="1" x14ac:dyDescent="0.35"/>
    <row r="40" spans="2:15" ht="15.75" customHeight="1" x14ac:dyDescent="0.35"/>
    <row r="41" spans="2:15" ht="15.75" customHeight="1" x14ac:dyDescent="0.35"/>
    <row r="42" spans="2:15" ht="15.75" customHeight="1" x14ac:dyDescent="0.35"/>
    <row r="43" spans="2:15" ht="15.75" customHeight="1" x14ac:dyDescent="0.35"/>
    <row r="44" spans="2:15" ht="15.75" customHeight="1" x14ac:dyDescent="0.35"/>
    <row r="45" spans="2:15" ht="15.75" customHeight="1" x14ac:dyDescent="0.35"/>
    <row r="46" spans="2:15" ht="15.75" customHeight="1" x14ac:dyDescent="0.35"/>
    <row r="47" spans="2:15" ht="15.75" customHeight="1" x14ac:dyDescent="0.35"/>
    <row r="48" spans="2:15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</sheetData>
  <pageMargins left="0.31496062992125984" right="0.31496062992125984" top="0.78740157480314965" bottom="0.78740157480314965" header="0" footer="0"/>
  <pageSetup paperSize="9" scale="84" orientation="landscape" r:id="rId1"/>
  <headerFooter>
    <oddHeader>&amp;L&amp;G&amp;C&amp;"Arial,Negrito"&amp;24Presupuesto Personal
&amp;18&amp;UControl Financiero&amp;R&amp;"Arial,Negrito itálico"&amp;14Como No Supe Antes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913"/>
  <sheetViews>
    <sheetView showGridLines="0" view="pageLayout" zoomScale="85" zoomScaleNormal="70" zoomScalePageLayoutView="85" workbookViewId="0">
      <selection activeCell="F18" sqref="F18"/>
    </sheetView>
  </sheetViews>
  <sheetFormatPr defaultColWidth="12.58203125" defaultRowHeight="15" customHeight="1" x14ac:dyDescent="0.35"/>
  <cols>
    <col min="1" max="1" width="1.6640625" style="1" customWidth="1"/>
    <col min="2" max="2" width="19.6640625" style="1" customWidth="1"/>
    <col min="3" max="14" width="7.9140625" style="1" customWidth="1"/>
    <col min="15" max="15" width="10.1640625" style="1" customWidth="1"/>
    <col min="16" max="18" width="11.9140625" style="1" customWidth="1"/>
    <col min="19" max="16384" width="12.58203125" style="1"/>
  </cols>
  <sheetData>
    <row r="2" spans="2:15" ht="15" customHeight="1" x14ac:dyDescent="0.35">
      <c r="B2" s="26" t="s">
        <v>35</v>
      </c>
      <c r="C2" s="27">
        <f>'control-financiero'!C2</f>
        <v>2020</v>
      </c>
    </row>
    <row r="3" spans="2:15" ht="15" customHeight="1" x14ac:dyDescent="0.35">
      <c r="B3" s="26" t="s">
        <v>36</v>
      </c>
      <c r="C3" s="27">
        <f>'control-financiero'!C3</f>
        <v>10</v>
      </c>
    </row>
    <row r="4" spans="2:15" ht="15" customHeight="1" thickBot="1" x14ac:dyDescent="0.4"/>
    <row r="5" spans="2:15" ht="15.75" customHeight="1" x14ac:dyDescent="0.35">
      <c r="B5" s="14" t="s">
        <v>3</v>
      </c>
      <c r="C5" s="24">
        <f>("01/"&amp;C3&amp;"/"&amp;C2)*1</f>
        <v>44105</v>
      </c>
      <c r="D5" s="24">
        <f>EDATE(C5,1)</f>
        <v>44136</v>
      </c>
      <c r="E5" s="24">
        <f t="shared" ref="E5:N5" si="0">EDATE(D5,1)</f>
        <v>44166</v>
      </c>
      <c r="F5" s="24">
        <f t="shared" si="0"/>
        <v>44197</v>
      </c>
      <c r="G5" s="24">
        <f t="shared" si="0"/>
        <v>44228</v>
      </c>
      <c r="H5" s="24">
        <f t="shared" si="0"/>
        <v>44256</v>
      </c>
      <c r="I5" s="24">
        <f t="shared" si="0"/>
        <v>44287</v>
      </c>
      <c r="J5" s="24">
        <f t="shared" si="0"/>
        <v>44317</v>
      </c>
      <c r="K5" s="24">
        <f t="shared" si="0"/>
        <v>44348</v>
      </c>
      <c r="L5" s="24">
        <f t="shared" si="0"/>
        <v>44378</v>
      </c>
      <c r="M5" s="24">
        <f t="shared" si="0"/>
        <v>44409</v>
      </c>
      <c r="N5" s="25">
        <f t="shared" si="0"/>
        <v>44440</v>
      </c>
      <c r="O5" s="14" t="s">
        <v>40</v>
      </c>
    </row>
    <row r="6" spans="2:15" ht="15.75" customHeight="1" x14ac:dyDescent="0.35">
      <c r="B6" s="34" t="s">
        <v>26</v>
      </c>
      <c r="C6" s="32">
        <f>IFERROR(SUMIFS('control-financiero'!D$6:D$34,'control-financiero'!$B$6:$B$34,análisis!$B6)/SUM('control-financiero'!D$6:D$34),0)</f>
        <v>0.71109984794728842</v>
      </c>
      <c r="D6" s="28">
        <f>IFERROR(SUMIFS('control-financiero'!E$6:E$34,'control-financiero'!$B$6:$B$34,análisis!$B6)/SUM('control-financiero'!E$6:E$34),0)</f>
        <v>0.69536757301107754</v>
      </c>
      <c r="E6" s="28">
        <f>IFERROR(SUMIFS('control-financiero'!F$6:F$34,'control-financiero'!$B$6:$B$34,análisis!$B6)/SUM('control-financiero'!F$6:F$34),0)</f>
        <v>0</v>
      </c>
      <c r="F6" s="28">
        <f>IFERROR(SUMIFS('control-financiero'!G$6:G$34,'control-financiero'!$B$6:$B$34,análisis!$B6)/SUM('control-financiero'!G$6:G$34),0)</f>
        <v>0</v>
      </c>
      <c r="G6" s="28">
        <f>IFERROR(SUMIFS('control-financiero'!H$6:H$34,'control-financiero'!$B$6:$B$34,análisis!$B6)/SUM('control-financiero'!H$6:H$34),0)</f>
        <v>0</v>
      </c>
      <c r="H6" s="28">
        <f>IFERROR(SUMIFS('control-financiero'!I$6:I$34,'control-financiero'!$B$6:$B$34,análisis!$B6)/SUM('control-financiero'!I$6:I$34),0)</f>
        <v>0</v>
      </c>
      <c r="I6" s="28">
        <f>IFERROR(SUMIFS('control-financiero'!J$6:J$34,'control-financiero'!$B$6:$B$34,análisis!$B6)/SUM('control-financiero'!J$6:J$34),0)</f>
        <v>0</v>
      </c>
      <c r="J6" s="28">
        <f>IFERROR(SUMIFS('control-financiero'!K$6:K$34,'control-financiero'!$B$6:$B$34,análisis!$B6)/SUM('control-financiero'!K$6:K$34),0)</f>
        <v>0</v>
      </c>
      <c r="K6" s="28">
        <f>IFERROR(SUMIFS('control-financiero'!L$6:L$34,'control-financiero'!$B$6:$B$34,análisis!$B6)/SUM('control-financiero'!L$6:L$34),0)</f>
        <v>0</v>
      </c>
      <c r="L6" s="28">
        <f>IFERROR(SUMIFS('control-financiero'!M$6:M$34,'control-financiero'!$B$6:$B$34,análisis!$B6)/SUM('control-financiero'!M$6:M$34),0)</f>
        <v>0</v>
      </c>
      <c r="M6" s="28">
        <f>IFERROR(SUMIFS('control-financiero'!N$6:N$34,'control-financiero'!$B$6:$B$34,análisis!$B6)/SUM('control-financiero'!N$6:N$34),0)</f>
        <v>0</v>
      </c>
      <c r="N6" s="29">
        <f>IFERROR(SUMIFS('control-financiero'!O$6:O$34,'control-financiero'!$B$6:$B$34,análisis!$B6)/SUM('control-financiero'!O$6:O$34),0)</f>
        <v>0</v>
      </c>
      <c r="O6" s="35">
        <v>0.55000000000000004</v>
      </c>
    </row>
    <row r="7" spans="2:15" ht="15.75" customHeight="1" x14ac:dyDescent="0.35">
      <c r="B7" s="34" t="s">
        <v>29</v>
      </c>
      <c r="C7" s="32">
        <f>IFERROR(SUMIFS('control-financiero'!D$6:D$34,'control-financiero'!$B$6:$B$34,análisis!$B7)/SUM('control-financiero'!D$6:D$34),0)</f>
        <v>0.10643689812468322</v>
      </c>
      <c r="D7" s="28">
        <f>IFERROR(SUMIFS('control-financiero'!E$6:E$34,'control-financiero'!$B$6:$B$34,análisis!$B7)/SUM('control-financiero'!E$6:E$34),0)</f>
        <v>5.7905337361530716E-2</v>
      </c>
      <c r="E7" s="28">
        <f>IFERROR(SUMIFS('control-financiero'!F$6:F$34,'control-financiero'!$B$6:$B$34,análisis!$B7)/SUM('control-financiero'!F$6:F$34),0)</f>
        <v>0</v>
      </c>
      <c r="F7" s="28">
        <f>IFERROR(SUMIFS('control-financiero'!G$6:G$34,'control-financiero'!$B$6:$B$34,análisis!$B7)/SUM('control-financiero'!G$6:G$34),0)</f>
        <v>0</v>
      </c>
      <c r="G7" s="28">
        <f>IFERROR(SUMIFS('control-financiero'!H$6:H$34,'control-financiero'!$B$6:$B$34,análisis!$B7)/SUM('control-financiero'!H$6:H$34),0)</f>
        <v>0</v>
      </c>
      <c r="H7" s="28">
        <f>IFERROR(SUMIFS('control-financiero'!I$6:I$34,'control-financiero'!$B$6:$B$34,análisis!$B7)/SUM('control-financiero'!I$6:I$34),0)</f>
        <v>0</v>
      </c>
      <c r="I7" s="28">
        <f>IFERROR(SUMIFS('control-financiero'!J$6:J$34,'control-financiero'!$B$6:$B$34,análisis!$B7)/SUM('control-financiero'!J$6:J$34),0)</f>
        <v>0</v>
      </c>
      <c r="J7" s="28">
        <f>IFERROR(SUMIFS('control-financiero'!K$6:K$34,'control-financiero'!$B$6:$B$34,análisis!$B7)/SUM('control-financiero'!K$6:K$34),0)</f>
        <v>0</v>
      </c>
      <c r="K7" s="28">
        <f>IFERROR(SUMIFS('control-financiero'!L$6:L$34,'control-financiero'!$B$6:$B$34,análisis!$B7)/SUM('control-financiero'!L$6:L$34),0)</f>
        <v>0</v>
      </c>
      <c r="L7" s="28">
        <f>IFERROR(SUMIFS('control-financiero'!M$6:M$34,'control-financiero'!$B$6:$B$34,análisis!$B7)/SUM('control-financiero'!M$6:M$34),0)</f>
        <v>0</v>
      </c>
      <c r="M7" s="28">
        <f>IFERROR(SUMIFS('control-financiero'!N$6:N$34,'control-financiero'!$B$6:$B$34,análisis!$B7)/SUM('control-financiero'!N$6:N$34),0)</f>
        <v>0</v>
      </c>
      <c r="N7" s="29">
        <f>IFERROR(SUMIFS('control-financiero'!O$6:O$34,'control-financiero'!$B$6:$B$34,análisis!$B7)/SUM('control-financiero'!O$6:O$34),0)</f>
        <v>0</v>
      </c>
      <c r="O7" s="35">
        <v>0.1</v>
      </c>
    </row>
    <row r="8" spans="2:15" ht="15.75" customHeight="1" x14ac:dyDescent="0.35">
      <c r="B8" s="34" t="s">
        <v>33</v>
      </c>
      <c r="C8" s="32">
        <f>IFERROR(SUMIFS('control-financiero'!D$6:D$34,'control-financiero'!$B$6:$B$34,análisis!$B8)/SUM('control-financiero'!D$6:D$34),0)</f>
        <v>0</v>
      </c>
      <c r="D8" s="28">
        <f>IFERROR(SUMIFS('control-financiero'!E$6:E$34,'control-financiero'!$B$6:$B$34,análisis!$B8)/SUM('control-financiero'!E$6:E$34),0)</f>
        <v>6.0422960725075532E-2</v>
      </c>
      <c r="E8" s="28">
        <f>IFERROR(SUMIFS('control-financiero'!F$6:F$34,'control-financiero'!$B$6:$B$34,análisis!$B8)/SUM('control-financiero'!F$6:F$34),0)</f>
        <v>0</v>
      </c>
      <c r="F8" s="28">
        <f>IFERROR(SUMIFS('control-financiero'!G$6:G$34,'control-financiero'!$B$6:$B$34,análisis!$B8)/SUM('control-financiero'!G$6:G$34),0)</f>
        <v>0</v>
      </c>
      <c r="G8" s="28">
        <f>IFERROR(SUMIFS('control-financiero'!H$6:H$34,'control-financiero'!$B$6:$B$34,análisis!$B8)/SUM('control-financiero'!H$6:H$34),0)</f>
        <v>0</v>
      </c>
      <c r="H8" s="28">
        <f>IFERROR(SUMIFS('control-financiero'!I$6:I$34,'control-financiero'!$B$6:$B$34,análisis!$B8)/SUM('control-financiero'!I$6:I$34),0)</f>
        <v>0</v>
      </c>
      <c r="I8" s="28">
        <f>IFERROR(SUMIFS('control-financiero'!J$6:J$34,'control-financiero'!$B$6:$B$34,análisis!$B8)/SUM('control-financiero'!J$6:J$34),0)</f>
        <v>0</v>
      </c>
      <c r="J8" s="28">
        <f>IFERROR(SUMIFS('control-financiero'!K$6:K$34,'control-financiero'!$B$6:$B$34,análisis!$B8)/SUM('control-financiero'!K$6:K$34),0)</f>
        <v>0</v>
      </c>
      <c r="K8" s="28">
        <f>IFERROR(SUMIFS('control-financiero'!L$6:L$34,'control-financiero'!$B$6:$B$34,análisis!$B8)/SUM('control-financiero'!L$6:L$34),0)</f>
        <v>0</v>
      </c>
      <c r="L8" s="28">
        <f>IFERROR(SUMIFS('control-financiero'!M$6:M$34,'control-financiero'!$B$6:$B$34,análisis!$B8)/SUM('control-financiero'!M$6:M$34),0)</f>
        <v>0</v>
      </c>
      <c r="M8" s="28">
        <f>IFERROR(SUMIFS('control-financiero'!N$6:N$34,'control-financiero'!$B$6:$B$34,análisis!$B8)/SUM('control-financiero'!N$6:N$34),0)</f>
        <v>0</v>
      </c>
      <c r="N8" s="29">
        <f>IFERROR(SUMIFS('control-financiero'!O$6:O$34,'control-financiero'!$B$6:$B$34,análisis!$B8)/SUM('control-financiero'!O$6:O$34),0)</f>
        <v>0</v>
      </c>
      <c r="O8" s="35">
        <v>0.125</v>
      </c>
    </row>
    <row r="9" spans="2:15" ht="15.75" customHeight="1" x14ac:dyDescent="0.35">
      <c r="B9" s="34" t="s">
        <v>28</v>
      </c>
      <c r="C9" s="32">
        <f>IFERROR(SUMIFS('control-financiero'!D$6:D$34,'control-financiero'!$B$6:$B$34,análisis!$B9)/SUM('control-financiero'!D$6:D$34),0)</f>
        <v>5.0684237202230108E-2</v>
      </c>
      <c r="D9" s="28">
        <f>IFERROR(SUMIFS('control-financiero'!E$6:E$34,'control-financiero'!$B$6:$B$34,análisis!$B9)/SUM('control-financiero'!E$6:E$34),0)</f>
        <v>5.0352467270896276E-2</v>
      </c>
      <c r="E9" s="28">
        <f>IFERROR(SUMIFS('control-financiero'!F$6:F$34,'control-financiero'!$B$6:$B$34,análisis!$B9)/SUM('control-financiero'!F$6:F$34),0)</f>
        <v>0</v>
      </c>
      <c r="F9" s="28">
        <f>IFERROR(SUMIFS('control-financiero'!G$6:G$34,'control-financiero'!$B$6:$B$34,análisis!$B9)/SUM('control-financiero'!G$6:G$34),0)</f>
        <v>0</v>
      </c>
      <c r="G9" s="28">
        <f>IFERROR(SUMIFS('control-financiero'!H$6:H$34,'control-financiero'!$B$6:$B$34,análisis!$B9)/SUM('control-financiero'!H$6:H$34),0)</f>
        <v>0</v>
      </c>
      <c r="H9" s="28">
        <f>IFERROR(SUMIFS('control-financiero'!I$6:I$34,'control-financiero'!$B$6:$B$34,análisis!$B9)/SUM('control-financiero'!I$6:I$34),0)</f>
        <v>0</v>
      </c>
      <c r="I9" s="28">
        <f>IFERROR(SUMIFS('control-financiero'!J$6:J$34,'control-financiero'!$B$6:$B$34,análisis!$B9)/SUM('control-financiero'!J$6:J$34),0)</f>
        <v>0</v>
      </c>
      <c r="J9" s="28">
        <f>IFERROR(SUMIFS('control-financiero'!K$6:K$34,'control-financiero'!$B$6:$B$34,análisis!$B9)/SUM('control-financiero'!K$6:K$34),0)</f>
        <v>0</v>
      </c>
      <c r="K9" s="28">
        <f>IFERROR(SUMIFS('control-financiero'!L$6:L$34,'control-financiero'!$B$6:$B$34,análisis!$B9)/SUM('control-financiero'!L$6:L$34),0)</f>
        <v>0</v>
      </c>
      <c r="L9" s="28">
        <f>IFERROR(SUMIFS('control-financiero'!M$6:M$34,'control-financiero'!$B$6:$B$34,análisis!$B9)/SUM('control-financiero'!M$6:M$34),0)</f>
        <v>0</v>
      </c>
      <c r="M9" s="28">
        <f>IFERROR(SUMIFS('control-financiero'!N$6:N$34,'control-financiero'!$B$6:$B$34,análisis!$B9)/SUM('control-financiero'!N$6:N$34),0)</f>
        <v>0</v>
      </c>
      <c r="N9" s="29">
        <f>IFERROR(SUMIFS('control-financiero'!O$6:O$34,'control-financiero'!$B$6:$B$34,análisis!$B9)/SUM('control-financiero'!O$6:O$34),0)</f>
        <v>0</v>
      </c>
      <c r="O9" s="35">
        <v>0.1</v>
      </c>
    </row>
    <row r="10" spans="2:15" ht="15.75" customHeight="1" x14ac:dyDescent="0.35">
      <c r="B10" s="34" t="s">
        <v>30</v>
      </c>
      <c r="C10" s="32">
        <f>IFERROR(SUMIFS('control-financiero'!D$6:D$34,'control-financiero'!$B$6:$B$34,análisis!$B10)/SUM('control-financiero'!D$6:D$34),0)</f>
        <v>0.13177901672579828</v>
      </c>
      <c r="D10" s="28">
        <f>IFERROR(SUMIFS('control-financiero'!E$6:E$34,'control-financiero'!$B$6:$B$34,análisis!$B10)/SUM('control-financiero'!E$6:E$34),0)</f>
        <v>0.10070493454179255</v>
      </c>
      <c r="E10" s="28">
        <f>IFERROR(SUMIFS('control-financiero'!F$6:F$34,'control-financiero'!$B$6:$B$34,análisis!$B10)/SUM('control-financiero'!F$6:F$34),0)</f>
        <v>0</v>
      </c>
      <c r="F10" s="28">
        <f>IFERROR(SUMIFS('control-financiero'!G$6:G$34,'control-financiero'!$B$6:$B$34,análisis!$B10)/SUM('control-financiero'!G$6:G$34),0)</f>
        <v>0</v>
      </c>
      <c r="G10" s="28">
        <f>IFERROR(SUMIFS('control-financiero'!H$6:H$34,'control-financiero'!$B$6:$B$34,análisis!$B10)/SUM('control-financiero'!H$6:H$34),0)</f>
        <v>0</v>
      </c>
      <c r="H10" s="28">
        <f>IFERROR(SUMIFS('control-financiero'!I$6:I$34,'control-financiero'!$B$6:$B$34,análisis!$B10)/SUM('control-financiero'!I$6:I$34),0)</f>
        <v>0</v>
      </c>
      <c r="I10" s="28">
        <f>IFERROR(SUMIFS('control-financiero'!J$6:J$34,'control-financiero'!$B$6:$B$34,análisis!$B10)/SUM('control-financiero'!J$6:J$34),0)</f>
        <v>0</v>
      </c>
      <c r="J10" s="28">
        <f>IFERROR(SUMIFS('control-financiero'!K$6:K$34,'control-financiero'!$B$6:$B$34,análisis!$B10)/SUM('control-financiero'!K$6:K$34),0)</f>
        <v>0</v>
      </c>
      <c r="K10" s="28">
        <f>IFERROR(SUMIFS('control-financiero'!L$6:L$34,'control-financiero'!$B$6:$B$34,análisis!$B10)/SUM('control-financiero'!L$6:L$34),0)</f>
        <v>0</v>
      </c>
      <c r="L10" s="28">
        <f>IFERROR(SUMIFS('control-financiero'!M$6:M$34,'control-financiero'!$B$6:$B$34,análisis!$B10)/SUM('control-financiero'!M$6:M$34),0)</f>
        <v>0</v>
      </c>
      <c r="M10" s="28">
        <f>IFERROR(SUMIFS('control-financiero'!N$6:N$34,'control-financiero'!$B$6:$B$34,análisis!$B10)/SUM('control-financiero'!N$6:N$34),0)</f>
        <v>0</v>
      </c>
      <c r="N10" s="29">
        <f>IFERROR(SUMIFS('control-financiero'!O$6:O$34,'control-financiero'!$B$6:$B$34,análisis!$B10)/SUM('control-financiero'!O$6:O$34),0)</f>
        <v>0</v>
      </c>
      <c r="O10" s="35">
        <v>0.1</v>
      </c>
    </row>
    <row r="11" spans="2:15" ht="15.75" customHeight="1" thickBot="1" x14ac:dyDescent="0.4">
      <c r="B11" s="34" t="s">
        <v>34</v>
      </c>
      <c r="C11" s="32">
        <f>IFERROR(SUMIFS('control-financiero'!D$6:D$34,'control-financiero'!$B$6:$B$34,análisis!$B11)/SUM('control-financiero'!D$6:D$34),0)</f>
        <v>0</v>
      </c>
      <c r="D11" s="28">
        <f>IFERROR(SUMIFS('control-financiero'!E$6:E$34,'control-financiero'!$B$6:$B$34,análisis!$B11)/SUM('control-financiero'!E$6:E$34),0)</f>
        <v>3.5246727089627394E-2</v>
      </c>
      <c r="E11" s="28">
        <f>IFERROR(SUMIFS('control-financiero'!F$6:F$34,'control-financiero'!$B$6:$B$34,análisis!$B11)/SUM('control-financiero'!F$6:F$34),0)</f>
        <v>0</v>
      </c>
      <c r="F11" s="28">
        <f>IFERROR(SUMIFS('control-financiero'!G$6:G$34,'control-financiero'!$B$6:$B$34,análisis!$B11)/SUM('control-financiero'!G$6:G$34),0)</f>
        <v>0</v>
      </c>
      <c r="G11" s="28">
        <f>IFERROR(SUMIFS('control-financiero'!H$6:H$34,'control-financiero'!$B$6:$B$34,análisis!$B11)/SUM('control-financiero'!H$6:H$34),0)</f>
        <v>0</v>
      </c>
      <c r="H11" s="28">
        <f>IFERROR(SUMIFS('control-financiero'!I$6:I$34,'control-financiero'!$B$6:$B$34,análisis!$B11)/SUM('control-financiero'!I$6:I$34),0)</f>
        <v>0</v>
      </c>
      <c r="I11" s="28">
        <f>IFERROR(SUMIFS('control-financiero'!J$6:J$34,'control-financiero'!$B$6:$B$34,análisis!$B11)/SUM('control-financiero'!J$6:J$34),0)</f>
        <v>0</v>
      </c>
      <c r="J11" s="28">
        <f>IFERROR(SUMIFS('control-financiero'!K$6:K$34,'control-financiero'!$B$6:$B$34,análisis!$B11)/SUM('control-financiero'!K$6:K$34),0)</f>
        <v>0</v>
      </c>
      <c r="K11" s="28">
        <f>IFERROR(SUMIFS('control-financiero'!L$6:L$34,'control-financiero'!$B$6:$B$34,análisis!$B11)/SUM('control-financiero'!L$6:L$34),0)</f>
        <v>0</v>
      </c>
      <c r="L11" s="28">
        <f>IFERROR(SUMIFS('control-financiero'!M$6:M$34,'control-financiero'!$B$6:$B$34,análisis!$B11)/SUM('control-financiero'!M$6:M$34),0)</f>
        <v>0</v>
      </c>
      <c r="M11" s="28">
        <f>IFERROR(SUMIFS('control-financiero'!N$6:N$34,'control-financiero'!$B$6:$B$34,análisis!$B11)/SUM('control-financiero'!N$6:N$34),0)</f>
        <v>0</v>
      </c>
      <c r="N11" s="29">
        <f>IFERROR(SUMIFS('control-financiero'!O$6:O$34,'control-financiero'!$B$6:$B$34,análisis!$B11)/SUM('control-financiero'!O$6:O$34),0)</f>
        <v>0</v>
      </c>
      <c r="O11" s="35">
        <v>2.5000000000000001E-2</v>
      </c>
    </row>
    <row r="12" spans="2:15" ht="15.75" customHeight="1" thickBot="1" x14ac:dyDescent="0.4">
      <c r="B12" s="17" t="s">
        <v>39</v>
      </c>
      <c r="C12" s="33">
        <f t="shared" ref="C12:N12" si="1">SUM(C6:C11)</f>
        <v>1</v>
      </c>
      <c r="D12" s="30">
        <f t="shared" si="1"/>
        <v>1</v>
      </c>
      <c r="E12" s="30">
        <f t="shared" si="1"/>
        <v>0</v>
      </c>
      <c r="F12" s="30">
        <f t="shared" si="1"/>
        <v>0</v>
      </c>
      <c r="G12" s="30">
        <f t="shared" si="1"/>
        <v>0</v>
      </c>
      <c r="H12" s="30">
        <f t="shared" si="1"/>
        <v>0</v>
      </c>
      <c r="I12" s="30">
        <f t="shared" si="1"/>
        <v>0</v>
      </c>
      <c r="J12" s="30">
        <f t="shared" si="1"/>
        <v>0</v>
      </c>
      <c r="K12" s="30">
        <f t="shared" si="1"/>
        <v>0</v>
      </c>
      <c r="L12" s="30">
        <f t="shared" si="1"/>
        <v>0</v>
      </c>
      <c r="M12" s="30">
        <f t="shared" si="1"/>
        <v>0</v>
      </c>
      <c r="N12" s="31">
        <f t="shared" si="1"/>
        <v>0</v>
      </c>
      <c r="O12" s="31">
        <v>1</v>
      </c>
    </row>
    <row r="13" spans="2:15" ht="15.75" customHeight="1" x14ac:dyDescent="0.35"/>
    <row r="14" spans="2:15" ht="15.75" customHeight="1" x14ac:dyDescent="0.35"/>
    <row r="15" spans="2:15" ht="15.75" customHeight="1" x14ac:dyDescent="0.35"/>
    <row r="16" spans="2:1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</sheetData>
  <pageMargins left="0.31496062992125984" right="0.31496062992125984" top="0.78740157480314965" bottom="0.78740157480314965" header="0" footer="0"/>
  <pageSetup paperSize="9" orientation="landscape" r:id="rId1"/>
  <headerFooter>
    <oddHeader>&amp;L&amp;G&amp;C&amp;"Arial,Negrito"&amp;24Presupuesto Personal
&amp;18&amp;UAnálisis&amp;R&amp;"Arial,Negrito itálico"&amp;14Como No Supe Antes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lista-ingresos-gastos</vt:lpstr>
      <vt:lpstr>control-financiero</vt:lpstr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Paul Velasco Algaranaz Velasco Algarañaz</dc:creator>
  <cp:lastModifiedBy>christian Paul Velasco Algaranaz Velasco Algarañaz</cp:lastModifiedBy>
  <cp:lastPrinted>2020-12-02T15:28:04Z</cp:lastPrinted>
  <dcterms:created xsi:type="dcterms:W3CDTF">2020-06-07T20:52:09Z</dcterms:created>
  <dcterms:modified xsi:type="dcterms:W3CDTF">2020-12-02T15:33:16Z</dcterms:modified>
</cp:coreProperties>
</file>