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hn/IdeaProjects/GCQuadCombineTest/TrackmanData/"/>
    </mc:Choice>
  </mc:AlternateContent>
  <xr:revisionPtr revIDLastSave="0" documentId="13_ncr:1_{04D26B39-EE4D-D645-AE71-06D77F2ADD97}" xr6:coauthVersionLast="47" xr6:coauthVersionMax="47" xr10:uidLastSave="{00000000-0000-0000-0000-000000000000}"/>
  <bookViews>
    <workbookView xWindow="0" yWindow="500" windowWidth="32000" windowHeight="25080" activeTab="1" xr2:uid="{00000000-000D-0000-FFFF-FFFF00000000}"/>
  </bookViews>
  <sheets>
    <sheet name="From Pin absolute penalty point" sheetId="5" r:id="rId1"/>
    <sheet name="Zusammenfassung Driver" sheetId="21" r:id="rId2"/>
    <sheet name="21_Driver" sheetId="27" r:id="rId3"/>
    <sheet name="20_Driver" sheetId="26" r:id="rId4"/>
    <sheet name="19_TestCenterReport 52m" sheetId="25" r:id="rId5"/>
    <sheet name="18_TestCenterReport 48m" sheetId="24" r:id="rId6"/>
    <sheet name="17_TestCenterReport 35m" sheetId="23" r:id="rId7"/>
    <sheet name="16_TestCenterReport 35m" sheetId="22" r:id="rId8"/>
    <sheet name="15_TestCenterReport 65m" sheetId="20" r:id="rId9"/>
    <sheet name="14_TestCenterReport 65m" sheetId="19" r:id="rId10"/>
    <sheet name="13_TestCenterReport 43m" sheetId="18" r:id="rId11"/>
    <sheet name="12_TestCenterReport 43m" sheetId="17" r:id="rId12"/>
    <sheet name="11_TestCenterReport 43m" sheetId="16" r:id="rId13"/>
    <sheet name="10_TestCenterReport 43m" sheetId="15" r:id="rId14"/>
    <sheet name="09_TestCenterReport 25m" sheetId="14" r:id="rId15"/>
    <sheet name="08_TestCenterReport 25m" sheetId="13" r:id="rId16"/>
    <sheet name="07_TestCenterReport 13m" sheetId="11" r:id="rId17"/>
    <sheet name="06_TestCenterReport 58m" sheetId="10" r:id="rId18"/>
    <sheet name="05_TestCenterReport 58m" sheetId="9" r:id="rId19"/>
    <sheet name="04_TestCenterReport 58m" sheetId="8" r:id="rId20"/>
    <sheet name="03_TestCenterReport 58m" sheetId="7" r:id="rId21"/>
    <sheet name="02_TestCenterReport" sheetId="1" r:id="rId22"/>
    <sheet name="01_CombineReport" sheetId="6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21" l="1"/>
  <c r="M26" i="21"/>
  <c r="K27" i="21"/>
  <c r="M27" i="21"/>
  <c r="K28" i="21"/>
  <c r="M28" i="21"/>
  <c r="K29" i="21"/>
  <c r="M29" i="21"/>
  <c r="K30" i="21"/>
  <c r="M30" i="21"/>
  <c r="K31" i="21"/>
  <c r="M31" i="21"/>
  <c r="K32" i="21"/>
  <c r="M32" i="21"/>
  <c r="K33" i="21"/>
  <c r="M33" i="21"/>
  <c r="K34" i="21"/>
  <c r="M34" i="21"/>
  <c r="K35" i="21"/>
  <c r="M35" i="21"/>
  <c r="K36" i="21"/>
  <c r="M36" i="21"/>
  <c r="K37" i="21"/>
  <c r="M37" i="21"/>
  <c r="K38" i="21"/>
  <c r="M38" i="21"/>
  <c r="K39" i="21"/>
  <c r="M39" i="21"/>
  <c r="K40" i="21"/>
  <c r="M40" i="21"/>
  <c r="K41" i="21"/>
  <c r="M41" i="21"/>
  <c r="K42" i="21"/>
  <c r="M42" i="21"/>
  <c r="K43" i="21"/>
  <c r="M43" i="21"/>
  <c r="K44" i="21"/>
  <c r="M44" i="21"/>
  <c r="K45" i="21"/>
  <c r="M45" i="21"/>
  <c r="I26" i="21"/>
  <c r="L26" i="21" s="1"/>
  <c r="I27" i="21"/>
  <c r="L27" i="21" s="1"/>
  <c r="I28" i="21"/>
  <c r="L28" i="21" s="1"/>
  <c r="I29" i="21"/>
  <c r="L29" i="21" s="1"/>
  <c r="I30" i="21"/>
  <c r="L30" i="21" s="1"/>
  <c r="I31" i="21"/>
  <c r="L31" i="21" s="1"/>
  <c r="I32" i="21"/>
  <c r="L32" i="21" s="1"/>
  <c r="I33" i="21"/>
  <c r="L33" i="21" s="1"/>
  <c r="I34" i="21"/>
  <c r="L34" i="21" s="1"/>
  <c r="I35" i="21"/>
  <c r="L35" i="21" s="1"/>
  <c r="I36" i="21"/>
  <c r="L36" i="21" s="1"/>
  <c r="I37" i="21"/>
  <c r="L37" i="21" s="1"/>
  <c r="I38" i="21"/>
  <c r="L38" i="21" s="1"/>
  <c r="I39" i="21"/>
  <c r="L39" i="21" s="1"/>
  <c r="I40" i="21"/>
  <c r="L40" i="21" s="1"/>
  <c r="I41" i="21"/>
  <c r="L41" i="21" s="1"/>
  <c r="I42" i="21"/>
  <c r="L42" i="21" s="1"/>
  <c r="I43" i="21"/>
  <c r="L43" i="21" s="1"/>
  <c r="I44" i="21"/>
  <c r="L44" i="21" s="1"/>
  <c r="I45" i="21"/>
  <c r="L45" i="21" s="1"/>
  <c r="K4" i="21"/>
  <c r="M4" i="21"/>
  <c r="K5" i="21"/>
  <c r="M5" i="21"/>
  <c r="K6" i="21"/>
  <c r="M6" i="21"/>
  <c r="K7" i="21"/>
  <c r="M7" i="21"/>
  <c r="K8" i="21"/>
  <c r="M8" i="21"/>
  <c r="K9" i="21"/>
  <c r="M9" i="21"/>
  <c r="K10" i="21"/>
  <c r="M10" i="21"/>
  <c r="K11" i="21"/>
  <c r="M11" i="21"/>
  <c r="K12" i="21"/>
  <c r="M12" i="21"/>
  <c r="K13" i="21"/>
  <c r="M13" i="21"/>
  <c r="K14" i="21"/>
  <c r="M14" i="21"/>
  <c r="K15" i="21"/>
  <c r="M15" i="21"/>
  <c r="K16" i="21"/>
  <c r="M16" i="21"/>
  <c r="K17" i="21"/>
  <c r="M17" i="21"/>
  <c r="K18" i="21"/>
  <c r="M18" i="21"/>
  <c r="K19" i="21"/>
  <c r="M19" i="21"/>
  <c r="K20" i="21"/>
  <c r="M20" i="21"/>
  <c r="K21" i="21"/>
  <c r="M21" i="21"/>
  <c r="K22" i="21"/>
  <c r="M22" i="21"/>
  <c r="K23" i="21"/>
  <c r="M23" i="21"/>
  <c r="K24" i="21"/>
  <c r="M24" i="21"/>
  <c r="K25" i="21"/>
  <c r="M25" i="21"/>
  <c r="M3" i="21"/>
  <c r="K3" i="21"/>
  <c r="I7" i="21"/>
  <c r="L7" i="21" s="1"/>
  <c r="I8" i="21"/>
  <c r="L8" i="21" s="1"/>
  <c r="I9" i="21"/>
  <c r="L9" i="21" s="1"/>
  <c r="I10" i="21"/>
  <c r="L10" i="21" s="1"/>
  <c r="I11" i="21"/>
  <c r="L11" i="21" s="1"/>
  <c r="I12" i="21"/>
  <c r="L12" i="21" s="1"/>
  <c r="I13" i="21"/>
  <c r="L13" i="21" s="1"/>
  <c r="I14" i="21"/>
  <c r="L14" i="21" s="1"/>
  <c r="I15" i="21"/>
  <c r="L15" i="21" s="1"/>
  <c r="I16" i="21"/>
  <c r="L16" i="21" s="1"/>
  <c r="I17" i="21"/>
  <c r="L17" i="21" s="1"/>
  <c r="I18" i="21"/>
  <c r="L18" i="21" s="1"/>
  <c r="I19" i="21"/>
  <c r="L19" i="21" s="1"/>
  <c r="I20" i="21"/>
  <c r="L20" i="21" s="1"/>
  <c r="I21" i="21"/>
  <c r="L21" i="21" s="1"/>
  <c r="I22" i="21"/>
  <c r="L22" i="21" s="1"/>
  <c r="I23" i="21"/>
  <c r="L23" i="21" s="1"/>
  <c r="I24" i="21"/>
  <c r="L24" i="21" s="1"/>
  <c r="I25" i="21"/>
  <c r="L25" i="21" s="1"/>
  <c r="M171" i="5"/>
  <c r="L172" i="5"/>
  <c r="L173" i="5"/>
  <c r="A170" i="5"/>
  <c r="L174" i="5" s="1"/>
  <c r="A171" i="5"/>
  <c r="A172" i="5"/>
  <c r="M172" i="5" s="1"/>
  <c r="N172" i="5" s="1"/>
  <c r="O172" i="5" s="1"/>
  <c r="P172" i="5" s="1"/>
  <c r="A173" i="5"/>
  <c r="A174" i="5"/>
  <c r="A175" i="5"/>
  <c r="A158" i="5"/>
  <c r="A159" i="5"/>
  <c r="A160" i="5"/>
  <c r="A161" i="5"/>
  <c r="A162" i="5"/>
  <c r="A163" i="5"/>
  <c r="A70" i="5"/>
  <c r="A69" i="5"/>
  <c r="A71" i="5"/>
  <c r="A72" i="5"/>
  <c r="A73" i="5"/>
  <c r="A74" i="5"/>
  <c r="A63" i="5"/>
  <c r="A64" i="5"/>
  <c r="A65" i="5"/>
  <c r="A66" i="5"/>
  <c r="A67" i="5"/>
  <c r="A68" i="5"/>
  <c r="R7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I4" i="21"/>
  <c r="L4" i="21" s="1"/>
  <c r="I5" i="21"/>
  <c r="L5" i="21" s="1"/>
  <c r="I6" i="21"/>
  <c r="L6" i="21" s="1"/>
  <c r="I3" i="21"/>
  <c r="L3" i="21" s="1"/>
  <c r="P108" i="6"/>
  <c r="P107" i="6"/>
  <c r="P106" i="6"/>
  <c r="O110" i="6"/>
  <c r="P110" i="6" s="1"/>
  <c r="O109" i="6"/>
  <c r="P109" i="6" s="1"/>
  <c r="O108" i="6"/>
  <c r="O107" i="6"/>
  <c r="O106" i="6"/>
  <c r="O105" i="6"/>
  <c r="P105" i="6" s="1"/>
  <c r="O98" i="6"/>
  <c r="P98" i="6" s="1"/>
  <c r="O97" i="6"/>
  <c r="P97" i="6" s="1"/>
  <c r="O96" i="6"/>
  <c r="P96" i="6" s="1"/>
  <c r="O95" i="6"/>
  <c r="P95" i="6" s="1"/>
  <c r="O94" i="6"/>
  <c r="P94" i="6" s="1"/>
  <c r="O93" i="6"/>
  <c r="P93" i="6" s="1"/>
  <c r="O87" i="6"/>
  <c r="P87" i="6" s="1"/>
  <c r="O86" i="6"/>
  <c r="P86" i="6" s="1"/>
  <c r="O85" i="6"/>
  <c r="P85" i="6" s="1"/>
  <c r="O84" i="6"/>
  <c r="P84" i="6" s="1"/>
  <c r="O83" i="6"/>
  <c r="P83" i="6" s="1"/>
  <c r="O82" i="6"/>
  <c r="P82" i="6" s="1"/>
  <c r="O76" i="6"/>
  <c r="P76" i="6" s="1"/>
  <c r="O75" i="6"/>
  <c r="P75" i="6" s="1"/>
  <c r="O74" i="6"/>
  <c r="P74" i="6" s="1"/>
  <c r="O73" i="6"/>
  <c r="P73" i="6" s="1"/>
  <c r="O72" i="6"/>
  <c r="P72" i="6" s="1"/>
  <c r="O71" i="6"/>
  <c r="P71" i="6" s="1"/>
  <c r="O65" i="6"/>
  <c r="P65" i="6" s="1"/>
  <c r="O64" i="6"/>
  <c r="P64" i="6" s="1"/>
  <c r="O63" i="6"/>
  <c r="P63" i="6" s="1"/>
  <c r="O62" i="6"/>
  <c r="P62" i="6" s="1"/>
  <c r="O61" i="6"/>
  <c r="P61" i="6" s="1"/>
  <c r="O60" i="6"/>
  <c r="P60" i="6" s="1"/>
  <c r="O54" i="6"/>
  <c r="P54" i="6" s="1"/>
  <c r="O53" i="6"/>
  <c r="P53" i="6" s="1"/>
  <c r="O52" i="6"/>
  <c r="P52" i="6" s="1"/>
  <c r="O51" i="6"/>
  <c r="P51" i="6" s="1"/>
  <c r="O50" i="6"/>
  <c r="P50" i="6" s="1"/>
  <c r="O49" i="6"/>
  <c r="P49" i="6" s="1"/>
  <c r="O43" i="6"/>
  <c r="P43" i="6" s="1"/>
  <c r="O42" i="6"/>
  <c r="P42" i="6" s="1"/>
  <c r="O41" i="6"/>
  <c r="P41" i="6" s="1"/>
  <c r="O40" i="6"/>
  <c r="P40" i="6" s="1"/>
  <c r="O39" i="6"/>
  <c r="P39" i="6" s="1"/>
  <c r="O38" i="6"/>
  <c r="P38" i="6" s="1"/>
  <c r="O32" i="6"/>
  <c r="P32" i="6" s="1"/>
  <c r="O31" i="6"/>
  <c r="P31" i="6" s="1"/>
  <c r="O30" i="6"/>
  <c r="P30" i="6" s="1"/>
  <c r="O29" i="6"/>
  <c r="P29" i="6" s="1"/>
  <c r="O28" i="6"/>
  <c r="P28" i="6" s="1"/>
  <c r="O27" i="6"/>
  <c r="P27" i="6" s="1"/>
  <c r="O21" i="6"/>
  <c r="P21" i="6" s="1"/>
  <c r="O20" i="6"/>
  <c r="P20" i="6" s="1"/>
  <c r="O19" i="6"/>
  <c r="P19" i="6" s="1"/>
  <c r="O18" i="6"/>
  <c r="P18" i="6" s="1"/>
  <c r="O17" i="6"/>
  <c r="P17" i="6" s="1"/>
  <c r="O16" i="6"/>
  <c r="P16" i="6" s="1"/>
  <c r="O10" i="6"/>
  <c r="P10" i="6" s="1"/>
  <c r="O9" i="6"/>
  <c r="P9" i="6" s="1"/>
  <c r="O8" i="6"/>
  <c r="P8" i="6" s="1"/>
  <c r="O7" i="6"/>
  <c r="P7" i="6" s="1"/>
  <c r="O6" i="6"/>
  <c r="P6" i="6" s="1"/>
  <c r="O5" i="6"/>
  <c r="P5" i="6" s="1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76" i="5"/>
  <c r="A177" i="5"/>
  <c r="A178" i="5"/>
  <c r="A179" i="5"/>
  <c r="A180" i="5"/>
  <c r="A181" i="5"/>
  <c r="A250" i="5"/>
  <c r="A251" i="5"/>
  <c r="A252" i="5"/>
  <c r="A253" i="5"/>
  <c r="A254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R6" i="5"/>
  <c r="R10" i="5"/>
  <c r="R15" i="5"/>
  <c r="R5" i="5"/>
  <c r="A76" i="5"/>
  <c r="A77" i="5"/>
  <c r="A78" i="5"/>
  <c r="A79" i="5"/>
  <c r="A80" i="5"/>
  <c r="A52" i="5"/>
  <c r="A53" i="5"/>
  <c r="A54" i="5"/>
  <c r="A55" i="5"/>
  <c r="A56" i="5"/>
  <c r="A275" i="5"/>
  <c r="A276" i="5"/>
  <c r="A277" i="5"/>
  <c r="A278" i="5"/>
  <c r="A279" i="5"/>
  <c r="A280" i="5"/>
  <c r="A164" i="5"/>
  <c r="A165" i="5"/>
  <c r="A166" i="5"/>
  <c r="A167" i="5"/>
  <c r="A168" i="5"/>
  <c r="A169" i="5"/>
  <c r="A57" i="5"/>
  <c r="A58" i="5"/>
  <c r="A59" i="5"/>
  <c r="A60" i="5"/>
  <c r="A61" i="5"/>
  <c r="A62" i="5"/>
  <c r="A75" i="5"/>
  <c r="O36" i="1"/>
  <c r="O37" i="1"/>
  <c r="O38" i="1"/>
  <c r="O39" i="1"/>
  <c r="O40" i="1"/>
  <c r="O35" i="1"/>
  <c r="O28" i="1"/>
  <c r="O29" i="1"/>
  <c r="O30" i="1"/>
  <c r="O31" i="1"/>
  <c r="O32" i="1"/>
  <c r="O27" i="1"/>
  <c r="O20" i="1"/>
  <c r="O21" i="1"/>
  <c r="O22" i="1"/>
  <c r="O23" i="1"/>
  <c r="O24" i="1"/>
  <c r="O19" i="1"/>
  <c r="O12" i="1"/>
  <c r="O13" i="1"/>
  <c r="O14" i="1"/>
  <c r="O15" i="1"/>
  <c r="O16" i="1"/>
  <c r="O11" i="1"/>
  <c r="O4" i="1"/>
  <c r="O5" i="1"/>
  <c r="O6" i="1"/>
  <c r="O7" i="1"/>
  <c r="O8" i="1"/>
  <c r="O3" i="1"/>
  <c r="L171" i="5" l="1"/>
  <c r="N171" i="5" s="1"/>
  <c r="O171" i="5" s="1"/>
  <c r="P171" i="5" s="1"/>
  <c r="M173" i="5"/>
  <c r="N173" i="5" s="1"/>
  <c r="O173" i="5" s="1"/>
  <c r="P173" i="5" s="1"/>
  <c r="M175" i="5"/>
  <c r="N175" i="5" s="1"/>
  <c r="O175" i="5" s="1"/>
  <c r="P175" i="5" s="1"/>
  <c r="L175" i="5"/>
  <c r="M174" i="5"/>
  <c r="N174" i="5" s="1"/>
  <c r="O174" i="5" s="1"/>
  <c r="P174" i="5" s="1"/>
  <c r="L170" i="5"/>
  <c r="N170" i="5" s="1"/>
  <c r="O170" i="5" s="1"/>
  <c r="P170" i="5" s="1"/>
  <c r="M170" i="5"/>
  <c r="M160" i="5"/>
  <c r="L159" i="5"/>
  <c r="M163" i="5"/>
  <c r="L163" i="5"/>
  <c r="M162" i="5"/>
  <c r="L162" i="5"/>
  <c r="M161" i="5"/>
  <c r="L161" i="5"/>
  <c r="L160" i="5"/>
  <c r="L158" i="5"/>
  <c r="M159" i="5"/>
  <c r="N159" i="5" s="1"/>
  <c r="O159" i="5" s="1"/>
  <c r="P159" i="5" s="1"/>
  <c r="M158" i="5"/>
  <c r="L71" i="5"/>
  <c r="M62" i="5"/>
  <c r="M61" i="5"/>
  <c r="M71" i="5"/>
  <c r="L70" i="5"/>
  <c r="M74" i="5"/>
  <c r="L72" i="5"/>
  <c r="L67" i="5"/>
  <c r="L62" i="5"/>
  <c r="M65" i="5"/>
  <c r="M60" i="5"/>
  <c r="L60" i="5"/>
  <c r="M59" i="5"/>
  <c r="L59" i="5"/>
  <c r="M66" i="5"/>
  <c r="L66" i="5"/>
  <c r="M64" i="5"/>
  <c r="L74" i="5"/>
  <c r="M73" i="5"/>
  <c r="M68" i="5"/>
  <c r="M63" i="5"/>
  <c r="M58" i="5"/>
  <c r="L61" i="5"/>
  <c r="L57" i="5"/>
  <c r="S6" i="5" s="1"/>
  <c r="L65" i="5"/>
  <c r="M69" i="5"/>
  <c r="L69" i="5"/>
  <c r="L73" i="5"/>
  <c r="L68" i="5"/>
  <c r="L63" i="5"/>
  <c r="L58" i="5"/>
  <c r="M70" i="5"/>
  <c r="M57" i="5"/>
  <c r="T6" i="5" s="1"/>
  <c r="L64" i="5"/>
  <c r="M72" i="5"/>
  <c r="M67" i="5"/>
  <c r="L250" i="5"/>
  <c r="S14" i="5" s="1"/>
  <c r="L266" i="5"/>
  <c r="L256" i="5"/>
  <c r="M270" i="5"/>
  <c r="M260" i="5"/>
  <c r="M250" i="5"/>
  <c r="T14" i="5" s="1"/>
  <c r="L265" i="5"/>
  <c r="L255" i="5"/>
  <c r="M269" i="5"/>
  <c r="M259" i="5"/>
  <c r="L274" i="5"/>
  <c r="L264" i="5"/>
  <c r="L254" i="5"/>
  <c r="M268" i="5"/>
  <c r="M258" i="5"/>
  <c r="L273" i="5"/>
  <c r="L263" i="5"/>
  <c r="L253" i="5"/>
  <c r="M267" i="5"/>
  <c r="M257" i="5"/>
  <c r="L272" i="5"/>
  <c r="L262" i="5"/>
  <c r="L252" i="5"/>
  <c r="M266" i="5"/>
  <c r="M256" i="5"/>
  <c r="L271" i="5"/>
  <c r="L261" i="5"/>
  <c r="L251" i="5"/>
  <c r="M265" i="5"/>
  <c r="M255" i="5"/>
  <c r="L270" i="5"/>
  <c r="L260" i="5"/>
  <c r="M274" i="5"/>
  <c r="M264" i="5"/>
  <c r="M254" i="5"/>
  <c r="L269" i="5"/>
  <c r="L259" i="5"/>
  <c r="M273" i="5"/>
  <c r="M263" i="5"/>
  <c r="M253" i="5"/>
  <c r="L268" i="5"/>
  <c r="L258" i="5"/>
  <c r="M272" i="5"/>
  <c r="M262" i="5"/>
  <c r="M252" i="5"/>
  <c r="L267" i="5"/>
  <c r="L257" i="5"/>
  <c r="M271" i="5"/>
  <c r="M261" i="5"/>
  <c r="M251" i="5"/>
  <c r="M281" i="5"/>
  <c r="T16" i="5" s="1"/>
  <c r="L39" i="5"/>
  <c r="L136" i="5"/>
  <c r="M305" i="5"/>
  <c r="T20" i="5" s="1"/>
  <c r="M309" i="5"/>
  <c r="L310" i="5"/>
  <c r="L303" i="5"/>
  <c r="M245" i="5"/>
  <c r="M220" i="5"/>
  <c r="M195" i="5"/>
  <c r="M4" i="5"/>
  <c r="L146" i="5"/>
  <c r="M241" i="5"/>
  <c r="M191" i="5"/>
  <c r="L49" i="5"/>
  <c r="L142" i="5"/>
  <c r="M216" i="5"/>
  <c r="M240" i="5"/>
  <c r="M215" i="5"/>
  <c r="M190" i="5"/>
  <c r="L44" i="5"/>
  <c r="L141" i="5"/>
  <c r="L312" i="5"/>
  <c r="M312" i="5"/>
  <c r="L313" i="5"/>
  <c r="M313" i="5"/>
  <c r="L314" i="5"/>
  <c r="M314" i="5"/>
  <c r="M315" i="5"/>
  <c r="L311" i="5"/>
  <c r="S21" i="5" s="1"/>
  <c r="M236" i="5"/>
  <c r="M211" i="5"/>
  <c r="M186" i="5"/>
  <c r="M283" i="5"/>
  <c r="L284" i="5"/>
  <c r="M284" i="5"/>
  <c r="L285" i="5"/>
  <c r="M285" i="5"/>
  <c r="L286" i="5"/>
  <c r="M286" i="5"/>
  <c r="M282" i="5"/>
  <c r="L281" i="5"/>
  <c r="S16" i="5" s="1"/>
  <c r="L20" i="5"/>
  <c r="L25" i="5"/>
  <c r="L30" i="5"/>
  <c r="L35" i="5"/>
  <c r="L40" i="5"/>
  <c r="L45" i="5"/>
  <c r="L50" i="5"/>
  <c r="L92" i="5"/>
  <c r="L91" i="5"/>
  <c r="L111" i="5"/>
  <c r="L116" i="5"/>
  <c r="L87" i="5"/>
  <c r="L97" i="5"/>
  <c r="L102" i="5"/>
  <c r="L107" i="5"/>
  <c r="L112" i="5"/>
  <c r="L117" i="5"/>
  <c r="L122" i="5"/>
  <c r="L127" i="5"/>
  <c r="L132" i="5"/>
  <c r="L137" i="5"/>
  <c r="L147" i="5"/>
  <c r="L152" i="5"/>
  <c r="L157" i="5"/>
  <c r="L168" i="5"/>
  <c r="L283" i="5"/>
  <c r="L167" i="5"/>
  <c r="L282" i="5"/>
  <c r="M311" i="5"/>
  <c r="T21" i="5" s="1"/>
  <c r="M235" i="5"/>
  <c r="M210" i="5"/>
  <c r="M185" i="5"/>
  <c r="L34" i="5"/>
  <c r="L131" i="5"/>
  <c r="M297" i="5"/>
  <c r="L298" i="5"/>
  <c r="M298" i="5"/>
  <c r="L294" i="5"/>
  <c r="M293" i="5"/>
  <c r="T18" i="5" s="1"/>
  <c r="M294" i="5"/>
  <c r="L293" i="5"/>
  <c r="S18" i="5" s="1"/>
  <c r="L295" i="5"/>
  <c r="M295" i="5"/>
  <c r="M296" i="5"/>
  <c r="L290" i="5"/>
  <c r="L315" i="5"/>
  <c r="M231" i="5"/>
  <c r="M206" i="5"/>
  <c r="M3" i="5"/>
  <c r="T3" i="5" s="1"/>
  <c r="L29" i="5"/>
  <c r="L126" i="5"/>
  <c r="L289" i="5"/>
  <c r="M316" i="5"/>
  <c r="T22" i="5" s="1"/>
  <c r="M230" i="5"/>
  <c r="M205" i="5"/>
  <c r="M14" i="5"/>
  <c r="L24" i="5"/>
  <c r="L121" i="5"/>
  <c r="M176" i="5"/>
  <c r="T12" i="5" s="1"/>
  <c r="L297" i="5"/>
  <c r="M317" i="5"/>
  <c r="M226" i="5"/>
  <c r="M201" i="5"/>
  <c r="M10" i="5"/>
  <c r="L19" i="5"/>
  <c r="L106" i="5"/>
  <c r="L181" i="5"/>
  <c r="L296" i="5"/>
  <c r="L321" i="5"/>
  <c r="M225" i="5"/>
  <c r="M200" i="5"/>
  <c r="M9" i="5"/>
  <c r="L156" i="5"/>
  <c r="L101" i="5"/>
  <c r="L177" i="5"/>
  <c r="L304" i="5"/>
  <c r="M246" i="5"/>
  <c r="M221" i="5"/>
  <c r="M196" i="5"/>
  <c r="M5" i="5"/>
  <c r="L151" i="5"/>
  <c r="L96" i="5"/>
  <c r="M167" i="5"/>
  <c r="M181" i="5"/>
  <c r="M289" i="5"/>
  <c r="M303" i="5"/>
  <c r="M310" i="5"/>
  <c r="L316" i="5"/>
  <c r="S22" i="5" s="1"/>
  <c r="L317" i="5"/>
  <c r="L246" i="5"/>
  <c r="L241" i="5"/>
  <c r="N241" i="5" s="1"/>
  <c r="L236" i="5"/>
  <c r="L231" i="5"/>
  <c r="L226" i="5"/>
  <c r="L221" i="5"/>
  <c r="L216" i="5"/>
  <c r="L211" i="5"/>
  <c r="L206" i="5"/>
  <c r="L201" i="5"/>
  <c r="L196" i="5"/>
  <c r="L191" i="5"/>
  <c r="L186" i="5"/>
  <c r="M15" i="5"/>
  <c r="L10" i="5"/>
  <c r="L5" i="5"/>
  <c r="M49" i="5"/>
  <c r="M44" i="5"/>
  <c r="M39" i="5"/>
  <c r="M34" i="5"/>
  <c r="M29" i="5"/>
  <c r="N29" i="5" s="1"/>
  <c r="M24" i="5"/>
  <c r="M19" i="5"/>
  <c r="M156" i="5"/>
  <c r="M151" i="5"/>
  <c r="M146" i="5"/>
  <c r="M141" i="5"/>
  <c r="M136" i="5"/>
  <c r="M131" i="5"/>
  <c r="M126" i="5"/>
  <c r="M121" i="5"/>
  <c r="M116" i="5"/>
  <c r="M111" i="5"/>
  <c r="M106" i="5"/>
  <c r="M101" i="5"/>
  <c r="M96" i="5"/>
  <c r="M91" i="5"/>
  <c r="M86" i="5"/>
  <c r="L86" i="5"/>
  <c r="M279" i="5"/>
  <c r="M166" i="5"/>
  <c r="M180" i="5"/>
  <c r="L287" i="5"/>
  <c r="S17" i="5" s="1"/>
  <c r="M288" i="5"/>
  <c r="M302" i="5"/>
  <c r="L309" i="5"/>
  <c r="M321" i="5"/>
  <c r="L182" i="5"/>
  <c r="S13" i="5" s="1"/>
  <c r="L245" i="5"/>
  <c r="L240" i="5"/>
  <c r="L235" i="5"/>
  <c r="L230" i="5"/>
  <c r="L225" i="5"/>
  <c r="L220" i="5"/>
  <c r="N220" i="5" s="1"/>
  <c r="L215" i="5"/>
  <c r="L210" i="5"/>
  <c r="L205" i="5"/>
  <c r="L200" i="5"/>
  <c r="L195" i="5"/>
  <c r="L190" i="5"/>
  <c r="L185" i="5"/>
  <c r="L14" i="5"/>
  <c r="L9" i="5"/>
  <c r="L4" i="5"/>
  <c r="M48" i="5"/>
  <c r="M43" i="5"/>
  <c r="M38" i="5"/>
  <c r="M33" i="5"/>
  <c r="M28" i="5"/>
  <c r="M23" i="5"/>
  <c r="M18" i="5"/>
  <c r="M155" i="5"/>
  <c r="M150" i="5"/>
  <c r="M145" i="5"/>
  <c r="M140" i="5"/>
  <c r="M135" i="5"/>
  <c r="M130" i="5"/>
  <c r="M125" i="5"/>
  <c r="M120" i="5"/>
  <c r="M115" i="5"/>
  <c r="M110" i="5"/>
  <c r="M105" i="5"/>
  <c r="M100" i="5"/>
  <c r="M95" i="5"/>
  <c r="M90" i="5"/>
  <c r="M85" i="5"/>
  <c r="L166" i="5"/>
  <c r="L180" i="5"/>
  <c r="M287" i="5"/>
  <c r="T17" i="5" s="1"/>
  <c r="L288" i="5"/>
  <c r="L302" i="5"/>
  <c r="M308" i="5"/>
  <c r="M320" i="5"/>
  <c r="M182" i="5"/>
  <c r="T13" i="5" s="1"/>
  <c r="M244" i="5"/>
  <c r="M239" i="5"/>
  <c r="M234" i="5"/>
  <c r="M229" i="5"/>
  <c r="M224" i="5"/>
  <c r="M219" i="5"/>
  <c r="M214" i="5"/>
  <c r="M209" i="5"/>
  <c r="M204" i="5"/>
  <c r="M199" i="5"/>
  <c r="M194" i="5"/>
  <c r="M189" i="5"/>
  <c r="M184" i="5"/>
  <c r="M13" i="5"/>
  <c r="M8" i="5"/>
  <c r="L15" i="5"/>
  <c r="L48" i="5"/>
  <c r="L43" i="5"/>
  <c r="L38" i="5"/>
  <c r="L33" i="5"/>
  <c r="L28" i="5"/>
  <c r="L23" i="5"/>
  <c r="L18" i="5"/>
  <c r="L155" i="5"/>
  <c r="L150" i="5"/>
  <c r="L145" i="5"/>
  <c r="L140" i="5"/>
  <c r="L135" i="5"/>
  <c r="L130" i="5"/>
  <c r="L125" i="5"/>
  <c r="L120" i="5"/>
  <c r="L115" i="5"/>
  <c r="L110" i="5"/>
  <c r="L105" i="5"/>
  <c r="L100" i="5"/>
  <c r="L95" i="5"/>
  <c r="L90" i="5"/>
  <c r="L85" i="5"/>
  <c r="L164" i="5"/>
  <c r="S10" i="5" s="1"/>
  <c r="M165" i="5"/>
  <c r="M179" i="5"/>
  <c r="M292" i="5"/>
  <c r="M301" i="5"/>
  <c r="L308" i="5"/>
  <c r="L320" i="5"/>
  <c r="M249" i="5"/>
  <c r="L244" i="5"/>
  <c r="L239" i="5"/>
  <c r="L234" i="5"/>
  <c r="L229" i="5"/>
  <c r="L224" i="5"/>
  <c r="L219" i="5"/>
  <c r="L214" i="5"/>
  <c r="L209" i="5"/>
  <c r="L204" i="5"/>
  <c r="L199" i="5"/>
  <c r="L194" i="5"/>
  <c r="L189" i="5"/>
  <c r="L184" i="5"/>
  <c r="L13" i="5"/>
  <c r="L8" i="5"/>
  <c r="L16" i="5"/>
  <c r="S4" i="5" s="1"/>
  <c r="M47" i="5"/>
  <c r="M42" i="5"/>
  <c r="M37" i="5"/>
  <c r="M32" i="5"/>
  <c r="M27" i="5"/>
  <c r="M22" i="5"/>
  <c r="M17" i="5"/>
  <c r="M154" i="5"/>
  <c r="M149" i="5"/>
  <c r="M144" i="5"/>
  <c r="M139" i="5"/>
  <c r="M134" i="5"/>
  <c r="M129" i="5"/>
  <c r="M124" i="5"/>
  <c r="M119" i="5"/>
  <c r="M114" i="5"/>
  <c r="M109" i="5"/>
  <c r="M104" i="5"/>
  <c r="M99" i="5"/>
  <c r="M94" i="5"/>
  <c r="M89" i="5"/>
  <c r="M84" i="5"/>
  <c r="M164" i="5"/>
  <c r="T10" i="5" s="1"/>
  <c r="L165" i="5"/>
  <c r="L179" i="5"/>
  <c r="L292" i="5"/>
  <c r="L301" i="5"/>
  <c r="M307" i="5"/>
  <c r="M319" i="5"/>
  <c r="M248" i="5"/>
  <c r="M243" i="5"/>
  <c r="M238" i="5"/>
  <c r="M233" i="5"/>
  <c r="M228" i="5"/>
  <c r="M223" i="5"/>
  <c r="M218" i="5"/>
  <c r="M213" i="5"/>
  <c r="M208" i="5"/>
  <c r="M203" i="5"/>
  <c r="M198" i="5"/>
  <c r="M193" i="5"/>
  <c r="M188" i="5"/>
  <c r="M183" i="5"/>
  <c r="M12" i="5"/>
  <c r="M7" i="5"/>
  <c r="M16" i="5"/>
  <c r="T4" i="5" s="1"/>
  <c r="L47" i="5"/>
  <c r="L42" i="5"/>
  <c r="L37" i="5"/>
  <c r="L32" i="5"/>
  <c r="L27" i="5"/>
  <c r="L22" i="5"/>
  <c r="L17" i="5"/>
  <c r="L154" i="5"/>
  <c r="L149" i="5"/>
  <c r="L144" i="5"/>
  <c r="L139" i="5"/>
  <c r="L134" i="5"/>
  <c r="L129" i="5"/>
  <c r="L124" i="5"/>
  <c r="L119" i="5"/>
  <c r="L114" i="5"/>
  <c r="L109" i="5"/>
  <c r="L104" i="5"/>
  <c r="L99" i="5"/>
  <c r="L94" i="5"/>
  <c r="L89" i="5"/>
  <c r="L84" i="5"/>
  <c r="M169" i="5"/>
  <c r="M178" i="5"/>
  <c r="M291" i="5"/>
  <c r="L299" i="5"/>
  <c r="S19" i="5" s="1"/>
  <c r="M300" i="5"/>
  <c r="L307" i="5"/>
  <c r="L319" i="5"/>
  <c r="L248" i="5"/>
  <c r="L243" i="5"/>
  <c r="L238" i="5"/>
  <c r="L233" i="5"/>
  <c r="L228" i="5"/>
  <c r="L223" i="5"/>
  <c r="L218" i="5"/>
  <c r="L213" i="5"/>
  <c r="L208" i="5"/>
  <c r="L203" i="5"/>
  <c r="L198" i="5"/>
  <c r="L193" i="5"/>
  <c r="L188" i="5"/>
  <c r="L183" i="5"/>
  <c r="L12" i="5"/>
  <c r="L7" i="5"/>
  <c r="M51" i="5"/>
  <c r="M46" i="5"/>
  <c r="M41" i="5"/>
  <c r="M36" i="5"/>
  <c r="M31" i="5"/>
  <c r="M26" i="5"/>
  <c r="M21" i="5"/>
  <c r="L81" i="5"/>
  <c r="S8" i="5" s="1"/>
  <c r="M153" i="5"/>
  <c r="M148" i="5"/>
  <c r="M143" i="5"/>
  <c r="M138" i="5"/>
  <c r="M133" i="5"/>
  <c r="M128" i="5"/>
  <c r="M123" i="5"/>
  <c r="M118" i="5"/>
  <c r="M113" i="5"/>
  <c r="M108" i="5"/>
  <c r="M103" i="5"/>
  <c r="M98" i="5"/>
  <c r="M93" i="5"/>
  <c r="M88" i="5"/>
  <c r="M83" i="5"/>
  <c r="L169" i="5"/>
  <c r="L178" i="5"/>
  <c r="L291" i="5"/>
  <c r="M299" i="5"/>
  <c r="T19" i="5" s="1"/>
  <c r="L300" i="5"/>
  <c r="M306" i="5"/>
  <c r="M318" i="5"/>
  <c r="M247" i="5"/>
  <c r="M242" i="5"/>
  <c r="M237" i="5"/>
  <c r="M232" i="5"/>
  <c r="M227" i="5"/>
  <c r="M222" i="5"/>
  <c r="M217" i="5"/>
  <c r="M212" i="5"/>
  <c r="M207" i="5"/>
  <c r="M202" i="5"/>
  <c r="M197" i="5"/>
  <c r="M192" i="5"/>
  <c r="M187" i="5"/>
  <c r="L249" i="5"/>
  <c r="M11" i="5"/>
  <c r="M6" i="5"/>
  <c r="L51" i="5"/>
  <c r="L46" i="5"/>
  <c r="L41" i="5"/>
  <c r="L36" i="5"/>
  <c r="L31" i="5"/>
  <c r="L26" i="5"/>
  <c r="L21" i="5"/>
  <c r="M81" i="5"/>
  <c r="T8" i="5" s="1"/>
  <c r="L153" i="5"/>
  <c r="L148" i="5"/>
  <c r="L143" i="5"/>
  <c r="L138" i="5"/>
  <c r="L133" i="5"/>
  <c r="L128" i="5"/>
  <c r="L123" i="5"/>
  <c r="L118" i="5"/>
  <c r="L113" i="5"/>
  <c r="L108" i="5"/>
  <c r="L103" i="5"/>
  <c r="L98" i="5"/>
  <c r="L93" i="5"/>
  <c r="L88" i="5"/>
  <c r="L83" i="5"/>
  <c r="M168" i="5"/>
  <c r="N168" i="5" s="1"/>
  <c r="L176" i="5"/>
  <c r="S12" i="5" s="1"/>
  <c r="M177" i="5"/>
  <c r="M290" i="5"/>
  <c r="M304" i="5"/>
  <c r="L305" i="5"/>
  <c r="S20" i="5" s="1"/>
  <c r="L306" i="5"/>
  <c r="L318" i="5"/>
  <c r="L247" i="5"/>
  <c r="L242" i="5"/>
  <c r="L237" i="5"/>
  <c r="L232" i="5"/>
  <c r="L227" i="5"/>
  <c r="L222" i="5"/>
  <c r="L217" i="5"/>
  <c r="L212" i="5"/>
  <c r="L207" i="5"/>
  <c r="L202" i="5"/>
  <c r="L197" i="5"/>
  <c r="L192" i="5"/>
  <c r="L187" i="5"/>
  <c r="L3" i="5"/>
  <c r="S3" i="5" s="1"/>
  <c r="L11" i="5"/>
  <c r="L6" i="5"/>
  <c r="M50" i="5"/>
  <c r="N50" i="5" s="1"/>
  <c r="M45" i="5"/>
  <c r="M40" i="5"/>
  <c r="M35" i="5"/>
  <c r="M30" i="5"/>
  <c r="M25" i="5"/>
  <c r="M20" i="5"/>
  <c r="M157" i="5"/>
  <c r="M152" i="5"/>
  <c r="M147" i="5"/>
  <c r="M142" i="5"/>
  <c r="M137" i="5"/>
  <c r="M132" i="5"/>
  <c r="M127" i="5"/>
  <c r="M122" i="5"/>
  <c r="M117" i="5"/>
  <c r="N117" i="5" s="1"/>
  <c r="M112" i="5"/>
  <c r="N112" i="5" s="1"/>
  <c r="M107" i="5"/>
  <c r="M102" i="5"/>
  <c r="M97" i="5"/>
  <c r="M92" i="5"/>
  <c r="M87" i="5"/>
  <c r="M82" i="5"/>
  <c r="L82" i="5"/>
  <c r="M55" i="5"/>
  <c r="L56" i="5"/>
  <c r="L280" i="5"/>
  <c r="L55" i="5"/>
  <c r="L279" i="5"/>
  <c r="M54" i="5"/>
  <c r="M278" i="5"/>
  <c r="L54" i="5"/>
  <c r="L278" i="5"/>
  <c r="M53" i="5"/>
  <c r="M277" i="5"/>
  <c r="L53" i="5"/>
  <c r="L277" i="5"/>
  <c r="L52" i="5"/>
  <c r="S5" i="5" s="1"/>
  <c r="L275" i="5"/>
  <c r="S15" i="5" s="1"/>
  <c r="M276" i="5"/>
  <c r="M52" i="5"/>
  <c r="T5" i="5" s="1"/>
  <c r="M275" i="5"/>
  <c r="T15" i="5" s="1"/>
  <c r="L276" i="5"/>
  <c r="M56" i="5"/>
  <c r="M280" i="5"/>
  <c r="L79" i="5"/>
  <c r="M75" i="5"/>
  <c r="T7" i="5" s="1"/>
  <c r="M80" i="5"/>
  <c r="M79" i="5"/>
  <c r="M78" i="5"/>
  <c r="M77" i="5"/>
  <c r="M76" i="5"/>
  <c r="L78" i="5"/>
  <c r="L77" i="5"/>
  <c r="L76" i="5"/>
  <c r="L75" i="5"/>
  <c r="S7" i="5" s="1"/>
  <c r="L80" i="5"/>
  <c r="T11" i="5" l="1"/>
  <c r="S11" i="5"/>
  <c r="U11" i="5" s="1"/>
  <c r="N160" i="5"/>
  <c r="O160" i="5" s="1"/>
  <c r="P160" i="5" s="1"/>
  <c r="N162" i="5"/>
  <c r="O162" i="5" s="1"/>
  <c r="P162" i="5" s="1"/>
  <c r="N158" i="5"/>
  <c r="O158" i="5" s="1"/>
  <c r="P158" i="5" s="1"/>
  <c r="N71" i="5"/>
  <c r="O71" i="5" s="1"/>
  <c r="P71" i="5" s="1"/>
  <c r="N163" i="5"/>
  <c r="O163" i="5" s="1"/>
  <c r="P163" i="5" s="1"/>
  <c r="N161" i="5"/>
  <c r="O161" i="5" s="1"/>
  <c r="P161" i="5" s="1"/>
  <c r="T9" i="5"/>
  <c r="S9" i="5"/>
  <c r="N20" i="5"/>
  <c r="O20" i="5" s="1"/>
  <c r="P20" i="5" s="1"/>
  <c r="N87" i="5"/>
  <c r="O87" i="5" s="1"/>
  <c r="P87" i="5" s="1"/>
  <c r="N200" i="5"/>
  <c r="O200" i="5" s="1"/>
  <c r="P200" i="5" s="1"/>
  <c r="N58" i="5"/>
  <c r="N236" i="5"/>
  <c r="N72" i="5"/>
  <c r="O72" i="5" s="1"/>
  <c r="P72" i="5" s="1"/>
  <c r="N211" i="5"/>
  <c r="O211" i="5" s="1"/>
  <c r="P211" i="5" s="1"/>
  <c r="N70" i="5"/>
  <c r="O70" i="5" s="1"/>
  <c r="P70" i="5" s="1"/>
  <c r="N39" i="5"/>
  <c r="O39" i="5" s="1"/>
  <c r="P39" i="5" s="1"/>
  <c r="N44" i="5"/>
  <c r="O44" i="5" s="1"/>
  <c r="P44" i="5" s="1"/>
  <c r="N321" i="5"/>
  <c r="O321" i="5" s="1"/>
  <c r="P321" i="5" s="1"/>
  <c r="N91" i="5"/>
  <c r="O91" i="5" s="1"/>
  <c r="P91" i="5" s="1"/>
  <c r="N127" i="5"/>
  <c r="O127" i="5" s="1"/>
  <c r="P127" i="5" s="1"/>
  <c r="N190" i="5"/>
  <c r="O190" i="5" s="1"/>
  <c r="P190" i="5" s="1"/>
  <c r="N246" i="5"/>
  <c r="N141" i="5"/>
  <c r="O141" i="5" s="1"/>
  <c r="P141" i="5" s="1"/>
  <c r="N67" i="5"/>
  <c r="O67" i="5" s="1"/>
  <c r="P67" i="5" s="1"/>
  <c r="N146" i="5"/>
  <c r="O146" i="5" s="1"/>
  <c r="P146" i="5" s="1"/>
  <c r="N132" i="5"/>
  <c r="O132" i="5" s="1"/>
  <c r="P132" i="5" s="1"/>
  <c r="N272" i="5"/>
  <c r="O272" i="5" s="1"/>
  <c r="P272" i="5" s="1"/>
  <c r="N274" i="5"/>
  <c r="O274" i="5" s="1"/>
  <c r="P274" i="5" s="1"/>
  <c r="N73" i="5"/>
  <c r="O73" i="5" s="1"/>
  <c r="P73" i="5" s="1"/>
  <c r="U16" i="5"/>
  <c r="N60" i="5"/>
  <c r="U3" i="5"/>
  <c r="N215" i="5"/>
  <c r="O215" i="5" s="1"/>
  <c r="P215" i="5" s="1"/>
  <c r="N69" i="5"/>
  <c r="O69" i="5" s="1"/>
  <c r="P69" i="5" s="1"/>
  <c r="N74" i="5"/>
  <c r="O74" i="5" s="1"/>
  <c r="P74" i="5" s="1"/>
  <c r="U20" i="5"/>
  <c r="N68" i="5"/>
  <c r="O68" i="5" s="1"/>
  <c r="P68" i="5" s="1"/>
  <c r="N235" i="5"/>
  <c r="O235" i="5" s="1"/>
  <c r="P235" i="5" s="1"/>
  <c r="N157" i="5"/>
  <c r="O157" i="5" s="1"/>
  <c r="P157" i="5" s="1"/>
  <c r="N102" i="5"/>
  <c r="O102" i="5" s="1"/>
  <c r="P102" i="5" s="1"/>
  <c r="N35" i="5"/>
  <c r="O35" i="5" s="1"/>
  <c r="P35" i="5" s="1"/>
  <c r="N65" i="5"/>
  <c r="O65" i="5" s="1"/>
  <c r="P65" i="5" s="1"/>
  <c r="N24" i="5"/>
  <c r="O24" i="5" s="1"/>
  <c r="P24" i="5" s="1"/>
  <c r="N63" i="5"/>
  <c r="O63" i="5" s="1"/>
  <c r="P63" i="5" s="1"/>
  <c r="N66" i="5"/>
  <c r="O66" i="5" s="1"/>
  <c r="P66" i="5" s="1"/>
  <c r="N136" i="5"/>
  <c r="O136" i="5" s="1"/>
  <c r="P136" i="5" s="1"/>
  <c r="N64" i="5"/>
  <c r="O64" i="5" s="1"/>
  <c r="P64" i="5" s="1"/>
  <c r="N137" i="5"/>
  <c r="O137" i="5" s="1"/>
  <c r="P137" i="5" s="1"/>
  <c r="U12" i="5"/>
  <c r="N59" i="5"/>
  <c r="N186" i="5"/>
  <c r="O186" i="5" s="1"/>
  <c r="P186" i="5" s="1"/>
  <c r="N126" i="5"/>
  <c r="O126" i="5" s="1"/>
  <c r="P126" i="5" s="1"/>
  <c r="N245" i="5"/>
  <c r="O245" i="5" s="1"/>
  <c r="P245" i="5" s="1"/>
  <c r="N19" i="5"/>
  <c r="O19" i="5" s="1"/>
  <c r="P19" i="5" s="1"/>
  <c r="N201" i="5"/>
  <c r="O201" i="5" s="1"/>
  <c r="P201" i="5" s="1"/>
  <c r="N34" i="5"/>
  <c r="O34" i="5" s="1"/>
  <c r="P34" i="5" s="1"/>
  <c r="N40" i="5"/>
  <c r="O40" i="5" s="1"/>
  <c r="P40" i="5" s="1"/>
  <c r="N185" i="5"/>
  <c r="O185" i="5" s="1"/>
  <c r="P185" i="5" s="1"/>
  <c r="N191" i="5"/>
  <c r="O191" i="5" s="1"/>
  <c r="P191" i="5" s="1"/>
  <c r="N45" i="5"/>
  <c r="O45" i="5" s="1"/>
  <c r="P45" i="5" s="1"/>
  <c r="N23" i="5"/>
  <c r="O23" i="5" s="1"/>
  <c r="P23" i="5" s="1"/>
  <c r="N240" i="5"/>
  <c r="O240" i="5" s="1"/>
  <c r="P240" i="5" s="1"/>
  <c r="N290" i="5"/>
  <c r="O290" i="5" s="1"/>
  <c r="P290" i="5" s="1"/>
  <c r="N177" i="5"/>
  <c r="O177" i="5" s="1"/>
  <c r="P177" i="5" s="1"/>
  <c r="N107" i="5"/>
  <c r="O107" i="5" s="1"/>
  <c r="P107" i="5" s="1"/>
  <c r="N216" i="5"/>
  <c r="O216" i="5" s="1"/>
  <c r="P216" i="5" s="1"/>
  <c r="N303" i="5"/>
  <c r="U6" i="5"/>
  <c r="N219" i="5"/>
  <c r="O219" i="5" s="1"/>
  <c r="P219" i="5" s="1"/>
  <c r="U22" i="5"/>
  <c r="N152" i="5"/>
  <c r="O152" i="5" s="1"/>
  <c r="P152" i="5" s="1"/>
  <c r="N147" i="5"/>
  <c r="O147" i="5" s="1"/>
  <c r="P147" i="5" s="1"/>
  <c r="U14" i="5"/>
  <c r="N97" i="5"/>
  <c r="O97" i="5" s="1"/>
  <c r="P97" i="5" s="1"/>
  <c r="N25" i="5"/>
  <c r="O25" i="5" s="1"/>
  <c r="P25" i="5" s="1"/>
  <c r="N250" i="5"/>
  <c r="O250" i="5" s="1"/>
  <c r="P250" i="5" s="1"/>
  <c r="N30" i="5"/>
  <c r="O30" i="5" s="1"/>
  <c r="P30" i="5" s="1"/>
  <c r="N261" i="5"/>
  <c r="O261" i="5" s="1"/>
  <c r="P261" i="5" s="1"/>
  <c r="N263" i="5"/>
  <c r="O263" i="5" s="1"/>
  <c r="P263" i="5" s="1"/>
  <c r="N265" i="5"/>
  <c r="O265" i="5" s="1"/>
  <c r="P265" i="5" s="1"/>
  <c r="N271" i="5"/>
  <c r="O271" i="5" s="1"/>
  <c r="P271" i="5" s="1"/>
  <c r="N273" i="5"/>
  <c r="O273" i="5" s="1"/>
  <c r="P273" i="5" s="1"/>
  <c r="U15" i="5"/>
  <c r="U5" i="5"/>
  <c r="U18" i="5"/>
  <c r="N256" i="5"/>
  <c r="O256" i="5" s="1"/>
  <c r="P256" i="5" s="1"/>
  <c r="U21" i="5"/>
  <c r="N234" i="5"/>
  <c r="O234" i="5" s="1"/>
  <c r="P234" i="5" s="1"/>
  <c r="N33" i="5"/>
  <c r="O33" i="5" s="1"/>
  <c r="P33" i="5" s="1"/>
  <c r="U10" i="5"/>
  <c r="N38" i="5"/>
  <c r="O38" i="5" s="1"/>
  <c r="P38" i="5" s="1"/>
  <c r="U19" i="5"/>
  <c r="N225" i="5"/>
  <c r="O225" i="5" s="1"/>
  <c r="P225" i="5" s="1"/>
  <c r="U17" i="5"/>
  <c r="N251" i="5"/>
  <c r="O251" i="5" s="1"/>
  <c r="P251" i="5" s="1"/>
  <c r="N255" i="5"/>
  <c r="O255" i="5" s="1"/>
  <c r="P255" i="5" s="1"/>
  <c r="N249" i="5"/>
  <c r="O249" i="5" s="1"/>
  <c r="P249" i="5" s="1"/>
  <c r="N16" i="5"/>
  <c r="O16" i="5" s="1"/>
  <c r="P16" i="5" s="1"/>
  <c r="U4" i="5"/>
  <c r="N182" i="5"/>
  <c r="O182" i="5" s="1"/>
  <c r="P182" i="5" s="1"/>
  <c r="U13" i="5"/>
  <c r="N195" i="5"/>
  <c r="O195" i="5" s="1"/>
  <c r="P195" i="5" s="1"/>
  <c r="N262" i="5"/>
  <c r="O262" i="5" s="1"/>
  <c r="P262" i="5" s="1"/>
  <c r="N264" i="5"/>
  <c r="O264" i="5" s="1"/>
  <c r="P264" i="5" s="1"/>
  <c r="N266" i="5"/>
  <c r="O266" i="5" s="1"/>
  <c r="P266" i="5" s="1"/>
  <c r="N125" i="5"/>
  <c r="O125" i="5" s="1"/>
  <c r="P125" i="5" s="1"/>
  <c r="N257" i="5"/>
  <c r="O257" i="5" s="1"/>
  <c r="P257" i="5" s="1"/>
  <c r="N259" i="5"/>
  <c r="O259" i="5" s="1"/>
  <c r="P259" i="5" s="1"/>
  <c r="N267" i="5"/>
  <c r="O267" i="5" s="1"/>
  <c r="P267" i="5" s="1"/>
  <c r="N269" i="5"/>
  <c r="O269" i="5" s="1"/>
  <c r="P269" i="5" s="1"/>
  <c r="N258" i="5"/>
  <c r="O258" i="5" s="1"/>
  <c r="P258" i="5" s="1"/>
  <c r="N260" i="5"/>
  <c r="O260" i="5" s="1"/>
  <c r="P260" i="5" s="1"/>
  <c r="N268" i="5"/>
  <c r="O268" i="5" s="1"/>
  <c r="P268" i="5" s="1"/>
  <c r="N270" i="5"/>
  <c r="O270" i="5" s="1"/>
  <c r="P270" i="5" s="1"/>
  <c r="N299" i="5"/>
  <c r="N285" i="5"/>
  <c r="N131" i="5"/>
  <c r="O131" i="5" s="1"/>
  <c r="P131" i="5" s="1"/>
  <c r="N115" i="5"/>
  <c r="O115" i="5" s="1"/>
  <c r="P115" i="5" s="1"/>
  <c r="N293" i="5"/>
  <c r="O293" i="5" s="1"/>
  <c r="P293" i="5" s="1"/>
  <c r="N229" i="5"/>
  <c r="O229" i="5" s="1"/>
  <c r="P229" i="5" s="1"/>
  <c r="N43" i="5"/>
  <c r="O43" i="5" s="1"/>
  <c r="P43" i="5" s="1"/>
  <c r="N210" i="5"/>
  <c r="N204" i="5"/>
  <c r="O204" i="5" s="1"/>
  <c r="P204" i="5" s="1"/>
  <c r="N221" i="5"/>
  <c r="O221" i="5" s="1"/>
  <c r="P221" i="5" s="1"/>
  <c r="N239" i="5"/>
  <c r="O239" i="5" s="1"/>
  <c r="P239" i="5" s="1"/>
  <c r="N61" i="5"/>
  <c r="N151" i="5"/>
  <c r="N281" i="5"/>
  <c r="N111" i="5"/>
  <c r="O111" i="5" s="1"/>
  <c r="P111" i="5" s="1"/>
  <c r="N305" i="5"/>
  <c r="N194" i="5"/>
  <c r="N244" i="5"/>
  <c r="O244" i="5" s="1"/>
  <c r="P244" i="5" s="1"/>
  <c r="N135" i="5"/>
  <c r="O135" i="5" s="1"/>
  <c r="P135" i="5" s="1"/>
  <c r="N238" i="5"/>
  <c r="O238" i="5" s="1"/>
  <c r="P238" i="5" s="1"/>
  <c r="N81" i="5"/>
  <c r="O81" i="5" s="1"/>
  <c r="P81" i="5" s="1"/>
  <c r="N32" i="5"/>
  <c r="O32" i="5" s="1"/>
  <c r="P32" i="5" s="1"/>
  <c r="N209" i="5"/>
  <c r="O209" i="5" s="1"/>
  <c r="P209" i="5" s="1"/>
  <c r="N145" i="5"/>
  <c r="N231" i="5"/>
  <c r="O231" i="5" s="1"/>
  <c r="P231" i="5" s="1"/>
  <c r="N196" i="5"/>
  <c r="N230" i="5"/>
  <c r="N226" i="5"/>
  <c r="N205" i="5"/>
  <c r="N82" i="5"/>
  <c r="N48" i="5"/>
  <c r="N203" i="5"/>
  <c r="N89" i="5"/>
  <c r="N139" i="5"/>
  <c r="O139" i="5" s="1"/>
  <c r="P139" i="5" s="1"/>
  <c r="N47" i="5"/>
  <c r="N214" i="5"/>
  <c r="N301" i="5"/>
  <c r="N8" i="5"/>
  <c r="O8" i="5" s="1"/>
  <c r="P8" i="5" s="1"/>
  <c r="N224" i="5"/>
  <c r="N287" i="5"/>
  <c r="N122" i="5"/>
  <c r="N309" i="5"/>
  <c r="N310" i="5"/>
  <c r="N142" i="5"/>
  <c r="N304" i="5"/>
  <c r="N49" i="5"/>
  <c r="N92" i="5"/>
  <c r="N55" i="5"/>
  <c r="N106" i="5"/>
  <c r="N156" i="5"/>
  <c r="O156" i="5" s="1"/>
  <c r="P156" i="5" s="1"/>
  <c r="N181" i="5"/>
  <c r="O181" i="5" s="1"/>
  <c r="P181" i="5" s="1"/>
  <c r="N75" i="5"/>
  <c r="O75" i="5" s="1"/>
  <c r="P75" i="5" s="1"/>
  <c r="N275" i="5"/>
  <c r="N164" i="5"/>
  <c r="N100" i="5"/>
  <c r="N101" i="5"/>
  <c r="N15" i="5"/>
  <c r="N128" i="5"/>
  <c r="N36" i="5"/>
  <c r="N94" i="5"/>
  <c r="N144" i="5"/>
  <c r="N292" i="5"/>
  <c r="O292" i="5" s="1"/>
  <c r="P292" i="5" s="1"/>
  <c r="N105" i="5"/>
  <c r="N155" i="5"/>
  <c r="N13" i="5"/>
  <c r="N167" i="5"/>
  <c r="N295" i="5"/>
  <c r="N207" i="5"/>
  <c r="O207" i="5" s="1"/>
  <c r="P207" i="5" s="1"/>
  <c r="N306" i="5"/>
  <c r="N284" i="5"/>
  <c r="N96" i="5"/>
  <c r="N289" i="5"/>
  <c r="N298" i="5"/>
  <c r="N319" i="5"/>
  <c r="N84" i="5"/>
  <c r="N134" i="5"/>
  <c r="N42" i="5"/>
  <c r="N95" i="5"/>
  <c r="N288" i="5"/>
  <c r="N176" i="5"/>
  <c r="N3" i="5"/>
  <c r="N294" i="5"/>
  <c r="N83" i="5"/>
  <c r="N150" i="5"/>
  <c r="N133" i="5"/>
  <c r="N88" i="5"/>
  <c r="N46" i="5"/>
  <c r="N300" i="5"/>
  <c r="N254" i="5"/>
  <c r="N217" i="5"/>
  <c r="N53" i="5"/>
  <c r="N6" i="5"/>
  <c r="N222" i="5"/>
  <c r="N93" i="5"/>
  <c r="N143" i="5"/>
  <c r="N51" i="5"/>
  <c r="N218" i="5"/>
  <c r="N99" i="5"/>
  <c r="N149" i="5"/>
  <c r="N253" i="5"/>
  <c r="N184" i="5"/>
  <c r="N110" i="5"/>
  <c r="N18" i="5"/>
  <c r="N180" i="5"/>
  <c r="O180" i="5" s="1"/>
  <c r="P180" i="5" s="1"/>
  <c r="N14" i="5"/>
  <c r="N283" i="5"/>
  <c r="N315" i="5"/>
  <c r="N11" i="5"/>
  <c r="N227" i="5"/>
  <c r="N98" i="5"/>
  <c r="N148" i="5"/>
  <c r="N291" i="5"/>
  <c r="N7" i="5"/>
  <c r="N223" i="5"/>
  <c r="N104" i="5"/>
  <c r="N154" i="5"/>
  <c r="N179" i="5"/>
  <c r="N189" i="5"/>
  <c r="N62" i="5"/>
  <c r="N57" i="5"/>
  <c r="N116" i="5"/>
  <c r="N311" i="5"/>
  <c r="N314" i="5"/>
  <c r="N4" i="5"/>
  <c r="N213" i="5"/>
  <c r="N232" i="5"/>
  <c r="N103" i="5"/>
  <c r="N153" i="5"/>
  <c r="N252" i="5"/>
  <c r="N12" i="5"/>
  <c r="N228" i="5"/>
  <c r="N109" i="5"/>
  <c r="N17" i="5"/>
  <c r="N120" i="5"/>
  <c r="N28" i="5"/>
  <c r="N166" i="5"/>
  <c r="N121" i="5"/>
  <c r="N10" i="5"/>
  <c r="N297" i="5"/>
  <c r="N280" i="5"/>
  <c r="N277" i="5"/>
  <c r="N138" i="5"/>
  <c r="N56" i="5"/>
  <c r="N76" i="5"/>
  <c r="N77" i="5"/>
  <c r="N52" i="5"/>
  <c r="N278" i="5"/>
  <c r="N187" i="5"/>
  <c r="N237" i="5"/>
  <c r="N108" i="5"/>
  <c r="N178" i="5"/>
  <c r="N183" i="5"/>
  <c r="N233" i="5"/>
  <c r="N114" i="5"/>
  <c r="N22" i="5"/>
  <c r="N165" i="5"/>
  <c r="N199" i="5"/>
  <c r="N279" i="5"/>
  <c r="N316" i="5"/>
  <c r="N296" i="5"/>
  <c r="N282" i="5"/>
  <c r="N313" i="5"/>
  <c r="N41" i="5"/>
  <c r="N78" i="5"/>
  <c r="N276" i="5"/>
  <c r="N54" i="5"/>
  <c r="N192" i="5"/>
  <c r="N242" i="5"/>
  <c r="N113" i="5"/>
  <c r="N21" i="5"/>
  <c r="N188" i="5"/>
  <c r="N119" i="5"/>
  <c r="N27" i="5"/>
  <c r="N320" i="5"/>
  <c r="N130" i="5"/>
  <c r="N206" i="5"/>
  <c r="N9" i="5"/>
  <c r="N212" i="5"/>
  <c r="N79" i="5"/>
  <c r="N197" i="5"/>
  <c r="N247" i="5"/>
  <c r="N118" i="5"/>
  <c r="N26" i="5"/>
  <c r="N193" i="5"/>
  <c r="N243" i="5"/>
  <c r="N124" i="5"/>
  <c r="N308" i="5"/>
  <c r="N85" i="5"/>
  <c r="N86" i="5"/>
  <c r="N317" i="5"/>
  <c r="N286" i="5"/>
  <c r="N312" i="5"/>
  <c r="N208" i="5"/>
  <c r="N307" i="5"/>
  <c r="N80" i="5"/>
  <c r="N202" i="5"/>
  <c r="N318" i="5"/>
  <c r="N123" i="5"/>
  <c r="N31" i="5"/>
  <c r="N169" i="5"/>
  <c r="N198" i="5"/>
  <c r="N248" i="5"/>
  <c r="N129" i="5"/>
  <c r="O129" i="5" s="1"/>
  <c r="P129" i="5" s="1"/>
  <c r="N37" i="5"/>
  <c r="N90" i="5"/>
  <c r="N140" i="5"/>
  <c r="O140" i="5" s="1"/>
  <c r="P140" i="5" s="1"/>
  <c r="N302" i="5"/>
  <c r="N5" i="5"/>
  <c r="O117" i="5"/>
  <c r="P117" i="5" s="1"/>
  <c r="O112" i="5"/>
  <c r="P112" i="5" s="1"/>
  <c r="O50" i="5"/>
  <c r="P50" i="5" s="1"/>
  <c r="O29" i="5"/>
  <c r="P29" i="5" s="1"/>
  <c r="O236" i="5"/>
  <c r="P236" i="5" s="1"/>
  <c r="O246" i="5"/>
  <c r="P246" i="5" s="1"/>
  <c r="O220" i="5"/>
  <c r="P220" i="5" s="1"/>
  <c r="O241" i="5"/>
  <c r="P241" i="5" s="1"/>
  <c r="U9" i="5" l="1"/>
  <c r="U8" i="5"/>
  <c r="U7" i="5"/>
  <c r="O210" i="5"/>
  <c r="P210" i="5" s="1"/>
  <c r="O222" i="5"/>
  <c r="P222" i="5" s="1"/>
  <c r="O205" i="5"/>
  <c r="P205" i="5" s="1"/>
  <c r="O214" i="5"/>
  <c r="P214" i="5" s="1"/>
  <c r="O196" i="5"/>
  <c r="P196" i="5" s="1"/>
  <c r="O230" i="5"/>
  <c r="P230" i="5" s="1"/>
  <c r="O194" i="5"/>
  <c r="P194" i="5" s="1"/>
  <c r="O226" i="5"/>
  <c r="P226" i="5" s="1"/>
  <c r="O151" i="5"/>
  <c r="P151" i="5" s="1"/>
  <c r="O145" i="5"/>
  <c r="P145" i="5" s="1"/>
  <c r="O106" i="5"/>
  <c r="P106" i="5" s="1"/>
  <c r="O26" i="5"/>
  <c r="P26" i="5" s="1"/>
  <c r="O105" i="5"/>
  <c r="P105" i="5" s="1"/>
  <c r="O217" i="5"/>
  <c r="P217" i="5" s="1"/>
  <c r="O298" i="5"/>
  <c r="P298" i="5" s="1"/>
  <c r="O287" i="5"/>
  <c r="P287" i="5" s="1"/>
  <c r="O7" i="5"/>
  <c r="P7" i="5" s="1"/>
  <c r="O18" i="5"/>
  <c r="P18" i="5" s="1"/>
  <c r="O82" i="5"/>
  <c r="P82" i="5" s="1"/>
  <c r="O48" i="5"/>
  <c r="P48" i="5" s="1"/>
  <c r="O90" i="5"/>
  <c r="P90" i="5" s="1"/>
  <c r="O203" i="5"/>
  <c r="P203" i="5" s="1"/>
  <c r="O89" i="5"/>
  <c r="P89" i="5" s="1"/>
  <c r="O294" i="5"/>
  <c r="P294" i="5" s="1"/>
  <c r="O289" i="5"/>
  <c r="P289" i="5" s="1"/>
  <c r="O76" i="5"/>
  <c r="P76" i="5" s="1"/>
  <c r="O47" i="5"/>
  <c r="P47" i="5" s="1"/>
  <c r="O142" i="5"/>
  <c r="P142" i="5" s="1"/>
  <c r="O15" i="5"/>
  <c r="P15" i="5" s="1"/>
  <c r="O295" i="5"/>
  <c r="P295" i="5" s="1"/>
  <c r="O212" i="5"/>
  <c r="P212" i="5" s="1"/>
  <c r="O227" i="5"/>
  <c r="P227" i="5" s="1"/>
  <c r="O223" i="5"/>
  <c r="P223" i="5" s="1"/>
  <c r="O10" i="5"/>
  <c r="P10" i="5" s="1"/>
  <c r="O49" i="5"/>
  <c r="P49" i="5" s="1"/>
  <c r="O92" i="5"/>
  <c r="P92" i="5" s="1"/>
  <c r="O138" i="5"/>
  <c r="P138" i="5" s="1"/>
  <c r="O37" i="5"/>
  <c r="P37" i="5" s="1"/>
  <c r="O124" i="5"/>
  <c r="P124" i="5" s="1"/>
  <c r="O288" i="5"/>
  <c r="P288" i="5" s="1"/>
  <c r="O296" i="5"/>
  <c r="P296" i="5" s="1"/>
  <c r="O78" i="5"/>
  <c r="P78" i="5" s="1"/>
  <c r="O248" i="5"/>
  <c r="P248" i="5" s="1"/>
  <c r="O237" i="5"/>
  <c r="P237" i="5" s="1"/>
  <c r="O233" i="5"/>
  <c r="P233" i="5" s="1"/>
  <c r="O46" i="5"/>
  <c r="P46" i="5" s="1"/>
  <c r="O85" i="5"/>
  <c r="P85" i="5" s="1"/>
  <c r="O113" i="5"/>
  <c r="P113" i="5" s="1"/>
  <c r="O88" i="5"/>
  <c r="P88" i="5" s="1"/>
  <c r="O123" i="5"/>
  <c r="P123" i="5" s="1"/>
  <c r="O228" i="5"/>
  <c r="P228" i="5" s="1"/>
  <c r="O122" i="5"/>
  <c r="P122" i="5" s="1"/>
  <c r="O254" i="5"/>
  <c r="P254" i="5" s="1"/>
  <c r="O208" i="5"/>
  <c r="P208" i="5" s="1"/>
  <c r="O197" i="5"/>
  <c r="P197" i="5" s="1"/>
  <c r="O224" i="5"/>
  <c r="P224" i="5" s="1"/>
  <c r="O193" i="5"/>
  <c r="P193" i="5" s="1"/>
  <c r="O150" i="5"/>
  <c r="P150" i="5" s="1"/>
  <c r="O297" i="5"/>
  <c r="P297" i="5" s="1"/>
  <c r="O176" i="5"/>
  <c r="P176" i="5" s="1"/>
  <c r="O79" i="5"/>
  <c r="P79" i="5" s="1"/>
  <c r="O232" i="5"/>
  <c r="P232" i="5" s="1"/>
  <c r="O247" i="5"/>
  <c r="P247" i="5" s="1"/>
  <c r="O11" i="5"/>
  <c r="P11" i="5" s="1"/>
  <c r="O104" i="5"/>
  <c r="P104" i="5" s="1"/>
  <c r="O13" i="5"/>
  <c r="P13" i="5" s="1"/>
  <c r="O133" i="5"/>
  <c r="P133" i="5" s="1"/>
  <c r="O130" i="5"/>
  <c r="P130" i="5" s="1"/>
  <c r="O202" i="5"/>
  <c r="P202" i="5" s="1"/>
  <c r="O206" i="5"/>
  <c r="P206" i="5" s="1"/>
  <c r="O213" i="5"/>
  <c r="P213" i="5" s="1"/>
  <c r="O9" i="5"/>
  <c r="P9" i="5" s="1"/>
  <c r="O41" i="5"/>
  <c r="P41" i="5" s="1"/>
  <c r="O27" i="5"/>
  <c r="P27" i="5" s="1"/>
  <c r="O103" i="5"/>
  <c r="P103" i="5" s="1"/>
  <c r="O83" i="5"/>
  <c r="P83" i="5" s="1"/>
  <c r="O77" i="5"/>
  <c r="P77" i="5" s="1"/>
  <c r="O192" i="5"/>
  <c r="P192" i="5" s="1"/>
  <c r="O218" i="5"/>
  <c r="P218" i="5" s="1"/>
  <c r="O28" i="5"/>
  <c r="P28" i="5" s="1"/>
  <c r="O101" i="5"/>
  <c r="P101" i="5" s="1"/>
  <c r="O84" i="5"/>
  <c r="P84" i="5" s="1"/>
  <c r="O120" i="5"/>
  <c r="P120" i="5" s="1"/>
  <c r="O243" i="5"/>
  <c r="P243" i="5" s="1"/>
  <c r="O22" i="5"/>
  <c r="P22" i="5" s="1"/>
  <c r="O116" i="5"/>
  <c r="P116" i="5" s="1"/>
  <c r="O154" i="5"/>
  <c r="P154" i="5" s="1"/>
  <c r="O96" i="5"/>
  <c r="P96" i="5" s="1"/>
  <c r="O155" i="5"/>
  <c r="P155" i="5" s="1"/>
  <c r="O144" i="5"/>
  <c r="P144" i="5" s="1"/>
  <c r="O94" i="5"/>
  <c r="P94" i="5" s="1"/>
  <c r="O93" i="5"/>
  <c r="P93" i="5" s="1"/>
  <c r="O95" i="5"/>
  <c r="P95" i="5" s="1"/>
  <c r="O114" i="5"/>
  <c r="P114" i="5" s="1"/>
  <c r="O121" i="5"/>
  <c r="P121" i="5" s="1"/>
  <c r="O119" i="5"/>
  <c r="P119" i="5" s="1"/>
  <c r="O153" i="5"/>
  <c r="P153" i="5" s="1"/>
  <c r="O31" i="5"/>
  <c r="P31" i="5" s="1"/>
  <c r="O100" i="5"/>
  <c r="P100" i="5" s="1"/>
  <c r="O80" i="5"/>
  <c r="P80" i="5" s="1"/>
  <c r="O14" i="5"/>
  <c r="P14" i="5" s="1"/>
  <c r="O4" i="5"/>
  <c r="P4" i="5" s="1"/>
  <c r="O51" i="5"/>
  <c r="P51" i="5" s="1"/>
  <c r="O134" i="5"/>
  <c r="P134" i="5" s="1"/>
  <c r="O143" i="5"/>
  <c r="P143" i="5" s="1"/>
  <c r="O242" i="5"/>
  <c r="P242" i="5" s="1"/>
  <c r="O184" i="5"/>
  <c r="P184" i="5" s="1"/>
  <c r="O42" i="5"/>
  <c r="P42" i="5" s="1"/>
  <c r="O253" i="5"/>
  <c r="P253" i="5" s="1"/>
  <c r="O187" i="5"/>
  <c r="P187" i="5" s="1"/>
  <c r="O183" i="5"/>
  <c r="P183" i="5" s="1"/>
  <c r="O6" i="5"/>
  <c r="P6" i="5" s="1"/>
  <c r="O21" i="5"/>
  <c r="P21" i="5" s="1"/>
  <c r="O36" i="5"/>
  <c r="P36" i="5" s="1"/>
  <c r="O110" i="5"/>
  <c r="P110" i="5" s="1"/>
  <c r="O149" i="5"/>
  <c r="P149" i="5" s="1"/>
  <c r="O179" i="5"/>
  <c r="P179" i="5" s="1"/>
  <c r="O291" i="5"/>
  <c r="P291" i="5" s="1"/>
  <c r="O252" i="5"/>
  <c r="P252" i="5" s="1"/>
  <c r="O199" i="5"/>
  <c r="P199" i="5" s="1"/>
  <c r="O5" i="5"/>
  <c r="P5" i="5" s="1"/>
  <c r="O99" i="5"/>
  <c r="P99" i="5" s="1"/>
  <c r="O128" i="5"/>
  <c r="P128" i="5" s="1"/>
  <c r="O189" i="5"/>
  <c r="P189" i="5" s="1"/>
  <c r="O148" i="5"/>
  <c r="P148" i="5" s="1"/>
  <c r="O86" i="5"/>
  <c r="P86" i="5" s="1"/>
  <c r="O118" i="5"/>
  <c r="P118" i="5" s="1"/>
  <c r="O108" i="5"/>
  <c r="P108" i="5" s="1"/>
  <c r="O198" i="5"/>
  <c r="P198" i="5" s="1"/>
  <c r="O188" i="5"/>
  <c r="P188" i="5" s="1"/>
  <c r="O109" i="5"/>
  <c r="P109" i="5" s="1"/>
  <c r="O98" i="5"/>
  <c r="P98" i="5" s="1"/>
  <c r="O178" i="5"/>
  <c r="P178" i="5" s="1"/>
  <c r="O12" i="5"/>
  <c r="P12" i="5" s="1"/>
  <c r="O3" i="5"/>
  <c r="P3" i="5" s="1"/>
  <c r="O17" i="5"/>
  <c r="P17" i="5" s="1"/>
  <c r="O311" i="5"/>
  <c r="P311" i="5" s="1"/>
  <c r="O312" i="5"/>
  <c r="P312" i="5" s="1"/>
  <c r="O313" i="5"/>
  <c r="P313" i="5" s="1"/>
  <c r="O314" i="5"/>
  <c r="P314" i="5" s="1"/>
  <c r="O315" i="5"/>
  <c r="P315" i="5" s="1"/>
  <c r="O167" i="5"/>
  <c r="P167" i="5" s="1"/>
  <c r="O168" i="5"/>
  <c r="P168" i="5" s="1"/>
  <c r="O169" i="5"/>
  <c r="P169" i="5" s="1"/>
  <c r="O164" i="5"/>
  <c r="P164" i="5" s="1"/>
  <c r="O165" i="5"/>
  <c r="P165" i="5" s="1"/>
  <c r="O166" i="5"/>
  <c r="P166" i="5" s="1"/>
  <c r="O57" i="5"/>
  <c r="P57" i="5" s="1"/>
  <c r="O58" i="5"/>
  <c r="P58" i="5" s="1"/>
  <c r="O59" i="5"/>
  <c r="P59" i="5" s="1"/>
  <c r="O60" i="5"/>
  <c r="P60" i="5" s="1"/>
  <c r="O61" i="5"/>
  <c r="P61" i="5" s="1"/>
  <c r="O62" i="5"/>
  <c r="P62" i="5" s="1"/>
  <c r="O317" i="5"/>
  <c r="P317" i="5" s="1"/>
  <c r="O318" i="5"/>
  <c r="P318" i="5" s="1"/>
  <c r="O319" i="5"/>
  <c r="P319" i="5" s="1"/>
  <c r="O320" i="5"/>
  <c r="P320" i="5" s="1"/>
  <c r="O316" i="5"/>
  <c r="P316" i="5" s="1"/>
  <c r="O279" i="5"/>
  <c r="P279" i="5" s="1"/>
  <c r="O276" i="5"/>
  <c r="P276" i="5" s="1"/>
  <c r="O277" i="5"/>
  <c r="P277" i="5" s="1"/>
  <c r="O278" i="5"/>
  <c r="P278" i="5" s="1"/>
  <c r="O280" i="5"/>
  <c r="P280" i="5" s="1"/>
  <c r="O275" i="5"/>
  <c r="P275" i="5" s="1"/>
  <c r="O281" i="5"/>
  <c r="P281" i="5" s="1"/>
  <c r="O284" i="5"/>
  <c r="P284" i="5" s="1"/>
  <c r="O282" i="5"/>
  <c r="P282" i="5" s="1"/>
  <c r="O283" i="5"/>
  <c r="P283" i="5" s="1"/>
  <c r="O285" i="5"/>
  <c r="P285" i="5" s="1"/>
  <c r="O286" i="5"/>
  <c r="P286" i="5" s="1"/>
  <c r="O306" i="5"/>
  <c r="P306" i="5" s="1"/>
  <c r="O307" i="5"/>
  <c r="P307" i="5" s="1"/>
  <c r="O308" i="5"/>
  <c r="P308" i="5" s="1"/>
  <c r="O309" i="5"/>
  <c r="P309" i="5" s="1"/>
  <c r="O310" i="5"/>
  <c r="P310" i="5" s="1"/>
  <c r="O305" i="5"/>
  <c r="P305" i="5" s="1"/>
  <c r="O53" i="5"/>
  <c r="P53" i="5" s="1"/>
  <c r="O56" i="5"/>
  <c r="P56" i="5" s="1"/>
  <c r="O54" i="5"/>
  <c r="P54" i="5" s="1"/>
  <c r="O55" i="5"/>
  <c r="P55" i="5" s="1"/>
  <c r="O52" i="5"/>
  <c r="P52" i="5" s="1"/>
  <c r="O302" i="5"/>
  <c r="P302" i="5" s="1"/>
  <c r="O303" i="5"/>
  <c r="P303" i="5" s="1"/>
  <c r="O304" i="5"/>
  <c r="P304" i="5" s="1"/>
  <c r="O299" i="5"/>
  <c r="P299" i="5" s="1"/>
  <c r="O300" i="5"/>
  <c r="P300" i="5" s="1"/>
  <c r="O301" i="5"/>
  <c r="P301" i="5" s="1"/>
</calcChain>
</file>

<file path=xl/sharedStrings.xml><?xml version="1.0" encoding="utf-8"?>
<sst xmlns="http://schemas.openxmlformats.org/spreadsheetml/2006/main" count="1898" uniqueCount="187">
  <si>
    <t>Change Data</t>
  </si>
  <si>
    <t>Score</t>
  </si>
  <si>
    <t>Club Speed</t>
  </si>
  <si>
    <t>Ball Speed</t>
  </si>
  <si>
    <t>Spin Rate</t>
  </si>
  <si>
    <t>Attack Ang.</t>
  </si>
  <si>
    <t>Carry</t>
  </si>
  <si>
    <t>Total</t>
  </si>
  <si>
    <t>Side</t>
  </si>
  <si>
    <t>From Pin</t>
  </si>
  <si>
    <t>Mph</t>
  </si>
  <si>
    <t>Rpm</t>
  </si>
  <si>
    <t>Deg</t>
  </si>
  <si>
    <t>m</t>
  </si>
  <si>
    <t>0.6L</t>
  </si>
  <si>
    <t>3.0L</t>
  </si>
  <si>
    <t>0.1L</t>
  </si>
  <si>
    <t>1.0L</t>
  </si>
  <si>
    <t>0.4R</t>
  </si>
  <si>
    <t>-</t>
  </si>
  <si>
    <t>0.5L</t>
  </si>
  <si>
    <t>Average</t>
  </si>
  <si>
    <t>0.8L</t>
  </si>
  <si>
    <t>Consistency</t>
  </si>
  <si>
    <t>Target</t>
  </si>
  <si>
    <t>1.3R</t>
  </si>
  <si>
    <t>1.0R</t>
  </si>
  <si>
    <t>1.2R</t>
  </si>
  <si>
    <t>0.8R</t>
  </si>
  <si>
    <t>0.5R</t>
  </si>
  <si>
    <t>0.2L</t>
  </si>
  <si>
    <t>Short (+) or Long (-)</t>
  </si>
  <si>
    <t>0.1R</t>
  </si>
  <si>
    <t>0.3R</t>
  </si>
  <si>
    <t>0.2R</t>
  </si>
  <si>
    <t>0.6R</t>
  </si>
  <si>
    <t>2.5R</t>
  </si>
  <si>
    <t>2.1R</t>
  </si>
  <si>
    <t>2.0R</t>
  </si>
  <si>
    <t>2.4R</t>
  </si>
  <si>
    <t>3.7R</t>
  </si>
  <si>
    <t>2.2R</t>
  </si>
  <si>
    <t>1.9R</t>
  </si>
  <si>
    <t>Delta x</t>
  </si>
  <si>
    <t>Penalty Points
X</t>
  </si>
  <si>
    <t>Berechnung der Geraden mit unterschiedlichen m- und t-Werten zu den einzenen Target Distanzen</t>
  </si>
  <si>
    <t>Target Distance X</t>
  </si>
  <si>
    <t>Target55mScore67.0</t>
  </si>
  <si>
    <t>2.3L</t>
  </si>
  <si>
    <t>0.7R</t>
  </si>
  <si>
    <t>1.3L</t>
  </si>
  <si>
    <t>Target65mScore83.5</t>
  </si>
  <si>
    <t>0.9L</t>
  </si>
  <si>
    <t>2.0L</t>
  </si>
  <si>
    <t>Target75mScore84.7</t>
  </si>
  <si>
    <t>2.4L</t>
  </si>
  <si>
    <t>2.2L</t>
  </si>
  <si>
    <t>Target85mScore79.3</t>
  </si>
  <si>
    <t>0.7L</t>
  </si>
  <si>
    <t>0.4L</t>
  </si>
  <si>
    <t>2.7L</t>
  </si>
  <si>
    <t>Target95mScore84.7</t>
  </si>
  <si>
    <t>4.8L</t>
  </si>
  <si>
    <t>6.6L</t>
  </si>
  <si>
    <t>3.5L</t>
  </si>
  <si>
    <t>1.6L</t>
  </si>
  <si>
    <t>1.6R</t>
  </si>
  <si>
    <t>5.8L</t>
  </si>
  <si>
    <t>Target105mScore90.5</t>
  </si>
  <si>
    <t>0.9R</t>
  </si>
  <si>
    <t>Target125mScore87.8</t>
  </si>
  <si>
    <t>6.4L</t>
  </si>
  <si>
    <t>5.7L</t>
  </si>
  <si>
    <t>3.4L</t>
  </si>
  <si>
    <t>5.3L</t>
  </si>
  <si>
    <t>Target145mScore86.7</t>
  </si>
  <si>
    <t>4.0L</t>
  </si>
  <si>
    <t>5.4L</t>
  </si>
  <si>
    <t>9.0L</t>
  </si>
  <si>
    <t>Target165mScore86.7</t>
  </si>
  <si>
    <t>3.3L</t>
  </si>
  <si>
    <t>2.6L</t>
  </si>
  <si>
    <t>4.9L</t>
  </si>
  <si>
    <t>10.8L</t>
  </si>
  <si>
    <t>12.5R</t>
  </si>
  <si>
    <t>2.1L</t>
  </si>
  <si>
    <t>TargetDriveScore91.0</t>
  </si>
  <si>
    <t>20.7L</t>
  </si>
  <si>
    <t>4.4R</t>
  </si>
  <si>
    <t>4.5L</t>
  </si>
  <si>
    <t>6.7L</t>
  </si>
  <si>
    <t>Drive</t>
  </si>
  <si>
    <t>Errechnetes x=(y-t)/m</t>
  </si>
  <si>
    <t>Errechnetes x gerundet</t>
  </si>
  <si>
    <t>Side Tot.</t>
  </si>
  <si>
    <t>1.5R</t>
  </si>
  <si>
    <t>0.3L</t>
  </si>
  <si>
    <t>1.4L</t>
  </si>
  <si>
    <t>2.9L</t>
  </si>
  <si>
    <t>1.4R</t>
  </si>
  <si>
    <t>1.2L</t>
  </si>
  <si>
    <t>1.5L</t>
  </si>
  <si>
    <t>4.4L</t>
  </si>
  <si>
    <t>0.0R</t>
  </si>
  <si>
    <t>1.8L</t>
  </si>
  <si>
    <t>1.1R</t>
  </si>
  <si>
    <t>1.9L</t>
  </si>
  <si>
    <t>1.7L</t>
  </si>
  <si>
    <t>3.1R</t>
  </si>
  <si>
    <t>3.2R</t>
  </si>
  <si>
    <t>3.3R</t>
  </si>
  <si>
    <t>3.6L</t>
  </si>
  <si>
    <t>0.0L</t>
  </si>
  <si>
    <t>1.7R</t>
  </si>
  <si>
    <t>1.1L</t>
  </si>
  <si>
    <t>2.5L</t>
  </si>
  <si>
    <t>1.8R</t>
  </si>
  <si>
    <t>Launch Ang.</t>
  </si>
  <si>
    <t>Dyn. Loft</t>
  </si>
  <si>
    <t>Low Point</t>
  </si>
  <si>
    <t>cm</t>
  </si>
  <si>
    <t>7.1A</t>
  </si>
  <si>
    <t>5.8A</t>
  </si>
  <si>
    <t>4.9A</t>
  </si>
  <si>
    <t>8.7A</t>
  </si>
  <si>
    <t>3.2L</t>
  </si>
  <si>
    <t>5.2A</t>
  </si>
  <si>
    <t>3.1L</t>
  </si>
  <si>
    <t>2.8R</t>
  </si>
  <si>
    <t>4.7A</t>
  </si>
  <si>
    <t>2.7R</t>
  </si>
  <si>
    <t>6.6A</t>
  </si>
  <si>
    <t>4.5A</t>
  </si>
  <si>
    <t>3.9A</t>
  </si>
  <si>
    <t>2.3R</t>
  </si>
  <si>
    <t>3.6A</t>
  </si>
  <si>
    <t>8.8A</t>
  </si>
  <si>
    <t>3.8A</t>
  </si>
  <si>
    <t>1.8A</t>
  </si>
  <si>
    <t>4.1R</t>
  </si>
  <si>
    <t>4.2R</t>
  </si>
  <si>
    <t>5.6L</t>
  </si>
  <si>
    <t>3.7L</t>
  </si>
  <si>
    <t>4.7R</t>
  </si>
  <si>
    <t>4.8R</t>
  </si>
  <si>
    <t>4.6L</t>
  </si>
  <si>
    <t>4.7L</t>
  </si>
  <si>
    <t>Abs(Side)</t>
  </si>
  <si>
    <t>Side (- is left)</t>
  </si>
  <si>
    <t>Mit Excel errechnetes m</t>
  </si>
  <si>
    <t>Mit Excel errechnetes t</t>
  </si>
  <si>
    <t>Berechnung der beiden Geraden die die Steigungen m und t für eine alle Target Distanzen festlegt</t>
  </si>
  <si>
    <t>To copy code into TrackmanScore.ts file</t>
  </si>
  <si>
    <t>Target m</t>
  </si>
  <si>
    <t>19.4L</t>
  </si>
  <si>
    <t>21.4R</t>
  </si>
  <si>
    <t>18.5R</t>
  </si>
  <si>
    <t>17.2L</t>
  </si>
  <si>
    <t>4.1L</t>
  </si>
  <si>
    <t>14.3L</t>
  </si>
  <si>
    <t>23.1L</t>
  </si>
  <si>
    <t>8.6L</t>
  </si>
  <si>
    <t>10.4L</t>
  </si>
  <si>
    <t>21.1L</t>
  </si>
  <si>
    <t>22.7L</t>
  </si>
  <si>
    <t>13.5L</t>
  </si>
  <si>
    <t>8.9L</t>
  </si>
  <si>
    <t>9.2L</t>
  </si>
  <si>
    <t>10.6L</t>
  </si>
  <si>
    <t>10.9R</t>
  </si>
  <si>
    <t>7.7L</t>
  </si>
  <si>
    <t>47.8L</t>
  </si>
  <si>
    <t>7.0L</t>
  </si>
  <si>
    <t>21.7L</t>
  </si>
  <si>
    <t>27.5L</t>
  </si>
  <si>
    <t>14.4R</t>
  </si>
  <si>
    <t>27.7R</t>
  </si>
  <si>
    <t>13.3R</t>
  </si>
  <si>
    <t>7.5L</t>
  </si>
  <si>
    <t>14.1L</t>
  </si>
  <si>
    <t>12.1L</t>
  </si>
  <si>
    <t>31.8L</t>
  </si>
  <si>
    <t>19.5R</t>
  </si>
  <si>
    <t>18.1R</t>
  </si>
  <si>
    <t>4.2L</t>
  </si>
  <si>
    <t>17.1R</t>
  </si>
  <si>
    <t>Für https://chart-studio.plotly.com/create/#/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</si>
</sst>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7AFF"/>
      <name val="Calibri"/>
      <family val="2"/>
      <scheme val="minor"/>
    </font>
    <font>
      <sz val="10"/>
      <color rgb="FFFF2D55"/>
      <name val="Calibri"/>
      <family val="2"/>
      <scheme val="minor"/>
    </font>
    <font>
      <sz val="10"/>
      <color rgb="FF9C27B0"/>
      <name val="Calibri"/>
      <family val="2"/>
      <scheme val="minor"/>
    </font>
    <font>
      <sz val="10"/>
      <color rgb="FFFF9500"/>
      <name val="Calibri"/>
      <family val="2"/>
      <scheme val="minor"/>
    </font>
    <font>
      <sz val="10"/>
      <color rgb="FF5856D6"/>
      <name val="Calibri"/>
      <family val="2"/>
      <scheme val="minor"/>
    </font>
    <font>
      <sz val="10"/>
      <color rgb="FF946250"/>
      <name val="Calibri"/>
      <family val="2"/>
      <scheme val="minor"/>
    </font>
    <font>
      <sz val="10"/>
      <color rgb="FF5AC8FA"/>
      <name val="Calibri"/>
      <family val="2"/>
      <scheme val="minor"/>
    </font>
    <font>
      <sz val="10"/>
      <color rgb="FFFECC00"/>
      <name val="Calibri"/>
      <family val="2"/>
      <scheme val="minor"/>
    </font>
    <font>
      <sz val="10"/>
      <color rgb="FF607D8B"/>
      <name val="Calibri"/>
      <family val="2"/>
      <scheme val="minor"/>
    </font>
    <font>
      <sz val="10"/>
      <color rgb="FF4CAF50"/>
      <name val="Calibri"/>
      <family val="2"/>
      <scheme val="minor"/>
    </font>
    <font>
      <sz val="15"/>
      <color rgb="FF262626"/>
      <name val="Helvetica"/>
      <family val="2"/>
    </font>
    <font>
      <b/>
      <sz val="15"/>
      <color rgb="FF262626"/>
      <name val="Helvetica"/>
      <family val="2"/>
    </font>
    <font>
      <sz val="12"/>
      <color theme="1"/>
      <name val="Helvetica"/>
      <family val="2"/>
    </font>
    <font>
      <i/>
      <sz val="15"/>
      <color rgb="FFB4B4B4"/>
      <name val="Helvetica"/>
      <family val="2"/>
    </font>
    <font>
      <sz val="15"/>
      <color rgb="FF323232"/>
      <name val="Helvetica"/>
      <family val="2"/>
    </font>
    <font>
      <b/>
      <sz val="15"/>
      <color rgb="FFCD0014"/>
      <name val="Helvetica"/>
      <family val="2"/>
    </font>
    <font>
      <sz val="7"/>
      <color rgb="FF262626"/>
      <name val="Helvetica"/>
      <family val="2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6F2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AEE"/>
        <bgColor indexed="64"/>
      </patternFill>
    </fill>
    <fill>
      <patternFill patternType="solid">
        <fgColor rgb="FFF5E9F7"/>
        <bgColor indexed="64"/>
      </patternFill>
    </fill>
    <fill>
      <patternFill patternType="solid">
        <fgColor rgb="FFFFF4E6"/>
        <bgColor indexed="64"/>
      </patternFill>
    </fill>
    <fill>
      <patternFill patternType="solid">
        <fgColor rgb="FFEEEEFB"/>
        <bgColor indexed="64"/>
      </patternFill>
    </fill>
    <fill>
      <patternFill patternType="solid">
        <fgColor rgb="FFF4EFEE"/>
        <bgColor indexed="64"/>
      </patternFill>
    </fill>
    <fill>
      <patternFill patternType="solid">
        <fgColor rgb="FFEFFAFF"/>
        <bgColor indexed="64"/>
      </patternFill>
    </fill>
    <fill>
      <patternFill patternType="solid">
        <fgColor rgb="FFFFFAE6"/>
        <bgColor indexed="64"/>
      </patternFill>
    </fill>
    <fill>
      <patternFill patternType="solid">
        <fgColor rgb="FFEFF2F3"/>
        <bgColor indexed="64"/>
      </patternFill>
    </fill>
    <fill>
      <patternFill patternType="solid">
        <fgColor rgb="FFEDF7E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C1C1C1"/>
      </bottom>
      <diagonal/>
    </border>
    <border>
      <left style="medium">
        <color rgb="FF007AFF"/>
      </left>
      <right style="medium">
        <color rgb="FF007AFF"/>
      </right>
      <top style="medium">
        <color rgb="FFC1C1C1"/>
      </top>
      <bottom style="medium">
        <color rgb="FFC1C1C1"/>
      </bottom>
      <diagonal/>
    </border>
    <border>
      <left/>
      <right/>
      <top style="medium">
        <color rgb="FFC1C1C1"/>
      </top>
      <bottom/>
      <diagonal/>
    </border>
    <border>
      <left style="medium">
        <color rgb="FFFF2D55"/>
      </left>
      <right style="medium">
        <color rgb="FFFF2D55"/>
      </right>
      <top style="medium">
        <color rgb="FFC1C1C1"/>
      </top>
      <bottom style="medium">
        <color rgb="FFC1C1C1"/>
      </bottom>
      <diagonal/>
    </border>
    <border>
      <left style="medium">
        <color rgb="FF9C27B0"/>
      </left>
      <right style="medium">
        <color rgb="FF9C27B0"/>
      </right>
      <top style="medium">
        <color rgb="FFC1C1C1"/>
      </top>
      <bottom style="medium">
        <color rgb="FFC1C1C1"/>
      </bottom>
      <diagonal/>
    </border>
    <border>
      <left style="medium">
        <color rgb="FFFF9500"/>
      </left>
      <right style="medium">
        <color rgb="FFFF9500"/>
      </right>
      <top style="medium">
        <color rgb="FFC1C1C1"/>
      </top>
      <bottom style="medium">
        <color rgb="FFC1C1C1"/>
      </bottom>
      <diagonal/>
    </border>
    <border>
      <left style="medium">
        <color rgb="FF5856D6"/>
      </left>
      <right style="medium">
        <color rgb="FF5856D6"/>
      </right>
      <top style="medium">
        <color rgb="FFC1C1C1"/>
      </top>
      <bottom style="medium">
        <color rgb="FFC1C1C1"/>
      </bottom>
      <diagonal/>
    </border>
    <border>
      <left style="medium">
        <color rgb="FF946250"/>
      </left>
      <right style="medium">
        <color rgb="FF946250"/>
      </right>
      <top style="medium">
        <color rgb="FFC1C1C1"/>
      </top>
      <bottom style="medium">
        <color rgb="FFC1C1C1"/>
      </bottom>
      <diagonal/>
    </border>
    <border>
      <left style="medium">
        <color rgb="FF5AC8FA"/>
      </left>
      <right style="medium">
        <color rgb="FF5AC8FA"/>
      </right>
      <top style="medium">
        <color rgb="FFC1C1C1"/>
      </top>
      <bottom style="medium">
        <color rgb="FFC1C1C1"/>
      </bottom>
      <diagonal/>
    </border>
    <border>
      <left style="medium">
        <color rgb="FFFECC00"/>
      </left>
      <right style="medium">
        <color rgb="FFFECC00"/>
      </right>
      <top style="medium">
        <color rgb="FFC1C1C1"/>
      </top>
      <bottom style="medium">
        <color rgb="FFC1C1C1"/>
      </bottom>
      <diagonal/>
    </border>
    <border>
      <left style="medium">
        <color rgb="FF607D8B"/>
      </left>
      <right style="medium">
        <color rgb="FF607D8B"/>
      </right>
      <top style="medium">
        <color rgb="FFC1C1C1"/>
      </top>
      <bottom style="medium">
        <color rgb="FFC1C1C1"/>
      </bottom>
      <diagonal/>
    </border>
    <border>
      <left style="medium">
        <color rgb="FF4CAF50"/>
      </left>
      <right style="medium">
        <color rgb="FF4CAF50"/>
      </right>
      <top style="medium">
        <color rgb="FFC1C1C1"/>
      </top>
      <bottom style="medium">
        <color rgb="FFC1C1C1"/>
      </bottom>
      <diagonal/>
    </border>
    <border>
      <left style="medium">
        <color rgb="FF007AFF"/>
      </left>
      <right style="medium">
        <color rgb="FF007AFF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3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0" fillId="33" borderId="11" xfId="0" applyFill="1" applyBorder="1"/>
    <xf numFmtId="0" fontId="0" fillId="33" borderId="11" xfId="0" applyFill="1" applyBorder="1" applyAlignment="1">
      <alignment wrapText="1"/>
    </xf>
    <xf numFmtId="0" fontId="18" fillId="33" borderId="11" xfId="0" applyFont="1" applyFill="1" applyBorder="1" applyAlignment="1">
      <alignment wrapText="1"/>
    </xf>
    <xf numFmtId="0" fontId="0" fillId="34" borderId="0" xfId="0" applyFill="1"/>
    <xf numFmtId="0" fontId="0" fillId="34" borderId="0" xfId="0" applyFill="1" applyAlignment="1">
      <alignment wrapText="1"/>
    </xf>
    <xf numFmtId="0" fontId="18" fillId="34" borderId="0" xfId="0" applyFont="1" applyFill="1" applyAlignment="1">
      <alignment wrapText="1"/>
    </xf>
    <xf numFmtId="0" fontId="18" fillId="35" borderId="11" xfId="0" applyFont="1" applyFill="1" applyBorder="1" applyAlignment="1">
      <alignment wrapText="1"/>
    </xf>
    <xf numFmtId="0" fontId="0" fillId="35" borderId="11" xfId="0" applyFill="1" applyBorder="1" applyAlignment="1">
      <alignment wrapText="1"/>
    </xf>
    <xf numFmtId="0" fontId="18" fillId="36" borderId="11" xfId="0" applyFont="1" applyFill="1" applyBorder="1" applyAlignment="1">
      <alignment wrapText="1"/>
    </xf>
    <xf numFmtId="0" fontId="0" fillId="36" borderId="11" xfId="0" applyFill="1" applyBorder="1" applyAlignment="1">
      <alignment wrapText="1"/>
    </xf>
    <xf numFmtId="0" fontId="18" fillId="37" borderId="11" xfId="0" applyFont="1" applyFill="1" applyBorder="1" applyAlignment="1">
      <alignment wrapText="1"/>
    </xf>
    <xf numFmtId="0" fontId="0" fillId="37" borderId="11" xfId="0" applyFill="1" applyBorder="1"/>
    <xf numFmtId="0" fontId="18" fillId="38" borderId="11" xfId="0" applyFont="1" applyFill="1" applyBorder="1" applyAlignment="1">
      <alignment wrapText="1"/>
    </xf>
    <xf numFmtId="0" fontId="0" fillId="38" borderId="11" xfId="0" applyFill="1" applyBorder="1" applyAlignment="1">
      <alignment wrapText="1"/>
    </xf>
    <xf numFmtId="0" fontId="18" fillId="39" borderId="11" xfId="0" applyFont="1" applyFill="1" applyBorder="1" applyAlignment="1">
      <alignment wrapText="1"/>
    </xf>
    <xf numFmtId="0" fontId="0" fillId="39" borderId="11" xfId="0" applyFill="1" applyBorder="1" applyAlignment="1">
      <alignment wrapText="1"/>
    </xf>
    <xf numFmtId="0" fontId="18" fillId="40" borderId="11" xfId="0" applyFont="1" applyFill="1" applyBorder="1" applyAlignment="1">
      <alignment wrapText="1"/>
    </xf>
    <xf numFmtId="0" fontId="0" fillId="40" borderId="11" xfId="0" applyFill="1" applyBorder="1"/>
    <xf numFmtId="0" fontId="18" fillId="41" borderId="11" xfId="0" applyFont="1" applyFill="1" applyBorder="1" applyAlignment="1">
      <alignment wrapText="1"/>
    </xf>
    <xf numFmtId="0" fontId="0" fillId="41" borderId="11" xfId="0" applyFill="1" applyBorder="1"/>
    <xf numFmtId="0" fontId="18" fillId="42" borderId="11" xfId="0" applyFont="1" applyFill="1" applyBorder="1" applyAlignment="1">
      <alignment wrapText="1"/>
    </xf>
    <xf numFmtId="0" fontId="0" fillId="42" borderId="11" xfId="0" applyFill="1" applyBorder="1"/>
    <xf numFmtId="0" fontId="18" fillId="43" borderId="11" xfId="0" applyFont="1" applyFill="1" applyBorder="1" applyAlignment="1">
      <alignment wrapText="1"/>
    </xf>
    <xf numFmtId="0" fontId="0" fillId="43" borderId="11" xfId="0" applyFill="1" applyBorder="1"/>
    <xf numFmtId="0" fontId="18" fillId="44" borderId="11" xfId="0" applyFont="1" applyFill="1" applyBorder="1" applyAlignment="1">
      <alignment wrapText="1"/>
    </xf>
    <xf numFmtId="0" fontId="0" fillId="44" borderId="11" xfId="0" applyFill="1" applyBorder="1"/>
    <xf numFmtId="0" fontId="0" fillId="45" borderId="11" xfId="0" applyFill="1" applyBorder="1"/>
    <xf numFmtId="0" fontId="0" fillId="45" borderId="0" xfId="0" applyFill="1" applyAlignment="1">
      <alignment wrapText="1"/>
    </xf>
    <xf numFmtId="0" fontId="18" fillId="45" borderId="11" xfId="0" applyFont="1" applyFill="1" applyBorder="1" applyAlignment="1">
      <alignment wrapText="1"/>
    </xf>
    <xf numFmtId="0" fontId="18" fillId="34" borderId="0" xfId="0" applyFont="1" applyFill="1" applyAlignment="1">
      <alignment wrapText="1"/>
    </xf>
    <xf numFmtId="0" fontId="18" fillId="33" borderId="13" xfId="0" applyFont="1" applyFill="1" applyBorder="1" applyAlignment="1">
      <alignment wrapText="1"/>
    </xf>
    <xf numFmtId="0" fontId="0" fillId="33" borderId="13" xfId="0" applyFill="1" applyBorder="1" applyAlignment="1">
      <alignment wrapText="1"/>
    </xf>
    <xf numFmtId="0" fontId="18" fillId="48" borderId="0" xfId="0" applyFont="1" applyFill="1" applyAlignment="1">
      <alignment wrapText="1"/>
    </xf>
    <xf numFmtId="0" fontId="18" fillId="33" borderId="14" xfId="0" applyFont="1" applyFill="1" applyBorder="1" applyAlignment="1">
      <alignment wrapText="1"/>
    </xf>
    <xf numFmtId="0" fontId="0" fillId="33" borderId="14" xfId="0" applyFill="1" applyBorder="1" applyAlignment="1">
      <alignment wrapText="1"/>
    </xf>
    <xf numFmtId="0" fontId="18" fillId="49" borderId="0" xfId="0" applyFont="1" applyFill="1" applyAlignment="1">
      <alignment wrapText="1"/>
    </xf>
    <xf numFmtId="0" fontId="18" fillId="33" borderId="15" xfId="0" applyFont="1" applyFill="1" applyBorder="1" applyAlignment="1">
      <alignment wrapText="1"/>
    </xf>
    <xf numFmtId="0" fontId="0" fillId="33" borderId="15" xfId="0" applyFill="1" applyBorder="1" applyAlignment="1">
      <alignment wrapText="1"/>
    </xf>
    <xf numFmtId="0" fontId="18" fillId="50" borderId="0" xfId="0" applyFont="1" applyFill="1" applyAlignment="1">
      <alignment wrapText="1"/>
    </xf>
    <xf numFmtId="0" fontId="18" fillId="33" borderId="16" xfId="0" applyFont="1" applyFill="1" applyBorder="1" applyAlignment="1">
      <alignment wrapText="1"/>
    </xf>
    <xf numFmtId="0" fontId="0" fillId="33" borderId="16" xfId="0" applyFill="1" applyBorder="1" applyAlignment="1">
      <alignment wrapText="1"/>
    </xf>
    <xf numFmtId="0" fontId="18" fillId="51" borderId="0" xfId="0" applyFont="1" applyFill="1" applyAlignment="1">
      <alignment wrapText="1"/>
    </xf>
    <xf numFmtId="0" fontId="18" fillId="33" borderId="17" xfId="0" applyFont="1" applyFill="1" applyBorder="1" applyAlignment="1">
      <alignment wrapText="1"/>
    </xf>
    <xf numFmtId="0" fontId="0" fillId="33" borderId="17" xfId="0" applyFill="1" applyBorder="1" applyAlignment="1">
      <alignment wrapText="1"/>
    </xf>
    <xf numFmtId="0" fontId="18" fillId="52" borderId="0" xfId="0" applyFont="1" applyFill="1" applyAlignment="1">
      <alignment wrapText="1"/>
    </xf>
    <xf numFmtId="0" fontId="18" fillId="33" borderId="18" xfId="0" applyFont="1" applyFill="1" applyBorder="1" applyAlignment="1">
      <alignment wrapText="1"/>
    </xf>
    <xf numFmtId="0" fontId="0" fillId="33" borderId="18" xfId="0" applyFill="1" applyBorder="1" applyAlignment="1">
      <alignment wrapText="1"/>
    </xf>
    <xf numFmtId="0" fontId="18" fillId="53" borderId="0" xfId="0" applyFont="1" applyFill="1" applyAlignment="1">
      <alignment wrapText="1"/>
    </xf>
    <xf numFmtId="0" fontId="18" fillId="33" borderId="19" xfId="0" applyFont="1" applyFill="1" applyBorder="1" applyAlignment="1">
      <alignment wrapText="1"/>
    </xf>
    <xf numFmtId="0" fontId="0" fillId="33" borderId="19" xfId="0" applyFill="1" applyBorder="1" applyAlignment="1">
      <alignment wrapText="1"/>
    </xf>
    <xf numFmtId="0" fontId="18" fillId="54" borderId="0" xfId="0" applyFont="1" applyFill="1" applyAlignment="1">
      <alignment wrapText="1"/>
    </xf>
    <xf numFmtId="0" fontId="18" fillId="33" borderId="20" xfId="0" applyFont="1" applyFill="1" applyBorder="1" applyAlignment="1">
      <alignment wrapText="1"/>
    </xf>
    <xf numFmtId="0" fontId="0" fillId="33" borderId="20" xfId="0" applyFill="1" applyBorder="1" applyAlignment="1">
      <alignment wrapText="1"/>
    </xf>
    <xf numFmtId="0" fontId="0" fillId="55" borderId="0" xfId="0" applyFill="1" applyAlignment="1">
      <alignment wrapText="1"/>
    </xf>
    <xf numFmtId="0" fontId="18" fillId="55" borderId="0" xfId="0" applyFont="1" applyFill="1" applyAlignment="1">
      <alignment wrapText="1"/>
    </xf>
    <xf numFmtId="0" fontId="18" fillId="33" borderId="21" xfId="0" applyFont="1" applyFill="1" applyBorder="1" applyAlignment="1">
      <alignment wrapText="1"/>
    </xf>
    <xf numFmtId="0" fontId="0" fillId="33" borderId="21" xfId="0" applyFill="1" applyBorder="1" applyAlignment="1">
      <alignment wrapText="1"/>
    </xf>
    <xf numFmtId="0" fontId="18" fillId="56" borderId="0" xfId="0" applyFont="1" applyFill="1" applyAlignment="1">
      <alignment wrapText="1"/>
    </xf>
    <xf numFmtId="0" fontId="18" fillId="35" borderId="13" xfId="0" applyFont="1" applyFill="1" applyBorder="1" applyAlignment="1">
      <alignment wrapText="1"/>
    </xf>
    <xf numFmtId="0" fontId="18" fillId="38" borderId="14" xfId="0" applyFont="1" applyFill="1" applyBorder="1" applyAlignment="1">
      <alignment wrapText="1"/>
    </xf>
    <xf numFmtId="0" fontId="18" fillId="39" borderId="15" xfId="0" applyFont="1" applyFill="1" applyBorder="1" applyAlignment="1">
      <alignment wrapText="1"/>
    </xf>
    <xf numFmtId="0" fontId="18" fillId="57" borderId="11" xfId="0" applyFont="1" applyFill="1" applyBorder="1" applyAlignment="1">
      <alignment wrapText="1"/>
    </xf>
    <xf numFmtId="0" fontId="18" fillId="57" borderId="16" xfId="0" applyFont="1" applyFill="1" applyBorder="1" applyAlignment="1">
      <alignment wrapText="1"/>
    </xf>
    <xf numFmtId="0" fontId="18" fillId="37" borderId="17" xfId="0" applyFont="1" applyFill="1" applyBorder="1" applyAlignment="1">
      <alignment wrapText="1"/>
    </xf>
    <xf numFmtId="0" fontId="18" fillId="35" borderId="18" xfId="0" applyFont="1" applyFill="1" applyBorder="1" applyAlignment="1">
      <alignment wrapText="1"/>
    </xf>
    <xf numFmtId="0" fontId="18" fillId="38" borderId="19" xfId="0" applyFont="1" applyFill="1" applyBorder="1" applyAlignment="1">
      <alignment wrapText="1"/>
    </xf>
    <xf numFmtId="0" fontId="18" fillId="39" borderId="20" xfId="0" applyFont="1" applyFill="1" applyBorder="1" applyAlignment="1">
      <alignment wrapText="1"/>
    </xf>
    <xf numFmtId="0" fontId="0" fillId="33" borderId="22" xfId="0" applyFill="1" applyBorder="1"/>
    <xf numFmtId="0" fontId="0" fillId="42" borderId="0" xfId="0" applyFill="1" applyBorder="1"/>
    <xf numFmtId="0" fontId="0" fillId="40" borderId="0" xfId="0" applyFill="1" applyBorder="1"/>
    <xf numFmtId="0" fontId="0" fillId="44" borderId="0" xfId="0" applyFill="1" applyBorder="1"/>
    <xf numFmtId="0" fontId="0" fillId="43" borderId="0" xfId="0" applyFill="1" applyBorder="1"/>
    <xf numFmtId="0" fontId="0" fillId="41" borderId="0" xfId="0" applyFill="1" applyBorder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18" fillId="58" borderId="11" xfId="0" applyFont="1" applyFill="1" applyBorder="1" applyAlignment="1">
      <alignment wrapText="1"/>
    </xf>
    <xf numFmtId="0" fontId="0" fillId="58" borderId="0" xfId="0" applyFill="1" applyBorder="1"/>
    <xf numFmtId="0" fontId="18" fillId="34" borderId="0" xfId="0" applyFont="1" applyFill="1" applyAlignment="1">
      <alignment wrapText="1"/>
    </xf>
    <xf numFmtId="0" fontId="18" fillId="48" borderId="0" xfId="0" applyFont="1" applyFill="1" applyAlignment="1">
      <alignment wrapText="1"/>
    </xf>
    <xf numFmtId="0" fontId="18" fillId="49" borderId="0" xfId="0" applyFont="1" applyFill="1" applyAlignment="1">
      <alignment wrapText="1"/>
    </xf>
    <xf numFmtId="0" fontId="18" fillId="50" borderId="0" xfId="0" applyFont="1" applyFill="1" applyAlignment="1">
      <alignment wrapText="1"/>
    </xf>
    <xf numFmtId="0" fontId="18" fillId="51" borderId="0" xfId="0" applyFont="1" applyFill="1" applyAlignment="1">
      <alignment wrapText="1"/>
    </xf>
    <xf numFmtId="0" fontId="18" fillId="52" borderId="0" xfId="0" applyFont="1" applyFill="1" applyAlignment="1">
      <alignment wrapText="1"/>
    </xf>
    <xf numFmtId="0" fontId="18" fillId="53" borderId="0" xfId="0" applyFont="1" applyFill="1" applyAlignment="1">
      <alignment wrapText="1"/>
    </xf>
    <xf numFmtId="0" fontId="18" fillId="55" borderId="0" xfId="0" applyFont="1" applyFill="1" applyAlignment="1">
      <alignment wrapText="1"/>
    </xf>
    <xf numFmtId="0" fontId="18" fillId="54" borderId="0" xfId="0" applyFont="1" applyFill="1" applyAlignment="1">
      <alignment wrapText="1"/>
    </xf>
    <xf numFmtId="0" fontId="18" fillId="56" borderId="0" xfId="0" applyFont="1" applyFill="1" applyAlignment="1">
      <alignment wrapText="1"/>
    </xf>
    <xf numFmtId="0" fontId="18" fillId="45" borderId="21" xfId="0" applyFont="1" applyFill="1" applyBorder="1" applyAlignment="1">
      <alignment wrapText="1"/>
    </xf>
    <xf numFmtId="0" fontId="0" fillId="48" borderId="0" xfId="0" applyFill="1" applyAlignment="1">
      <alignment wrapText="1"/>
    </xf>
    <xf numFmtId="0" fontId="0" fillId="49" borderId="0" xfId="0" applyFill="1" applyAlignment="1">
      <alignment wrapText="1"/>
    </xf>
    <xf numFmtId="0" fontId="0" fillId="50" borderId="0" xfId="0" applyFill="1" applyAlignment="1">
      <alignment wrapText="1"/>
    </xf>
    <xf numFmtId="0" fontId="0" fillId="51" borderId="0" xfId="0" applyFill="1" applyAlignment="1">
      <alignment wrapText="1"/>
    </xf>
    <xf numFmtId="0" fontId="0" fillId="52" borderId="0" xfId="0" applyFill="1" applyAlignment="1">
      <alignment wrapText="1"/>
    </xf>
    <xf numFmtId="0" fontId="0" fillId="53" borderId="0" xfId="0" applyFill="1" applyAlignment="1">
      <alignment wrapText="1"/>
    </xf>
    <xf numFmtId="0" fontId="0" fillId="54" borderId="0" xfId="0" applyFill="1" applyAlignment="1">
      <alignment wrapText="1"/>
    </xf>
    <xf numFmtId="0" fontId="0" fillId="56" borderId="0" xfId="0" applyFill="1" applyAlignment="1">
      <alignment wrapText="1"/>
    </xf>
    <xf numFmtId="0" fontId="0" fillId="46" borderId="0" xfId="0" applyFill="1" applyAlignment="1">
      <alignment horizontal="center"/>
    </xf>
    <xf numFmtId="0" fontId="0" fillId="46" borderId="0" xfId="0" applyFill="1" applyAlignment="1"/>
    <xf numFmtId="0" fontId="0" fillId="42" borderId="22" xfId="0" applyFill="1" applyBorder="1"/>
    <xf numFmtId="0" fontId="0" fillId="40" borderId="22" xfId="0" applyFill="1" applyBorder="1"/>
    <xf numFmtId="0" fontId="0" fillId="44" borderId="22" xfId="0" applyFill="1" applyBorder="1"/>
    <xf numFmtId="0" fontId="18" fillId="45" borderId="0" xfId="0" applyFont="1" applyFill="1" applyAlignment="1">
      <alignment wrapText="1"/>
    </xf>
    <xf numFmtId="0" fontId="0" fillId="47" borderId="0" xfId="0" applyFill="1" applyAlignment="1"/>
    <xf numFmtId="0" fontId="0" fillId="45" borderId="0" xfId="0" applyFill="1"/>
    <xf numFmtId="0" fontId="0" fillId="0" borderId="0" xfId="0" applyAlignment="1">
      <alignment wrapText="1"/>
    </xf>
    <xf numFmtId="0" fontId="18" fillId="34" borderId="0" xfId="0" applyFont="1" applyFill="1" applyAlignment="1">
      <alignment wrapText="1"/>
    </xf>
    <xf numFmtId="0" fontId="0" fillId="0" borderId="0" xfId="0" applyAlignment="1">
      <alignment wrapText="1"/>
    </xf>
    <xf numFmtId="0" fontId="18" fillId="34" borderId="0" xfId="0" applyFont="1" applyFill="1" applyAlignment="1">
      <alignment wrapText="1"/>
    </xf>
    <xf numFmtId="0" fontId="0" fillId="33" borderId="0" xfId="0" applyFill="1" applyBorder="1"/>
    <xf numFmtId="0" fontId="18" fillId="0" borderId="12" xfId="0" applyFont="1" applyBorder="1" applyAlignment="1">
      <alignment wrapText="1"/>
    </xf>
    <xf numFmtId="0" fontId="0" fillId="0" borderId="10" xfId="0" applyBorder="1" applyAlignment="1">
      <alignment wrapText="1"/>
    </xf>
    <xf numFmtId="0" fontId="18" fillId="34" borderId="12" xfId="0" applyFont="1" applyFill="1" applyBorder="1" applyAlignment="1">
      <alignment wrapText="1"/>
    </xf>
    <xf numFmtId="0" fontId="18" fillId="34" borderId="0" xfId="0" applyFont="1" applyFill="1" applyAlignment="1">
      <alignment wrapText="1"/>
    </xf>
    <xf numFmtId="0" fontId="0" fillId="0" borderId="0" xfId="0" applyAlignment="1">
      <alignment wrapText="1"/>
    </xf>
    <xf numFmtId="0" fontId="19" fillId="0" borderId="10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18" fillId="48" borderId="0" xfId="0" applyFont="1" applyFill="1" applyAlignment="1">
      <alignment wrapText="1"/>
    </xf>
    <xf numFmtId="0" fontId="21" fillId="0" borderId="10" xfId="0" applyFont="1" applyBorder="1" applyAlignment="1">
      <alignment wrapText="1"/>
    </xf>
    <xf numFmtId="0" fontId="18" fillId="49" borderId="0" xfId="0" applyFont="1" applyFill="1" applyAlignment="1">
      <alignment wrapText="1"/>
    </xf>
    <xf numFmtId="0" fontId="22" fillId="0" borderId="10" xfId="0" applyFont="1" applyBorder="1" applyAlignment="1">
      <alignment wrapText="1"/>
    </xf>
    <xf numFmtId="0" fontId="18" fillId="50" borderId="0" xfId="0" applyFont="1" applyFill="1" applyAlignment="1">
      <alignment wrapText="1"/>
    </xf>
    <xf numFmtId="0" fontId="23" fillId="0" borderId="10" xfId="0" applyFont="1" applyBorder="1" applyAlignment="1">
      <alignment wrapText="1"/>
    </xf>
    <xf numFmtId="0" fontId="18" fillId="51" borderId="0" xfId="0" applyFont="1" applyFill="1" applyAlignment="1">
      <alignment wrapText="1"/>
    </xf>
    <xf numFmtId="0" fontId="24" fillId="0" borderId="10" xfId="0" applyFont="1" applyBorder="1" applyAlignment="1">
      <alignment wrapText="1"/>
    </xf>
    <xf numFmtId="0" fontId="18" fillId="52" borderId="0" xfId="0" applyFont="1" applyFill="1" applyAlignment="1">
      <alignment wrapText="1"/>
    </xf>
    <xf numFmtId="0" fontId="25" fillId="0" borderId="10" xfId="0" applyFont="1" applyBorder="1" applyAlignment="1">
      <alignment wrapText="1"/>
    </xf>
    <xf numFmtId="0" fontId="18" fillId="53" borderId="0" xfId="0" applyFont="1" applyFill="1" applyAlignment="1">
      <alignment wrapText="1"/>
    </xf>
    <xf numFmtId="0" fontId="18" fillId="55" borderId="0" xfId="0" applyFont="1" applyFill="1" applyAlignment="1">
      <alignment wrapText="1"/>
    </xf>
    <xf numFmtId="0" fontId="26" fillId="0" borderId="10" xfId="0" applyFont="1" applyBorder="1" applyAlignment="1">
      <alignment wrapText="1"/>
    </xf>
    <xf numFmtId="0" fontId="18" fillId="54" borderId="0" xfId="0" applyFont="1" applyFill="1" applyAlignment="1">
      <alignment wrapText="1"/>
    </xf>
    <xf numFmtId="0" fontId="27" fillId="0" borderId="10" xfId="0" applyFont="1" applyBorder="1" applyAlignment="1">
      <alignment wrapText="1"/>
    </xf>
    <xf numFmtId="0" fontId="18" fillId="55" borderId="12" xfId="0" applyFont="1" applyFill="1" applyBorder="1" applyAlignment="1">
      <alignment wrapText="1"/>
    </xf>
    <xf numFmtId="0" fontId="28" fillId="0" borderId="10" xfId="0" applyFont="1" applyBorder="1" applyAlignment="1">
      <alignment wrapText="1"/>
    </xf>
    <xf numFmtId="0" fontId="18" fillId="56" borderId="0" xfId="0" applyFont="1" applyFill="1" applyAlignment="1">
      <alignment wrapText="1"/>
    </xf>
    <xf numFmtId="0" fontId="0" fillId="47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3"/>
            <c:dispRSqr val="0"/>
            <c:dispEq val="0"/>
          </c:trendline>
          <c:xVal>
            <c:numRef>
              <c:f>'From Pin absolute penalty point'!$R$3:$R$22</c:f>
              <c:numCache>
                <c:formatCode>General</c:formatCode>
                <c:ptCount val="20"/>
                <c:pt idx="0">
                  <c:v>13</c:v>
                </c:pt>
                <c:pt idx="1">
                  <c:v>25</c:v>
                </c:pt>
                <c:pt idx="2">
                  <c:v>29</c:v>
                </c:pt>
                <c:pt idx="3">
                  <c:v>35</c:v>
                </c:pt>
                <c:pt idx="4">
                  <c:v>38</c:v>
                </c:pt>
                <c:pt idx="5">
                  <c:v>43</c:v>
                </c:pt>
                <c:pt idx="6">
                  <c:v>48</c:v>
                </c:pt>
                <c:pt idx="7">
                  <c:v>50</c:v>
                </c:pt>
                <c:pt idx="8">
                  <c:v>52</c:v>
                </c:pt>
                <c:pt idx="9">
                  <c:v>55</c:v>
                </c:pt>
                <c:pt idx="10">
                  <c:v>58</c:v>
                </c:pt>
                <c:pt idx="11">
                  <c:v>65</c:v>
                </c:pt>
                <c:pt idx="12">
                  <c:v>68</c:v>
                </c:pt>
                <c:pt idx="13">
                  <c:v>75</c:v>
                </c:pt>
                <c:pt idx="14">
                  <c:v>85</c:v>
                </c:pt>
                <c:pt idx="15">
                  <c:v>95</c:v>
                </c:pt>
                <c:pt idx="16">
                  <c:v>105</c:v>
                </c:pt>
                <c:pt idx="17">
                  <c:v>125</c:v>
                </c:pt>
                <c:pt idx="18">
                  <c:v>145</c:v>
                </c:pt>
                <c:pt idx="19">
                  <c:v>165</c:v>
                </c:pt>
              </c:numCache>
            </c:numRef>
          </c:xVal>
          <c:yVal>
            <c:numRef>
              <c:f>'From Pin absolute penalty point'!$S$3:$S$22</c:f>
              <c:numCache>
                <c:formatCode>General</c:formatCode>
                <c:ptCount val="20"/>
                <c:pt idx="0">
                  <c:v>6.1996852662912605E-2</c:v>
                </c:pt>
                <c:pt idx="1">
                  <c:v>9.4478866066881662E-2</c:v>
                </c:pt>
                <c:pt idx="2">
                  <c:v>0.10398110661268557</c:v>
                </c:pt>
                <c:pt idx="3">
                  <c:v>0.11084720388912138</c:v>
                </c:pt>
                <c:pt idx="4">
                  <c:v>0.11575609756097562</c:v>
                </c:pt>
                <c:pt idx="5">
                  <c:v>0.11852439518864206</c:v>
                </c:pt>
                <c:pt idx="6">
                  <c:v>0.11778104335047759</c:v>
                </c:pt>
                <c:pt idx="7">
                  <c:v>0.12443957742849782</c:v>
                </c:pt>
                <c:pt idx="8">
                  <c:v>0.12561544492355939</c:v>
                </c:pt>
                <c:pt idx="9">
                  <c:v>0.132136678200692</c:v>
                </c:pt>
                <c:pt idx="10">
                  <c:v>0.13892125817773252</c:v>
                </c:pt>
                <c:pt idx="11">
                  <c:v>0.15509251750829336</c:v>
                </c:pt>
                <c:pt idx="12">
                  <c:v>0.1642270861833105</c:v>
                </c:pt>
                <c:pt idx="13">
                  <c:v>0.18136042402826855</c:v>
                </c:pt>
                <c:pt idx="14">
                  <c:v>0.204903758020165</c:v>
                </c:pt>
                <c:pt idx="15">
                  <c:v>0.23593117408906886</c:v>
                </c:pt>
                <c:pt idx="16">
                  <c:v>0.25752808988764048</c:v>
                </c:pt>
                <c:pt idx="17">
                  <c:v>0.29770700636942676</c:v>
                </c:pt>
                <c:pt idx="18">
                  <c:v>0.34488188976377948</c:v>
                </c:pt>
                <c:pt idx="19">
                  <c:v>0.39717791411042952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6-BD49-981B-52C3C747205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13"/>
            <c:dispRSqr val="0"/>
            <c:dispEq val="0"/>
          </c:trendline>
          <c:xVal>
            <c:numRef>
              <c:f>'From Pin absolute penalty point'!$R$3:$R$22</c:f>
              <c:numCache>
                <c:formatCode>General</c:formatCode>
                <c:ptCount val="20"/>
                <c:pt idx="0">
                  <c:v>13</c:v>
                </c:pt>
                <c:pt idx="1">
                  <c:v>25</c:v>
                </c:pt>
                <c:pt idx="2">
                  <c:v>29</c:v>
                </c:pt>
                <c:pt idx="3">
                  <c:v>35</c:v>
                </c:pt>
                <c:pt idx="4">
                  <c:v>38</c:v>
                </c:pt>
                <c:pt idx="5">
                  <c:v>43</c:v>
                </c:pt>
                <c:pt idx="6">
                  <c:v>48</c:v>
                </c:pt>
                <c:pt idx="7">
                  <c:v>50</c:v>
                </c:pt>
                <c:pt idx="8">
                  <c:v>52</c:v>
                </c:pt>
                <c:pt idx="9">
                  <c:v>55</c:v>
                </c:pt>
                <c:pt idx="10">
                  <c:v>58</c:v>
                </c:pt>
                <c:pt idx="11">
                  <c:v>65</c:v>
                </c:pt>
                <c:pt idx="12">
                  <c:v>68</c:v>
                </c:pt>
                <c:pt idx="13">
                  <c:v>75</c:v>
                </c:pt>
                <c:pt idx="14">
                  <c:v>85</c:v>
                </c:pt>
                <c:pt idx="15">
                  <c:v>95</c:v>
                </c:pt>
                <c:pt idx="16">
                  <c:v>105</c:v>
                </c:pt>
                <c:pt idx="17">
                  <c:v>125</c:v>
                </c:pt>
                <c:pt idx="18">
                  <c:v>145</c:v>
                </c:pt>
                <c:pt idx="19">
                  <c:v>165</c:v>
                </c:pt>
              </c:numCache>
            </c:numRef>
          </c:xVal>
          <c:yVal>
            <c:numRef>
              <c:f>'From Pin absolute penalty point'!$T$3:$T$22</c:f>
              <c:numCache>
                <c:formatCode>General</c:formatCode>
                <c:ptCount val="20"/>
                <c:pt idx="0">
                  <c:v>0.28793185825607215</c:v>
                </c:pt>
                <c:pt idx="1">
                  <c:v>0.50075836021049058</c:v>
                </c:pt>
                <c:pt idx="2">
                  <c:v>0.49630229419703098</c:v>
                </c:pt>
                <c:pt idx="3">
                  <c:v>0.55299893757445018</c:v>
                </c:pt>
                <c:pt idx="4">
                  <c:v>0.49741463414634168</c:v>
                </c:pt>
                <c:pt idx="5">
                  <c:v>0.60673933472655772</c:v>
                </c:pt>
                <c:pt idx="6">
                  <c:v>0.68589272593681172</c:v>
                </c:pt>
                <c:pt idx="7">
                  <c:v>0.64274671476423517</c:v>
                </c:pt>
                <c:pt idx="8">
                  <c:v>0.6972794982359849</c:v>
                </c:pt>
                <c:pt idx="9">
                  <c:v>0.67282295271049719</c:v>
                </c:pt>
                <c:pt idx="10">
                  <c:v>0.71112580569163608</c:v>
                </c:pt>
                <c:pt idx="11">
                  <c:v>0.78454611131588647</c:v>
                </c:pt>
                <c:pt idx="12">
                  <c:v>0.85068399452804466</c:v>
                </c:pt>
                <c:pt idx="13">
                  <c:v>0.85247349823321539</c:v>
                </c:pt>
                <c:pt idx="14">
                  <c:v>0.98198900091658992</c:v>
                </c:pt>
                <c:pt idx="15">
                  <c:v>0.98238866396761138</c:v>
                </c:pt>
                <c:pt idx="16">
                  <c:v>1.2268164794007488</c:v>
                </c:pt>
                <c:pt idx="17">
                  <c:v>1.5278980891719751</c:v>
                </c:pt>
                <c:pt idx="18">
                  <c:v>1.7618897637795294</c:v>
                </c:pt>
                <c:pt idx="19">
                  <c:v>1.954294478527606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76-BD49-981B-52C3C7472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787200"/>
        <c:axId val="720788880"/>
      </c:scatterChart>
      <c:valAx>
        <c:axId val="72078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20788880"/>
        <c:crosses val="autoZero"/>
        <c:crossBetween val="midCat"/>
      </c:valAx>
      <c:valAx>
        <c:axId val="72078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2078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67966</xdr:colOff>
      <xdr:row>3</xdr:row>
      <xdr:rowOff>99887</xdr:rowOff>
    </xdr:from>
    <xdr:to>
      <xdr:col>35</xdr:col>
      <xdr:colOff>145737</xdr:colOff>
      <xdr:row>31</xdr:row>
      <xdr:rowOff>105617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1904937-D85B-D842-906D-641CF1B1D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C5614-BCA1-4843-A31B-9FFACE729F12}">
  <dimension ref="A1:BCQ321"/>
  <sheetViews>
    <sheetView showGridLines="0" zoomScale="89" zoomScaleNormal="89" workbookViewId="0">
      <pane ySplit="2" topLeftCell="A3" activePane="bottomLeft" state="frozen"/>
      <selection pane="bottomLeft" activeCell="U11" sqref="U11"/>
    </sheetView>
  </sheetViews>
  <sheetFormatPr baseColWidth="10" defaultRowHeight="16"/>
  <cols>
    <col min="1" max="1" width="6.1640625" bestFit="1" customWidth="1"/>
    <col min="2" max="2" width="5.33203125" bestFit="1" customWidth="1"/>
    <col min="3" max="10" width="7.83203125" customWidth="1"/>
    <col min="14" max="14" width="11.6640625" customWidth="1"/>
    <col min="17" max="17" width="21.83203125" customWidth="1"/>
    <col min="21" max="21" width="98" customWidth="1"/>
  </cols>
  <sheetData>
    <row r="1" spans="1:23">
      <c r="A1" s="105" t="s">
        <v>45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4"/>
      <c r="M1" s="104"/>
      <c r="R1" s="110" t="s">
        <v>151</v>
      </c>
      <c r="S1" s="110"/>
      <c r="T1" s="110"/>
      <c r="U1" s="110"/>
      <c r="V1" s="110"/>
      <c r="W1" s="110"/>
    </row>
    <row r="2" spans="1:23" ht="52" thickBot="1">
      <c r="A2" s="2" t="s">
        <v>44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109" t="s">
        <v>46</v>
      </c>
      <c r="L2" s="30" t="s">
        <v>149</v>
      </c>
      <c r="M2" s="30" t="s">
        <v>150</v>
      </c>
      <c r="N2" s="30" t="s">
        <v>92</v>
      </c>
      <c r="O2" s="30" t="s">
        <v>93</v>
      </c>
      <c r="P2" s="30" t="s">
        <v>43</v>
      </c>
      <c r="R2" s="111" t="s">
        <v>153</v>
      </c>
      <c r="S2" s="30" t="s">
        <v>149</v>
      </c>
      <c r="T2" s="30" t="s">
        <v>150</v>
      </c>
      <c r="U2" s="30" t="s">
        <v>152</v>
      </c>
    </row>
    <row r="3" spans="1:23" ht="17" thickBot="1">
      <c r="A3" s="13">
        <f t="shared" ref="A3:A34" si="0">100-B3</f>
        <v>2</v>
      </c>
      <c r="B3" s="13">
        <v>98</v>
      </c>
      <c r="C3" s="13">
        <v>28</v>
      </c>
      <c r="D3" s="13">
        <v>26.5</v>
      </c>
      <c r="E3" s="13">
        <v>3910</v>
      </c>
      <c r="F3" s="13">
        <v>-1.1000000000000001</v>
      </c>
      <c r="G3" s="13">
        <v>13.4</v>
      </c>
      <c r="H3" s="13">
        <v>17.3</v>
      </c>
      <c r="I3" s="13" t="s">
        <v>33</v>
      </c>
      <c r="J3" s="13">
        <v>0.4</v>
      </c>
      <c r="K3" s="106">
        <v>13</v>
      </c>
      <c r="L3" s="106">
        <f t="shared" ref="L3:L15" si="1">INDEX(LINEST(J$3:J$15,A$3:A$15,TRUE,FALSE ),1)</f>
        <v>6.1996852662912605E-2</v>
      </c>
      <c r="M3" s="106">
        <f t="shared" ref="M3:M15" si="2">INDEX(LINEST(J$3:J$15,A$3:A$15,TRUE,FALSE ),2)</f>
        <v>0.28793185825607215</v>
      </c>
      <c r="N3" s="3">
        <f t="shared" ref="N3:N21" si="3">(J3-M3)/L3</f>
        <v>1.8076424355484844</v>
      </c>
      <c r="O3" s="70">
        <f t="shared" ref="O3:O46" si="4">ROUND(N3,0)</f>
        <v>2</v>
      </c>
      <c r="P3" s="3">
        <f t="shared" ref="P3:P21" si="5">A3-O3</f>
        <v>0</v>
      </c>
      <c r="R3" s="14">
        <v>13</v>
      </c>
      <c r="S3" s="3">
        <f t="shared" ref="S3:S22" si="6">VLOOKUP(R3,K$3:M$321,2,FALSE)</f>
        <v>6.1996852662912605E-2</v>
      </c>
      <c r="T3" s="3">
        <f t="shared" ref="T3:T22" si="7">VLOOKUP(R3,K$3:M$321,3,FALSE)</f>
        <v>0.28793185825607215</v>
      </c>
      <c r="U3" s="3" t="str">
        <f>"distanceToSlopeYInterceptMap.set("&amp;R3&amp;", {m: "&amp;S3&amp;", t: "&amp;T3&amp;"});"</f>
        <v>distanceToSlopeYInterceptMap.set(13, {m: 0.0619968526629126, t: 0.287931858256072});</v>
      </c>
    </row>
    <row r="4" spans="1:23" ht="17" thickBot="1">
      <c r="A4" s="13">
        <f t="shared" si="0"/>
        <v>50</v>
      </c>
      <c r="B4" s="13">
        <v>50</v>
      </c>
      <c r="C4" s="13">
        <v>24.8</v>
      </c>
      <c r="D4" s="13">
        <v>22.7</v>
      </c>
      <c r="E4" s="13">
        <v>3190</v>
      </c>
      <c r="F4" s="13">
        <v>-0.9</v>
      </c>
      <c r="G4" s="13">
        <v>9.6</v>
      </c>
      <c r="H4" s="13">
        <v>13.6</v>
      </c>
      <c r="I4" s="13" t="s">
        <v>16</v>
      </c>
      <c r="J4" s="13">
        <v>3.4</v>
      </c>
      <c r="K4" s="106">
        <v>13</v>
      </c>
      <c r="L4" s="106">
        <f t="shared" si="1"/>
        <v>6.1996852662912605E-2</v>
      </c>
      <c r="M4" s="106">
        <f t="shared" si="2"/>
        <v>0.28793185825607215</v>
      </c>
      <c r="N4" s="3">
        <f t="shared" si="3"/>
        <v>50.197195632893973</v>
      </c>
      <c r="O4" s="70">
        <f t="shared" si="4"/>
        <v>50</v>
      </c>
      <c r="P4" s="3">
        <f t="shared" si="5"/>
        <v>0</v>
      </c>
      <c r="R4" s="10">
        <v>25</v>
      </c>
      <c r="S4" s="3">
        <f t="shared" si="6"/>
        <v>9.4478866066881662E-2</v>
      </c>
      <c r="T4" s="3">
        <f t="shared" si="7"/>
        <v>0.50075836021049058</v>
      </c>
      <c r="U4" s="3" t="str">
        <f>"distanceToSlopeYInterceptMap.set("&amp;R4&amp;", {m: "&amp;S4&amp;", t: "&amp;T4&amp;"});"</f>
        <v>distanceToSlopeYInterceptMap.set(25, {m: 0.0944788660668817, t: 0.500758360210491});</v>
      </c>
    </row>
    <row r="5" spans="1:23" ht="17" thickBot="1">
      <c r="A5" s="13">
        <f t="shared" si="0"/>
        <v>73</v>
      </c>
      <c r="B5" s="13">
        <v>27</v>
      </c>
      <c r="C5" s="13">
        <v>23.8</v>
      </c>
      <c r="D5" s="13">
        <v>20.7</v>
      </c>
      <c r="E5" s="13">
        <v>2420</v>
      </c>
      <c r="F5" s="13" t="s">
        <v>19</v>
      </c>
      <c r="G5" s="13">
        <v>8.1999999999999993</v>
      </c>
      <c r="H5" s="13">
        <v>12.1</v>
      </c>
      <c r="I5" s="13" t="s">
        <v>32</v>
      </c>
      <c r="J5" s="13">
        <v>4.8</v>
      </c>
      <c r="K5" s="106">
        <v>13</v>
      </c>
      <c r="L5" s="106">
        <f t="shared" si="1"/>
        <v>6.1996852662912605E-2</v>
      </c>
      <c r="M5" s="106">
        <f t="shared" si="2"/>
        <v>0.28793185825607215</v>
      </c>
      <c r="N5" s="3">
        <f t="shared" si="3"/>
        <v>72.778987124988532</v>
      </c>
      <c r="O5" s="70">
        <f t="shared" si="4"/>
        <v>73</v>
      </c>
      <c r="P5" s="3">
        <f t="shared" si="5"/>
        <v>0</v>
      </c>
      <c r="R5" s="10">
        <f>$K$54</f>
        <v>29</v>
      </c>
      <c r="S5" s="3">
        <f t="shared" si="6"/>
        <v>0.10398110661268557</v>
      </c>
      <c r="T5" s="3">
        <f t="shared" si="7"/>
        <v>0.49630229419703098</v>
      </c>
      <c r="U5" s="3" t="str">
        <f>"distanceToSlopeYInterceptMap.set("&amp;R5&amp;", {m: "&amp;S5&amp;", t: "&amp;T5&amp;"});"</f>
        <v>distanceToSlopeYInterceptMap.set(29, {m: 0.103981106612686, t: 0.496302294197031});</v>
      </c>
    </row>
    <row r="6" spans="1:23" ht="17" thickBot="1">
      <c r="A6" s="13">
        <f t="shared" si="0"/>
        <v>30</v>
      </c>
      <c r="B6" s="13">
        <v>70</v>
      </c>
      <c r="C6" s="13">
        <v>27</v>
      </c>
      <c r="D6" s="13">
        <v>24.2</v>
      </c>
      <c r="E6" s="13">
        <v>3430</v>
      </c>
      <c r="F6" s="13">
        <v>-0.7</v>
      </c>
      <c r="G6" s="13">
        <v>10.8</v>
      </c>
      <c r="H6" s="13">
        <v>15.1</v>
      </c>
      <c r="I6" s="13" t="s">
        <v>30</v>
      </c>
      <c r="J6" s="13">
        <v>2.15</v>
      </c>
      <c r="K6" s="106">
        <v>13</v>
      </c>
      <c r="L6" s="106">
        <f t="shared" si="1"/>
        <v>6.1996852662912605E-2</v>
      </c>
      <c r="M6" s="106">
        <f t="shared" si="2"/>
        <v>0.28793185825607215</v>
      </c>
      <c r="N6" s="3">
        <f t="shared" si="3"/>
        <v>30.034881800666685</v>
      </c>
      <c r="O6" s="70">
        <f t="shared" si="4"/>
        <v>30</v>
      </c>
      <c r="P6" s="3">
        <f t="shared" si="5"/>
        <v>0</v>
      </c>
      <c r="R6" s="12">
        <f>$K$62</f>
        <v>35</v>
      </c>
      <c r="S6" s="3">
        <f t="shared" si="6"/>
        <v>0.11084720388912138</v>
      </c>
      <c r="T6" s="3">
        <f t="shared" si="7"/>
        <v>0.55299893757445018</v>
      </c>
      <c r="U6" s="3" t="str">
        <f>"distanceToSlopeYInterceptMap.set("&amp;R6&amp;", {m: "&amp;S6&amp;", t: "&amp;T6&amp;"});"</f>
        <v>distanceToSlopeYInterceptMap.set(35, {m: 0.110847203889121, t: 0.55299893757445});</v>
      </c>
    </row>
    <row r="7" spans="1:23" ht="17" thickBot="1">
      <c r="A7" s="13">
        <f t="shared" si="0"/>
        <v>7</v>
      </c>
      <c r="B7" s="13">
        <v>93</v>
      </c>
      <c r="C7" s="13">
        <v>26</v>
      </c>
      <c r="D7" s="13">
        <v>25.6</v>
      </c>
      <c r="E7" s="13">
        <v>3480</v>
      </c>
      <c r="F7" s="13">
        <v>-0.9</v>
      </c>
      <c r="G7" s="13">
        <v>12.3</v>
      </c>
      <c r="H7" s="13">
        <v>16.7</v>
      </c>
      <c r="I7" s="13" t="s">
        <v>16</v>
      </c>
      <c r="J7" s="13">
        <v>0.7</v>
      </c>
      <c r="K7" s="106">
        <v>13</v>
      </c>
      <c r="L7" s="106">
        <f t="shared" si="1"/>
        <v>6.1996852662912605E-2</v>
      </c>
      <c r="M7" s="106">
        <f t="shared" si="2"/>
        <v>0.28793185825607215</v>
      </c>
      <c r="N7" s="3">
        <f t="shared" si="3"/>
        <v>6.6465977552830324</v>
      </c>
      <c r="O7" s="70">
        <f t="shared" si="4"/>
        <v>7</v>
      </c>
      <c r="P7" s="3">
        <f t="shared" si="5"/>
        <v>0</v>
      </c>
      <c r="R7" s="14">
        <f>$K$78</f>
        <v>38</v>
      </c>
      <c r="S7" s="3">
        <f t="shared" si="6"/>
        <v>0.11575609756097562</v>
      </c>
      <c r="T7" s="3">
        <f t="shared" si="7"/>
        <v>0.49741463414634168</v>
      </c>
      <c r="U7" s="3" t="str">
        <f t="shared" ref="U7" si="8">"distanceToSlopeYInterceptMap.set("&amp;R7&amp;", {m: "&amp;S7&amp;", t: "&amp;T7&amp;"});"</f>
        <v>distanceToSlopeYInterceptMap.set(38, {m: 0.115756097560976, t: 0.497414634146342});</v>
      </c>
    </row>
    <row r="8" spans="1:23" ht="17" thickBot="1">
      <c r="A8" s="13">
        <f t="shared" si="0"/>
        <v>2</v>
      </c>
      <c r="B8" s="13">
        <v>98</v>
      </c>
      <c r="C8" s="13">
        <v>26.5</v>
      </c>
      <c r="D8" s="13">
        <v>25.7</v>
      </c>
      <c r="E8" s="13">
        <v>3640</v>
      </c>
      <c r="F8" s="13">
        <v>-0.7</v>
      </c>
      <c r="G8" s="13">
        <v>12.6</v>
      </c>
      <c r="H8" s="13">
        <v>16.600000000000001</v>
      </c>
      <c r="I8" s="13" t="s">
        <v>103</v>
      </c>
      <c r="J8" s="13">
        <v>0.4</v>
      </c>
      <c r="K8" s="106">
        <v>13</v>
      </c>
      <c r="L8" s="106">
        <f t="shared" si="1"/>
        <v>6.1996852662912605E-2</v>
      </c>
      <c r="M8" s="106">
        <f t="shared" si="2"/>
        <v>0.28793185825607215</v>
      </c>
      <c r="N8" s="3">
        <f t="shared" si="3"/>
        <v>1.8076424355484844</v>
      </c>
      <c r="O8" s="70">
        <f t="shared" si="4"/>
        <v>2</v>
      </c>
      <c r="P8" s="3">
        <f t="shared" si="5"/>
        <v>0</v>
      </c>
      <c r="R8" s="108">
        <v>43</v>
      </c>
      <c r="S8" s="3">
        <f t="shared" si="6"/>
        <v>0.11852439518864206</v>
      </c>
      <c r="T8" s="3">
        <f t="shared" si="7"/>
        <v>0.60673933472655772</v>
      </c>
      <c r="U8" s="3" t="str">
        <f t="shared" ref="U8:U15" si="9">"distanceToSlopeYInterceptMap.set("&amp;R8&amp;", {m: "&amp;S8&amp;", t: "&amp;T8&amp;"});"</f>
        <v>distanceToSlopeYInterceptMap.set(43, {m: 0.118524395188642, t: 0.606739334726558});</v>
      </c>
    </row>
    <row r="9" spans="1:23" ht="17" thickBot="1">
      <c r="A9" s="13">
        <f t="shared" si="0"/>
        <v>10</v>
      </c>
      <c r="B9" s="13">
        <v>90</v>
      </c>
      <c r="C9" s="13">
        <v>25.8</v>
      </c>
      <c r="D9" s="13">
        <v>25.2</v>
      </c>
      <c r="E9" s="13">
        <v>2950</v>
      </c>
      <c r="F9" s="13" t="s">
        <v>19</v>
      </c>
      <c r="G9" s="13">
        <v>12.1</v>
      </c>
      <c r="H9" s="13">
        <v>16.899999999999999</v>
      </c>
      <c r="I9" s="13" t="s">
        <v>18</v>
      </c>
      <c r="J9" s="13">
        <v>0.9</v>
      </c>
      <c r="K9" s="106">
        <v>13</v>
      </c>
      <c r="L9" s="106">
        <f t="shared" si="1"/>
        <v>6.1996852662912605E-2</v>
      </c>
      <c r="M9" s="106">
        <f t="shared" si="2"/>
        <v>0.28793185825607215</v>
      </c>
      <c r="N9" s="3">
        <f t="shared" si="3"/>
        <v>9.8725679684393999</v>
      </c>
      <c r="O9" s="70">
        <f t="shared" si="4"/>
        <v>10</v>
      </c>
      <c r="P9" s="3">
        <f t="shared" si="5"/>
        <v>0</v>
      </c>
      <c r="R9" s="12">
        <v>48</v>
      </c>
      <c r="S9" s="3">
        <f t="shared" si="6"/>
        <v>0.11778104335047759</v>
      </c>
      <c r="T9" s="3">
        <f t="shared" si="7"/>
        <v>0.68589272593681172</v>
      </c>
      <c r="U9" s="3" t="str">
        <f t="shared" si="9"/>
        <v>distanceToSlopeYInterceptMap.set(48, {m: 0.117781043350478, t: 0.685892725936812});</v>
      </c>
    </row>
    <row r="10" spans="1:23" ht="17" thickBot="1">
      <c r="A10" s="13">
        <f t="shared" si="0"/>
        <v>11</v>
      </c>
      <c r="B10" s="13">
        <v>89</v>
      </c>
      <c r="C10" s="13">
        <v>25.4</v>
      </c>
      <c r="D10" s="13">
        <v>25</v>
      </c>
      <c r="E10" s="13">
        <v>2930</v>
      </c>
      <c r="F10" s="13" t="s">
        <v>19</v>
      </c>
      <c r="G10" s="13">
        <v>12</v>
      </c>
      <c r="H10" s="13">
        <v>16.7</v>
      </c>
      <c r="I10" s="13" t="s">
        <v>103</v>
      </c>
      <c r="J10" s="13">
        <v>1</v>
      </c>
      <c r="K10" s="106">
        <v>13</v>
      </c>
      <c r="L10" s="106">
        <f t="shared" si="1"/>
        <v>6.1996852662912605E-2</v>
      </c>
      <c r="M10" s="106">
        <f t="shared" si="2"/>
        <v>0.28793185825607215</v>
      </c>
      <c r="N10" s="3">
        <f t="shared" si="3"/>
        <v>11.485553075017583</v>
      </c>
      <c r="O10" s="70">
        <f t="shared" si="4"/>
        <v>11</v>
      </c>
      <c r="P10" s="3">
        <f t="shared" si="5"/>
        <v>0</v>
      </c>
      <c r="R10" s="18">
        <f>$K$165</f>
        <v>50</v>
      </c>
      <c r="S10" s="3">
        <f t="shared" si="6"/>
        <v>0.12443957742849782</v>
      </c>
      <c r="T10" s="3">
        <f t="shared" si="7"/>
        <v>0.64274671476423517</v>
      </c>
      <c r="U10" s="3" t="str">
        <f t="shared" si="9"/>
        <v>distanceToSlopeYInterceptMap.set(50, {m: 0.124439577428498, t: 0.642746714764235});</v>
      </c>
    </row>
    <row r="11" spans="1:23" ht="17" thickBot="1">
      <c r="A11" s="13">
        <f t="shared" si="0"/>
        <v>5</v>
      </c>
      <c r="B11" s="13">
        <v>95</v>
      </c>
      <c r="C11" s="13">
        <v>26.6</v>
      </c>
      <c r="D11" s="13">
        <v>25.7</v>
      </c>
      <c r="E11" s="13">
        <v>3010</v>
      </c>
      <c r="F11" s="13" t="s">
        <v>19</v>
      </c>
      <c r="G11" s="13">
        <v>12.5</v>
      </c>
      <c r="H11" s="13">
        <v>17.5</v>
      </c>
      <c r="I11" s="13" t="s">
        <v>20</v>
      </c>
      <c r="J11" s="13">
        <v>0.6</v>
      </c>
      <c r="K11" s="106">
        <v>13</v>
      </c>
      <c r="L11" s="106">
        <f t="shared" si="1"/>
        <v>6.1996852662912605E-2</v>
      </c>
      <c r="M11" s="106">
        <f t="shared" si="2"/>
        <v>0.28793185825607215</v>
      </c>
      <c r="N11" s="3">
        <f t="shared" si="3"/>
        <v>5.0336126487048496</v>
      </c>
      <c r="O11" s="70">
        <f t="shared" si="4"/>
        <v>5</v>
      </c>
      <c r="P11" s="3">
        <f t="shared" si="5"/>
        <v>0</v>
      </c>
      <c r="R11" s="10">
        <v>52</v>
      </c>
      <c r="S11" s="3">
        <f t="shared" si="6"/>
        <v>0.12561544492355939</v>
      </c>
      <c r="T11" s="3">
        <f t="shared" si="7"/>
        <v>0.6972794982359849</v>
      </c>
      <c r="U11" s="3" t="str">
        <f t="shared" si="9"/>
        <v>distanceToSlopeYInterceptMap.set(52, {m: 0.125615444923559, t: 0.697279498235985});</v>
      </c>
    </row>
    <row r="12" spans="1:23" ht="17" thickBot="1">
      <c r="A12" s="13">
        <f t="shared" si="0"/>
        <v>8</v>
      </c>
      <c r="B12" s="13">
        <v>92</v>
      </c>
      <c r="C12" s="13">
        <v>28.1</v>
      </c>
      <c r="D12" s="13">
        <v>27.2</v>
      </c>
      <c r="E12" s="13">
        <v>3190</v>
      </c>
      <c r="F12" s="13" t="s">
        <v>19</v>
      </c>
      <c r="G12" s="13">
        <v>13.8</v>
      </c>
      <c r="H12" s="13">
        <v>19.2</v>
      </c>
      <c r="I12" s="13" t="s">
        <v>30</v>
      </c>
      <c r="J12" s="13">
        <v>0.8</v>
      </c>
      <c r="K12" s="106">
        <v>13</v>
      </c>
      <c r="L12" s="106">
        <f t="shared" si="1"/>
        <v>6.1996852662912605E-2</v>
      </c>
      <c r="M12" s="106">
        <f t="shared" si="2"/>
        <v>0.28793185825607215</v>
      </c>
      <c r="N12" s="3">
        <f t="shared" si="3"/>
        <v>8.259582861861217</v>
      </c>
      <c r="O12" s="70">
        <f t="shared" si="4"/>
        <v>8</v>
      </c>
      <c r="P12" s="3">
        <f t="shared" si="5"/>
        <v>0</v>
      </c>
      <c r="R12" s="14">
        <v>55</v>
      </c>
      <c r="S12" s="3">
        <f t="shared" si="6"/>
        <v>0.132136678200692</v>
      </c>
      <c r="T12" s="3">
        <f t="shared" si="7"/>
        <v>0.67282295271049719</v>
      </c>
      <c r="U12" s="3" t="str">
        <f t="shared" si="9"/>
        <v>distanceToSlopeYInterceptMap.set(55, {m: 0.132136678200692, t: 0.672822952710497});</v>
      </c>
    </row>
    <row r="13" spans="1:23" ht="17" thickBot="1">
      <c r="A13" s="13">
        <f t="shared" si="0"/>
        <v>63</v>
      </c>
      <c r="B13" s="13">
        <v>37</v>
      </c>
      <c r="C13" s="13" t="s">
        <v>19</v>
      </c>
      <c r="D13" s="13">
        <v>21.8</v>
      </c>
      <c r="E13" s="13">
        <v>2550</v>
      </c>
      <c r="F13" s="13" t="s">
        <v>19</v>
      </c>
      <c r="G13" s="13">
        <v>8.8000000000000007</v>
      </c>
      <c r="H13" s="13">
        <v>13.2</v>
      </c>
      <c r="I13" s="13" t="s">
        <v>32</v>
      </c>
      <c r="J13" s="13">
        <v>4.2</v>
      </c>
      <c r="K13" s="106">
        <v>13</v>
      </c>
      <c r="L13" s="106">
        <f t="shared" si="1"/>
        <v>6.1996852662912605E-2</v>
      </c>
      <c r="M13" s="106">
        <f t="shared" si="2"/>
        <v>0.28793185825607215</v>
      </c>
      <c r="N13" s="3">
        <f t="shared" si="3"/>
        <v>63.101076485519449</v>
      </c>
      <c r="O13" s="70">
        <f t="shared" si="4"/>
        <v>63</v>
      </c>
      <c r="P13" s="3">
        <f t="shared" si="5"/>
        <v>0</v>
      </c>
      <c r="R13" s="12">
        <v>58</v>
      </c>
      <c r="S13" s="3">
        <f t="shared" si="6"/>
        <v>0.13892125817773252</v>
      </c>
      <c r="T13" s="3">
        <f t="shared" si="7"/>
        <v>0.71112580569163608</v>
      </c>
      <c r="U13" s="3" t="str">
        <f t="shared" si="9"/>
        <v>distanceToSlopeYInterceptMap.set(58, {m: 0.138921258177733, t: 0.711125805691636});</v>
      </c>
    </row>
    <row r="14" spans="1:23" ht="17" thickBot="1">
      <c r="A14" s="13">
        <f t="shared" si="0"/>
        <v>33</v>
      </c>
      <c r="B14" s="13">
        <v>67</v>
      </c>
      <c r="C14" s="13">
        <v>25.9</v>
      </c>
      <c r="D14" s="13">
        <v>23.7</v>
      </c>
      <c r="E14" s="13">
        <v>2780</v>
      </c>
      <c r="F14" s="13" t="s">
        <v>19</v>
      </c>
      <c r="G14" s="13">
        <v>10.7</v>
      </c>
      <c r="H14" s="13">
        <v>15.3</v>
      </c>
      <c r="I14" s="13" t="s">
        <v>33</v>
      </c>
      <c r="J14" s="13">
        <v>2.34</v>
      </c>
      <c r="K14" s="106">
        <v>13</v>
      </c>
      <c r="L14" s="106">
        <f t="shared" si="1"/>
        <v>6.1996852662912605E-2</v>
      </c>
      <c r="M14" s="106">
        <f t="shared" si="2"/>
        <v>0.28793185825607215</v>
      </c>
      <c r="N14" s="3">
        <f t="shared" si="3"/>
        <v>33.099553503165239</v>
      </c>
      <c r="O14" s="70">
        <f t="shared" si="4"/>
        <v>33</v>
      </c>
      <c r="P14" s="3">
        <f t="shared" si="5"/>
        <v>0</v>
      </c>
      <c r="R14" s="10">
        <v>65</v>
      </c>
      <c r="S14" s="3">
        <f t="shared" si="6"/>
        <v>0.15509251750829336</v>
      </c>
      <c r="T14" s="3">
        <f t="shared" si="7"/>
        <v>0.78454611131588647</v>
      </c>
      <c r="U14" s="3" t="str">
        <f t="shared" si="9"/>
        <v>distanceToSlopeYInterceptMap.set(65, {m: 0.155092517508293, t: 0.784546111315886});</v>
      </c>
    </row>
    <row r="15" spans="1:23" ht="17" thickBot="1">
      <c r="A15" s="13">
        <f t="shared" si="0"/>
        <v>60</v>
      </c>
      <c r="B15" s="13">
        <v>40</v>
      </c>
      <c r="C15" s="13">
        <v>22.9</v>
      </c>
      <c r="D15" s="13">
        <v>22.1</v>
      </c>
      <c r="E15" s="13">
        <v>2900</v>
      </c>
      <c r="F15" s="13">
        <v>-1.1000000000000001</v>
      </c>
      <c r="G15" s="13">
        <v>9</v>
      </c>
      <c r="H15" s="13">
        <v>13.2</v>
      </c>
      <c r="I15" s="13" t="s">
        <v>20</v>
      </c>
      <c r="J15" s="13">
        <v>4</v>
      </c>
      <c r="K15" s="106">
        <v>13</v>
      </c>
      <c r="L15" s="106">
        <f t="shared" si="1"/>
        <v>6.1996852662912605E-2</v>
      </c>
      <c r="M15" s="106">
        <f t="shared" si="2"/>
        <v>0.28793185825607215</v>
      </c>
      <c r="N15" s="3">
        <f t="shared" si="3"/>
        <v>59.875106272363077</v>
      </c>
      <c r="O15" s="70">
        <f t="shared" si="4"/>
        <v>60</v>
      </c>
      <c r="P15" s="3">
        <f t="shared" si="5"/>
        <v>0</v>
      </c>
      <c r="R15" s="16">
        <f>$K$280</f>
        <v>68</v>
      </c>
      <c r="S15" s="3">
        <f t="shared" si="6"/>
        <v>0.1642270861833105</v>
      </c>
      <c r="T15" s="3">
        <f t="shared" si="7"/>
        <v>0.85068399452804466</v>
      </c>
      <c r="U15" s="3" t="str">
        <f t="shared" si="9"/>
        <v>distanceToSlopeYInterceptMap.set(68, {m: 0.16422708618331, t: 0.850683994528045});</v>
      </c>
    </row>
    <row r="16" spans="1:23" ht="17" thickBot="1">
      <c r="A16" s="9">
        <f t="shared" si="0"/>
        <v>13</v>
      </c>
      <c r="B16" s="9">
        <v>87</v>
      </c>
      <c r="C16" s="9">
        <v>41.2</v>
      </c>
      <c r="D16" s="9">
        <v>38.1</v>
      </c>
      <c r="E16" s="9">
        <v>5750</v>
      </c>
      <c r="F16" s="9">
        <v>-0.9</v>
      </c>
      <c r="G16" s="9">
        <v>26.6</v>
      </c>
      <c r="H16" s="9">
        <v>30.5</v>
      </c>
      <c r="I16" s="9" t="s">
        <v>35</v>
      </c>
      <c r="J16" s="9">
        <v>1.7</v>
      </c>
      <c r="K16" s="107">
        <v>25</v>
      </c>
      <c r="L16" s="107">
        <f t="shared" ref="L16:L51" si="10">INDEX(LINEST(J$16:J$51,A$16:A$51,TRUE,FALSE ),1)</f>
        <v>9.4478866066881662E-2</v>
      </c>
      <c r="M16" s="107">
        <f t="shared" ref="M16:M51" si="11">INDEX(LINEST(J$16:J$51,A$16:A$51,TRUE,FALSE ),2)</f>
        <v>0.50075836021049058</v>
      </c>
      <c r="N16" s="3">
        <f t="shared" si="3"/>
        <v>12.693226429501866</v>
      </c>
      <c r="O16" s="70">
        <f t="shared" si="4"/>
        <v>13</v>
      </c>
      <c r="P16" s="3">
        <f t="shared" si="5"/>
        <v>0</v>
      </c>
      <c r="R16" s="16">
        <v>75</v>
      </c>
      <c r="S16" s="3">
        <f t="shared" si="6"/>
        <v>0.18136042402826855</v>
      </c>
      <c r="T16" s="3">
        <f t="shared" si="7"/>
        <v>0.85247349823321539</v>
      </c>
      <c r="U16" s="3" t="str">
        <f t="shared" ref="U16:U22" si="12">"distanceToSlopeYInterceptMap.set("&amp;R16&amp;", {m: "&amp;S16&amp;", t: "&amp;T16&amp;"});"</f>
        <v>distanceToSlopeYInterceptMap.set(75, {m: 0.181360424028269, t: 0.852473498233215});</v>
      </c>
    </row>
    <row r="17" spans="1:21" ht="17" thickBot="1">
      <c r="A17" s="9">
        <f t="shared" si="0"/>
        <v>34</v>
      </c>
      <c r="B17" s="9">
        <v>66</v>
      </c>
      <c r="C17" s="9">
        <v>38.200000000000003</v>
      </c>
      <c r="D17" s="9">
        <v>33.9</v>
      </c>
      <c r="E17" s="9">
        <v>3970</v>
      </c>
      <c r="F17" s="9" t="s">
        <v>19</v>
      </c>
      <c r="G17" s="9">
        <v>21.3</v>
      </c>
      <c r="H17" s="9">
        <v>27.2</v>
      </c>
      <c r="I17" s="9" t="s">
        <v>28</v>
      </c>
      <c r="J17" s="9">
        <v>3.7</v>
      </c>
      <c r="K17" s="107">
        <v>25</v>
      </c>
      <c r="L17" s="107">
        <f t="shared" si="10"/>
        <v>9.4478866066881662E-2</v>
      </c>
      <c r="M17" s="107">
        <f t="shared" si="11"/>
        <v>0.50075836021049058</v>
      </c>
      <c r="N17" s="3">
        <f t="shared" si="3"/>
        <v>33.861981763464051</v>
      </c>
      <c r="O17" s="70">
        <f t="shared" si="4"/>
        <v>34</v>
      </c>
      <c r="P17" s="3">
        <f t="shared" si="5"/>
        <v>0</v>
      </c>
      <c r="R17" s="18">
        <v>85</v>
      </c>
      <c r="S17" s="3">
        <f t="shared" si="6"/>
        <v>0.204903758020165</v>
      </c>
      <c r="T17" s="3">
        <f t="shared" si="7"/>
        <v>0.98198900091658992</v>
      </c>
      <c r="U17" s="3" t="str">
        <f t="shared" si="12"/>
        <v>distanceToSlopeYInterceptMap.set(85, {m: 0.204903758020165, t: 0.98198900091659});</v>
      </c>
    </row>
    <row r="18" spans="1:21" ht="17" thickBot="1">
      <c r="A18" s="9">
        <f t="shared" si="0"/>
        <v>6</v>
      </c>
      <c r="B18" s="9">
        <v>94</v>
      </c>
      <c r="C18" s="9">
        <v>35.200000000000003</v>
      </c>
      <c r="D18" s="9">
        <v>36.200000000000003</v>
      </c>
      <c r="E18" s="9">
        <v>4940</v>
      </c>
      <c r="F18" s="9">
        <v>-2.9</v>
      </c>
      <c r="G18" s="9">
        <v>24</v>
      </c>
      <c r="H18" s="9">
        <v>29.2</v>
      </c>
      <c r="I18" s="9" t="s">
        <v>59</v>
      </c>
      <c r="J18" s="9">
        <v>1.1000000000000001</v>
      </c>
      <c r="K18" s="107">
        <v>25</v>
      </c>
      <c r="L18" s="107">
        <f t="shared" si="10"/>
        <v>9.4478866066881662E-2</v>
      </c>
      <c r="M18" s="107">
        <f t="shared" si="11"/>
        <v>0.50075836021049058</v>
      </c>
      <c r="N18" s="3">
        <f t="shared" si="3"/>
        <v>6.3425998293132126</v>
      </c>
      <c r="O18" s="70">
        <f t="shared" si="4"/>
        <v>6</v>
      </c>
      <c r="P18" s="3">
        <f t="shared" si="5"/>
        <v>0</v>
      </c>
      <c r="R18" s="12">
        <v>95</v>
      </c>
      <c r="S18" s="3">
        <f t="shared" si="6"/>
        <v>0.23593117408906886</v>
      </c>
      <c r="T18" s="3">
        <f t="shared" si="7"/>
        <v>0.98238866396761138</v>
      </c>
      <c r="U18" s="3" t="str">
        <f t="shared" si="12"/>
        <v>distanceToSlopeYInterceptMap.set(95, {m: 0.235931174089069, t: 0.982388663967611});</v>
      </c>
    </row>
    <row r="19" spans="1:21" ht="17" thickBot="1">
      <c r="A19" s="9">
        <f t="shared" si="0"/>
        <v>8</v>
      </c>
      <c r="B19" s="9">
        <v>92</v>
      </c>
      <c r="C19" s="9">
        <v>39.1</v>
      </c>
      <c r="D19" s="9">
        <v>36.1</v>
      </c>
      <c r="E19" s="9">
        <v>5240</v>
      </c>
      <c r="F19" s="9">
        <v>-1.7</v>
      </c>
      <c r="G19" s="9">
        <v>23.7</v>
      </c>
      <c r="H19" s="9">
        <v>28.7</v>
      </c>
      <c r="I19" s="9" t="s">
        <v>32</v>
      </c>
      <c r="J19" s="9">
        <v>1.3</v>
      </c>
      <c r="K19" s="107">
        <v>25</v>
      </c>
      <c r="L19" s="107">
        <f t="shared" si="10"/>
        <v>9.4478866066881662E-2</v>
      </c>
      <c r="M19" s="107">
        <f t="shared" si="11"/>
        <v>0.50075836021049058</v>
      </c>
      <c r="N19" s="3">
        <f t="shared" si="3"/>
        <v>8.4594753627094299</v>
      </c>
      <c r="O19" s="70">
        <f t="shared" si="4"/>
        <v>8</v>
      </c>
      <c r="P19" s="3">
        <f t="shared" si="5"/>
        <v>0</v>
      </c>
      <c r="R19" s="14">
        <v>105</v>
      </c>
      <c r="S19" s="3">
        <f t="shared" si="6"/>
        <v>0.25752808988764048</v>
      </c>
      <c r="T19" s="3">
        <f t="shared" si="7"/>
        <v>1.2268164794007488</v>
      </c>
      <c r="U19" s="3" t="str">
        <f t="shared" si="12"/>
        <v>distanceToSlopeYInterceptMap.set(105, {m: 0.25752808988764, t: 1.22681647940075});</v>
      </c>
    </row>
    <row r="20" spans="1:21" ht="17" thickBot="1">
      <c r="A20" s="9">
        <f t="shared" si="0"/>
        <v>36</v>
      </c>
      <c r="B20" s="9">
        <v>64</v>
      </c>
      <c r="C20" s="9">
        <v>40.4</v>
      </c>
      <c r="D20" s="9">
        <v>40.1</v>
      </c>
      <c r="E20" s="9">
        <v>5460</v>
      </c>
      <c r="F20" s="9">
        <v>-1.9</v>
      </c>
      <c r="G20" s="9">
        <v>28.8</v>
      </c>
      <c r="H20" s="9">
        <v>34.200000000000003</v>
      </c>
      <c r="I20" s="9" t="s">
        <v>100</v>
      </c>
      <c r="J20" s="9">
        <v>3.9</v>
      </c>
      <c r="K20" s="107">
        <v>25</v>
      </c>
      <c r="L20" s="107">
        <f t="shared" si="10"/>
        <v>9.4478866066881662E-2</v>
      </c>
      <c r="M20" s="107">
        <f t="shared" si="11"/>
        <v>0.50075836021049058</v>
      </c>
      <c r="N20" s="3">
        <f t="shared" si="3"/>
        <v>35.978857296860269</v>
      </c>
      <c r="O20" s="70">
        <f t="shared" si="4"/>
        <v>36</v>
      </c>
      <c r="P20" s="3">
        <f t="shared" si="5"/>
        <v>0</v>
      </c>
      <c r="R20" s="10">
        <v>125</v>
      </c>
      <c r="S20" s="3">
        <f t="shared" si="6"/>
        <v>0.29770700636942676</v>
      </c>
      <c r="T20" s="3">
        <f t="shared" si="7"/>
        <v>1.5278980891719751</v>
      </c>
      <c r="U20" s="3" t="str">
        <f t="shared" si="12"/>
        <v>distanceToSlopeYInterceptMap.set(125, {m: 0.297707006369427, t: 1.52789808917198});</v>
      </c>
    </row>
    <row r="21" spans="1:21" ht="17" thickBot="1">
      <c r="A21" s="9">
        <f t="shared" si="0"/>
        <v>19</v>
      </c>
      <c r="B21" s="9">
        <v>81</v>
      </c>
      <c r="C21" s="9">
        <v>38.299999999999997</v>
      </c>
      <c r="D21" s="9">
        <v>35.299999999999997</v>
      </c>
      <c r="E21" s="9">
        <v>5130</v>
      </c>
      <c r="F21" s="9">
        <v>-0.7</v>
      </c>
      <c r="G21" s="9">
        <v>22.8</v>
      </c>
      <c r="H21" s="9">
        <v>27.6</v>
      </c>
      <c r="I21" s="9" t="s">
        <v>49</v>
      </c>
      <c r="J21" s="9">
        <v>2.2999999999999998</v>
      </c>
      <c r="K21" s="107">
        <v>25</v>
      </c>
      <c r="L21" s="107">
        <f t="shared" si="10"/>
        <v>9.4478866066881662E-2</v>
      </c>
      <c r="M21" s="107">
        <f t="shared" si="11"/>
        <v>0.50075836021049058</v>
      </c>
      <c r="N21" s="3">
        <f t="shared" si="3"/>
        <v>19.043853029690521</v>
      </c>
      <c r="O21" s="70">
        <f t="shared" si="4"/>
        <v>19</v>
      </c>
      <c r="P21" s="3">
        <f t="shared" si="5"/>
        <v>0</v>
      </c>
      <c r="R21" s="16">
        <v>145</v>
      </c>
      <c r="S21" s="3">
        <f t="shared" si="6"/>
        <v>0.34488188976377948</v>
      </c>
      <c r="T21" s="3">
        <f t="shared" si="7"/>
        <v>1.7618897637795294</v>
      </c>
      <c r="U21" s="3" t="str">
        <f t="shared" si="12"/>
        <v>distanceToSlopeYInterceptMap.set(145, {m: 0.344881889763779, t: 1.76188976377953});</v>
      </c>
    </row>
    <row r="22" spans="1:21" ht="17" thickBot="1">
      <c r="A22" s="9">
        <f t="shared" si="0"/>
        <v>20</v>
      </c>
      <c r="B22" s="9">
        <v>80</v>
      </c>
      <c r="C22" s="9">
        <v>39.1</v>
      </c>
      <c r="D22" s="9">
        <v>35.1</v>
      </c>
      <c r="E22" s="9">
        <v>5320</v>
      </c>
      <c r="F22" s="9">
        <v>-1.1000000000000001</v>
      </c>
      <c r="G22" s="9">
        <v>22.6</v>
      </c>
      <c r="H22" s="9">
        <v>27.1</v>
      </c>
      <c r="I22" s="9" t="s">
        <v>35</v>
      </c>
      <c r="J22" s="9">
        <v>2.4</v>
      </c>
      <c r="K22" s="107">
        <v>25</v>
      </c>
      <c r="L22" s="107">
        <f t="shared" si="10"/>
        <v>9.4478866066881662E-2</v>
      </c>
      <c r="M22" s="107">
        <f t="shared" si="11"/>
        <v>0.50075836021049058</v>
      </c>
      <c r="N22" s="3">
        <f t="shared" ref="N22:N62" si="13">(J22-M22)/L22</f>
        <v>20.10229079638863</v>
      </c>
      <c r="O22" s="70">
        <f t="shared" si="4"/>
        <v>20</v>
      </c>
      <c r="P22" s="3">
        <f t="shared" ref="P22:P62" si="14">A22-O22</f>
        <v>0</v>
      </c>
      <c r="R22" s="18">
        <v>165</v>
      </c>
      <c r="S22" s="3">
        <f t="shared" si="6"/>
        <v>0.39717791411042952</v>
      </c>
      <c r="T22" s="3">
        <f t="shared" si="7"/>
        <v>1.954294478527606</v>
      </c>
      <c r="U22" s="3" t="str">
        <f t="shared" si="12"/>
        <v>distanceToSlopeYInterceptMap.set(165, {m: 0.39717791411043, t: 1.95429447852761});</v>
      </c>
    </row>
    <row r="23" spans="1:21" ht="17" thickBot="1">
      <c r="A23" s="9">
        <f t="shared" si="0"/>
        <v>32</v>
      </c>
      <c r="B23" s="9">
        <v>68</v>
      </c>
      <c r="C23" s="9">
        <v>37.4</v>
      </c>
      <c r="D23" s="9">
        <v>34.299999999999997</v>
      </c>
      <c r="E23" s="9">
        <v>5210</v>
      </c>
      <c r="F23" s="9">
        <v>-0.5</v>
      </c>
      <c r="G23" s="9">
        <v>21.9</v>
      </c>
      <c r="H23" s="9">
        <v>25.8</v>
      </c>
      <c r="I23" s="9" t="s">
        <v>113</v>
      </c>
      <c r="J23" s="9">
        <v>3.5</v>
      </c>
      <c r="K23" s="107">
        <v>25</v>
      </c>
      <c r="L23" s="107">
        <f t="shared" si="10"/>
        <v>9.4478866066881662E-2</v>
      </c>
      <c r="M23" s="107">
        <f t="shared" si="11"/>
        <v>0.50075836021049058</v>
      </c>
      <c r="N23" s="3">
        <f t="shared" si="13"/>
        <v>31.745106230067833</v>
      </c>
      <c r="O23" s="70">
        <f t="shared" si="4"/>
        <v>32</v>
      </c>
      <c r="P23" s="3">
        <f t="shared" si="14"/>
        <v>0</v>
      </c>
    </row>
    <row r="24" spans="1:21" ht="17" thickBot="1">
      <c r="A24" s="9">
        <f t="shared" si="0"/>
        <v>32</v>
      </c>
      <c r="B24" s="9">
        <v>68</v>
      </c>
      <c r="C24" s="9">
        <v>35.5</v>
      </c>
      <c r="D24" s="9">
        <v>34</v>
      </c>
      <c r="E24" s="9">
        <v>3980</v>
      </c>
      <c r="F24" s="9" t="s">
        <v>19</v>
      </c>
      <c r="G24" s="9">
        <v>21.5</v>
      </c>
      <c r="H24" s="9">
        <v>27.2</v>
      </c>
      <c r="I24" s="9" t="s">
        <v>49</v>
      </c>
      <c r="J24" s="9">
        <v>3.5</v>
      </c>
      <c r="K24" s="107">
        <v>25</v>
      </c>
      <c r="L24" s="107">
        <f t="shared" si="10"/>
        <v>9.4478866066881662E-2</v>
      </c>
      <c r="M24" s="107">
        <f t="shared" si="11"/>
        <v>0.50075836021049058</v>
      </c>
      <c r="N24" s="3">
        <f t="shared" si="13"/>
        <v>31.745106230067833</v>
      </c>
      <c r="O24" s="70">
        <f t="shared" si="4"/>
        <v>32</v>
      </c>
      <c r="P24" s="3">
        <f t="shared" si="14"/>
        <v>0</v>
      </c>
    </row>
    <row r="25" spans="1:21" ht="17" thickBot="1">
      <c r="A25" s="9">
        <f t="shared" si="0"/>
        <v>14</v>
      </c>
      <c r="B25" s="9">
        <v>86</v>
      </c>
      <c r="C25" s="9">
        <v>38.200000000000003</v>
      </c>
      <c r="D25" s="9">
        <v>38.5</v>
      </c>
      <c r="E25" s="9">
        <v>4510</v>
      </c>
      <c r="F25" s="9" t="s">
        <v>19</v>
      </c>
      <c r="G25" s="9">
        <v>26.8</v>
      </c>
      <c r="H25" s="9">
        <v>33.200000000000003</v>
      </c>
      <c r="I25" s="9" t="s">
        <v>32</v>
      </c>
      <c r="J25" s="9">
        <v>1.8</v>
      </c>
      <c r="K25" s="107">
        <v>25</v>
      </c>
      <c r="L25" s="107">
        <f t="shared" si="10"/>
        <v>9.4478866066881662E-2</v>
      </c>
      <c r="M25" s="107">
        <f t="shared" si="11"/>
        <v>0.50075836021049058</v>
      </c>
      <c r="N25" s="3">
        <f t="shared" si="13"/>
        <v>13.751664196199977</v>
      </c>
      <c r="O25" s="70">
        <f t="shared" si="4"/>
        <v>14</v>
      </c>
      <c r="P25" s="3">
        <f t="shared" si="14"/>
        <v>0</v>
      </c>
    </row>
    <row r="26" spans="1:21" ht="17" thickBot="1">
      <c r="A26" s="9">
        <f t="shared" si="0"/>
        <v>10</v>
      </c>
      <c r="B26" s="9">
        <v>90</v>
      </c>
      <c r="C26" s="9">
        <v>37.9</v>
      </c>
      <c r="D26" s="9">
        <v>36.1</v>
      </c>
      <c r="E26" s="9">
        <v>5100</v>
      </c>
      <c r="F26" s="9">
        <v>-1.9</v>
      </c>
      <c r="G26" s="9">
        <v>23.6</v>
      </c>
      <c r="H26" s="9">
        <v>28.9</v>
      </c>
      <c r="I26" s="9" t="s">
        <v>33</v>
      </c>
      <c r="J26" s="9">
        <v>1.44</v>
      </c>
      <c r="K26" s="107">
        <v>25</v>
      </c>
      <c r="L26" s="107">
        <f t="shared" si="10"/>
        <v>9.4478866066881662E-2</v>
      </c>
      <c r="M26" s="107">
        <f t="shared" si="11"/>
        <v>0.50075836021049058</v>
      </c>
      <c r="N26" s="3">
        <f t="shared" si="13"/>
        <v>9.9412882360867822</v>
      </c>
      <c r="O26" s="70">
        <f t="shared" si="4"/>
        <v>10</v>
      </c>
      <c r="P26" s="3">
        <f t="shared" si="14"/>
        <v>0</v>
      </c>
    </row>
    <row r="27" spans="1:21" ht="17" thickBot="1">
      <c r="A27" s="9">
        <f t="shared" si="0"/>
        <v>32</v>
      </c>
      <c r="B27" s="9">
        <v>68</v>
      </c>
      <c r="C27" s="9">
        <v>37.4</v>
      </c>
      <c r="D27" s="9">
        <v>34.700000000000003</v>
      </c>
      <c r="E27" s="9">
        <v>4730</v>
      </c>
      <c r="F27" s="9">
        <v>-1.3</v>
      </c>
      <c r="G27" s="9">
        <v>21.5</v>
      </c>
      <c r="H27" s="9">
        <v>27.5</v>
      </c>
      <c r="I27" s="9" t="s">
        <v>69</v>
      </c>
      <c r="J27" s="9">
        <v>3.5</v>
      </c>
      <c r="K27" s="107">
        <v>25</v>
      </c>
      <c r="L27" s="107">
        <f t="shared" si="10"/>
        <v>9.4478866066881662E-2</v>
      </c>
      <c r="M27" s="107">
        <f t="shared" si="11"/>
        <v>0.50075836021049058</v>
      </c>
      <c r="N27" s="3">
        <f t="shared" si="13"/>
        <v>31.745106230067833</v>
      </c>
      <c r="O27" s="70">
        <f t="shared" si="4"/>
        <v>32</v>
      </c>
      <c r="P27" s="3">
        <f t="shared" si="14"/>
        <v>0</v>
      </c>
    </row>
    <row r="28" spans="1:21" ht="17" thickBot="1">
      <c r="A28" s="9">
        <f t="shared" si="0"/>
        <v>35</v>
      </c>
      <c r="B28" s="9">
        <v>65</v>
      </c>
      <c r="C28" s="9">
        <v>36.1</v>
      </c>
      <c r="D28" s="9">
        <v>34.200000000000003</v>
      </c>
      <c r="E28" s="9">
        <v>4780</v>
      </c>
      <c r="F28" s="9">
        <v>-1.9</v>
      </c>
      <c r="G28" s="9">
        <v>21.2</v>
      </c>
      <c r="H28" s="9">
        <v>26.6</v>
      </c>
      <c r="I28" s="9" t="s">
        <v>16</v>
      </c>
      <c r="J28" s="9">
        <v>3.8</v>
      </c>
      <c r="K28" s="107">
        <v>25</v>
      </c>
      <c r="L28" s="107">
        <f t="shared" si="10"/>
        <v>9.4478866066881662E-2</v>
      </c>
      <c r="M28" s="107">
        <f t="shared" si="11"/>
        <v>0.50075836021049058</v>
      </c>
      <c r="N28" s="3">
        <f t="shared" si="13"/>
        <v>34.920419530162157</v>
      </c>
      <c r="O28" s="70">
        <f t="shared" si="4"/>
        <v>35</v>
      </c>
      <c r="P28" s="3">
        <f t="shared" si="14"/>
        <v>0</v>
      </c>
    </row>
    <row r="29" spans="1:21" ht="17" thickBot="1">
      <c r="A29" s="9">
        <f t="shared" si="0"/>
        <v>38</v>
      </c>
      <c r="B29" s="9">
        <v>62</v>
      </c>
      <c r="C29" s="9">
        <v>39.700000000000003</v>
      </c>
      <c r="D29" s="9">
        <v>40.4</v>
      </c>
      <c r="E29" s="9">
        <v>4730</v>
      </c>
      <c r="F29" s="9" t="s">
        <v>19</v>
      </c>
      <c r="G29" s="9">
        <v>29</v>
      </c>
      <c r="H29" s="9">
        <v>35.9</v>
      </c>
      <c r="I29" s="9" t="s">
        <v>114</v>
      </c>
      <c r="J29" s="9">
        <v>4.0999999999999996</v>
      </c>
      <c r="K29" s="107">
        <v>25</v>
      </c>
      <c r="L29" s="107">
        <f t="shared" si="10"/>
        <v>9.4478866066881662E-2</v>
      </c>
      <c r="M29" s="107">
        <f t="shared" si="11"/>
        <v>0.50075836021049058</v>
      </c>
      <c r="N29" s="3">
        <f t="shared" si="13"/>
        <v>38.095732830256487</v>
      </c>
      <c r="O29" s="70">
        <f t="shared" si="4"/>
        <v>38</v>
      </c>
      <c r="P29" s="3">
        <f t="shared" si="14"/>
        <v>0</v>
      </c>
    </row>
    <row r="30" spans="1:21" ht="17" thickBot="1">
      <c r="A30" s="9">
        <f t="shared" si="0"/>
        <v>1</v>
      </c>
      <c r="B30" s="9">
        <v>99</v>
      </c>
      <c r="C30" s="9">
        <v>36.799999999999997</v>
      </c>
      <c r="D30" s="9">
        <v>36.700000000000003</v>
      </c>
      <c r="E30" s="9">
        <v>5080</v>
      </c>
      <c r="F30" s="9">
        <v>-0.9</v>
      </c>
      <c r="G30" s="9">
        <v>24.7</v>
      </c>
      <c r="H30" s="9">
        <v>29.5</v>
      </c>
      <c r="I30" s="9" t="s">
        <v>58</v>
      </c>
      <c r="J30" s="9">
        <v>0.6</v>
      </c>
      <c r="K30" s="107">
        <v>25</v>
      </c>
      <c r="L30" s="107">
        <f t="shared" si="10"/>
        <v>9.4478866066881662E-2</v>
      </c>
      <c r="M30" s="107">
        <f t="shared" si="11"/>
        <v>0.50075836021049058</v>
      </c>
      <c r="N30" s="3">
        <f t="shared" si="13"/>
        <v>1.0504109958226653</v>
      </c>
      <c r="O30" s="70">
        <f t="shared" si="4"/>
        <v>1</v>
      </c>
      <c r="P30" s="3">
        <f t="shared" si="14"/>
        <v>0</v>
      </c>
    </row>
    <row r="31" spans="1:21" ht="17" thickBot="1">
      <c r="A31" s="9">
        <f t="shared" si="0"/>
        <v>4</v>
      </c>
      <c r="B31" s="9">
        <v>96</v>
      </c>
      <c r="C31" s="9">
        <v>39.5</v>
      </c>
      <c r="D31" s="9">
        <v>37.6</v>
      </c>
      <c r="E31" s="9">
        <v>5520</v>
      </c>
      <c r="F31" s="9">
        <v>-1.7</v>
      </c>
      <c r="G31" s="9">
        <v>25.8</v>
      </c>
      <c r="H31" s="9">
        <v>30.2</v>
      </c>
      <c r="I31" s="9" t="s">
        <v>32</v>
      </c>
      <c r="J31" s="9">
        <v>0.9</v>
      </c>
      <c r="K31" s="107">
        <v>25</v>
      </c>
      <c r="L31" s="107">
        <f t="shared" si="10"/>
        <v>9.4478866066881662E-2</v>
      </c>
      <c r="M31" s="107">
        <f t="shared" si="11"/>
        <v>0.50075836021049058</v>
      </c>
      <c r="N31" s="3">
        <f t="shared" si="13"/>
        <v>4.2257242959169936</v>
      </c>
      <c r="O31" s="70">
        <f t="shared" si="4"/>
        <v>4</v>
      </c>
      <c r="P31" s="3">
        <f t="shared" si="14"/>
        <v>0</v>
      </c>
    </row>
    <row r="32" spans="1:21" ht="17" thickBot="1">
      <c r="A32" s="9">
        <f t="shared" si="0"/>
        <v>12</v>
      </c>
      <c r="B32" s="9">
        <v>88</v>
      </c>
      <c r="C32" s="9">
        <v>37.1</v>
      </c>
      <c r="D32" s="9">
        <v>35.4</v>
      </c>
      <c r="E32" s="9">
        <v>4150</v>
      </c>
      <c r="F32" s="9" t="s">
        <v>19</v>
      </c>
      <c r="G32" s="9">
        <v>23.4</v>
      </c>
      <c r="H32" s="9">
        <v>28.9</v>
      </c>
      <c r="I32" s="9" t="s">
        <v>112</v>
      </c>
      <c r="J32" s="9">
        <v>1.6</v>
      </c>
      <c r="K32" s="107">
        <v>25</v>
      </c>
      <c r="L32" s="107">
        <f t="shared" si="10"/>
        <v>9.4478866066881662E-2</v>
      </c>
      <c r="M32" s="107">
        <f t="shared" si="11"/>
        <v>0.50075836021049058</v>
      </c>
      <c r="N32" s="3">
        <f t="shared" si="13"/>
        <v>11.634788662803759</v>
      </c>
      <c r="O32" s="70">
        <f t="shared" si="4"/>
        <v>12</v>
      </c>
      <c r="P32" s="3">
        <f t="shared" si="14"/>
        <v>0</v>
      </c>
    </row>
    <row r="33" spans="1:16" ht="17" thickBot="1">
      <c r="A33" s="9">
        <f t="shared" si="0"/>
        <v>21</v>
      </c>
      <c r="B33" s="9">
        <v>79</v>
      </c>
      <c r="C33" s="9">
        <v>37.9</v>
      </c>
      <c r="D33" s="9">
        <v>38.9</v>
      </c>
      <c r="E33" s="9">
        <v>4990</v>
      </c>
      <c r="F33" s="9">
        <v>-1.5</v>
      </c>
      <c r="G33" s="9">
        <v>27.2</v>
      </c>
      <c r="H33" s="9">
        <v>33.200000000000003</v>
      </c>
      <c r="I33" s="9" t="s">
        <v>101</v>
      </c>
      <c r="J33" s="9">
        <v>2.5</v>
      </c>
      <c r="K33" s="107">
        <v>25</v>
      </c>
      <c r="L33" s="107">
        <f t="shared" si="10"/>
        <v>9.4478866066881662E-2</v>
      </c>
      <c r="M33" s="107">
        <f t="shared" si="11"/>
        <v>0.50075836021049058</v>
      </c>
      <c r="N33" s="3">
        <f t="shared" si="13"/>
        <v>21.160728563086742</v>
      </c>
      <c r="O33" s="70">
        <f t="shared" si="4"/>
        <v>21</v>
      </c>
      <c r="P33" s="3">
        <f t="shared" si="14"/>
        <v>0</v>
      </c>
    </row>
    <row r="34" spans="1:16" ht="17" thickBot="1">
      <c r="A34" s="9">
        <f t="shared" si="0"/>
        <v>67</v>
      </c>
      <c r="B34" s="9">
        <v>33</v>
      </c>
      <c r="C34" s="9">
        <v>35.1</v>
      </c>
      <c r="D34" s="9">
        <v>31.2</v>
      </c>
      <c r="E34" s="9">
        <v>3650</v>
      </c>
      <c r="F34" s="9" t="s">
        <v>19</v>
      </c>
      <c r="G34" s="9">
        <v>18.2</v>
      </c>
      <c r="H34" s="9">
        <v>23.9</v>
      </c>
      <c r="I34" s="9" t="s">
        <v>28</v>
      </c>
      <c r="J34" s="9">
        <v>6.85</v>
      </c>
      <c r="K34" s="107">
        <v>25</v>
      </c>
      <c r="L34" s="107">
        <f t="shared" si="10"/>
        <v>9.4478866066881662E-2</v>
      </c>
      <c r="M34" s="107">
        <f t="shared" si="11"/>
        <v>0.50075836021049058</v>
      </c>
      <c r="N34" s="3">
        <f t="shared" si="13"/>
        <v>67.202771414454489</v>
      </c>
      <c r="O34" s="70">
        <f t="shared" si="4"/>
        <v>67</v>
      </c>
      <c r="P34" s="3">
        <f t="shared" si="14"/>
        <v>0</v>
      </c>
    </row>
    <row r="35" spans="1:16" ht="17" thickBot="1">
      <c r="A35" s="9">
        <f t="shared" ref="A35:A66" si="15">100-B35</f>
        <v>36</v>
      </c>
      <c r="B35" s="9">
        <v>64</v>
      </c>
      <c r="C35" s="9">
        <v>41.6</v>
      </c>
      <c r="D35" s="9">
        <v>40.1</v>
      </c>
      <c r="E35" s="9">
        <v>5680</v>
      </c>
      <c r="F35" s="9">
        <v>-1.7</v>
      </c>
      <c r="G35" s="9">
        <v>28.9</v>
      </c>
      <c r="H35" s="9">
        <v>33.799999999999997</v>
      </c>
      <c r="I35" s="9" t="s">
        <v>34</v>
      </c>
      <c r="J35" s="9">
        <v>3.9</v>
      </c>
      <c r="K35" s="107">
        <v>25</v>
      </c>
      <c r="L35" s="107">
        <f t="shared" si="10"/>
        <v>9.4478866066881662E-2</v>
      </c>
      <c r="M35" s="107">
        <f t="shared" si="11"/>
        <v>0.50075836021049058</v>
      </c>
      <c r="N35" s="3">
        <f t="shared" si="13"/>
        <v>35.978857296860269</v>
      </c>
      <c r="O35" s="70">
        <f t="shared" si="4"/>
        <v>36</v>
      </c>
      <c r="P35" s="3">
        <f t="shared" si="14"/>
        <v>0</v>
      </c>
    </row>
    <row r="36" spans="1:16" ht="17" thickBot="1">
      <c r="A36" s="9">
        <f t="shared" si="15"/>
        <v>20</v>
      </c>
      <c r="B36" s="9">
        <v>80</v>
      </c>
      <c r="C36" s="9">
        <v>38.6</v>
      </c>
      <c r="D36" s="9">
        <v>35.299999999999997</v>
      </c>
      <c r="E36" s="9">
        <v>5110</v>
      </c>
      <c r="F36" s="9">
        <v>-1.5</v>
      </c>
      <c r="G36" s="9">
        <v>22.6</v>
      </c>
      <c r="H36" s="9">
        <v>27.8</v>
      </c>
      <c r="I36" s="9" t="s">
        <v>35</v>
      </c>
      <c r="J36" s="9">
        <v>2.4</v>
      </c>
      <c r="K36" s="107">
        <v>25</v>
      </c>
      <c r="L36" s="107">
        <f t="shared" si="10"/>
        <v>9.4478866066881662E-2</v>
      </c>
      <c r="M36" s="107">
        <f t="shared" si="11"/>
        <v>0.50075836021049058</v>
      </c>
      <c r="N36" s="3">
        <f t="shared" si="13"/>
        <v>20.10229079638863</v>
      </c>
      <c r="O36" s="70">
        <f t="shared" si="4"/>
        <v>20</v>
      </c>
      <c r="P36" s="3">
        <f t="shared" si="14"/>
        <v>0</v>
      </c>
    </row>
    <row r="37" spans="1:16" ht="17" thickBot="1">
      <c r="A37" s="9">
        <f t="shared" si="15"/>
        <v>12</v>
      </c>
      <c r="B37" s="9">
        <v>88</v>
      </c>
      <c r="C37" s="9">
        <v>42.1</v>
      </c>
      <c r="D37" s="9">
        <v>38.299999999999997</v>
      </c>
      <c r="E37" s="9">
        <v>5590</v>
      </c>
      <c r="F37" s="9">
        <v>-1.3</v>
      </c>
      <c r="G37" s="9">
        <v>26.5</v>
      </c>
      <c r="H37" s="9">
        <v>31.4</v>
      </c>
      <c r="I37" s="9" t="s">
        <v>28</v>
      </c>
      <c r="J37" s="9">
        <v>1.6</v>
      </c>
      <c r="K37" s="107">
        <v>25</v>
      </c>
      <c r="L37" s="107">
        <f t="shared" si="10"/>
        <v>9.4478866066881662E-2</v>
      </c>
      <c r="M37" s="107">
        <f t="shared" si="11"/>
        <v>0.50075836021049058</v>
      </c>
      <c r="N37" s="3">
        <f t="shared" si="13"/>
        <v>11.634788662803759</v>
      </c>
      <c r="O37" s="70">
        <f t="shared" si="4"/>
        <v>12</v>
      </c>
      <c r="P37" s="3">
        <f t="shared" si="14"/>
        <v>0</v>
      </c>
    </row>
    <row r="38" spans="1:16" ht="17" thickBot="1">
      <c r="A38" s="9">
        <f t="shared" si="15"/>
        <v>14</v>
      </c>
      <c r="B38" s="9">
        <v>86</v>
      </c>
      <c r="C38" s="9">
        <v>38.9</v>
      </c>
      <c r="D38" s="9">
        <v>35.4</v>
      </c>
      <c r="E38" s="9">
        <v>4150</v>
      </c>
      <c r="F38" s="9" t="s">
        <v>19</v>
      </c>
      <c r="G38" s="9">
        <v>23.3</v>
      </c>
      <c r="H38" s="9">
        <v>28.9</v>
      </c>
      <c r="I38" s="9" t="s">
        <v>69</v>
      </c>
      <c r="J38" s="9">
        <v>1.8</v>
      </c>
      <c r="K38" s="107">
        <v>25</v>
      </c>
      <c r="L38" s="107">
        <f t="shared" si="10"/>
        <v>9.4478866066881662E-2</v>
      </c>
      <c r="M38" s="107">
        <f t="shared" si="11"/>
        <v>0.50075836021049058</v>
      </c>
      <c r="N38" s="3">
        <f t="shared" si="13"/>
        <v>13.751664196199977</v>
      </c>
      <c r="O38" s="70">
        <f t="shared" si="4"/>
        <v>14</v>
      </c>
      <c r="P38" s="3">
        <f t="shared" si="14"/>
        <v>0</v>
      </c>
    </row>
    <row r="39" spans="1:16" ht="17" thickBot="1">
      <c r="A39" s="9">
        <f t="shared" si="15"/>
        <v>2</v>
      </c>
      <c r="B39" s="9">
        <v>98</v>
      </c>
      <c r="C39" s="9">
        <v>40</v>
      </c>
      <c r="D39" s="9">
        <v>37.5</v>
      </c>
      <c r="E39" s="9">
        <v>5390</v>
      </c>
      <c r="F39" s="9">
        <v>-0.7</v>
      </c>
      <c r="G39" s="9">
        <v>25.7</v>
      </c>
      <c r="H39" s="9">
        <v>30.4</v>
      </c>
      <c r="I39" s="9" t="s">
        <v>33</v>
      </c>
      <c r="J39" s="9">
        <v>0.7</v>
      </c>
      <c r="K39" s="107">
        <v>25</v>
      </c>
      <c r="L39" s="107">
        <f t="shared" si="10"/>
        <v>9.4478866066881662E-2</v>
      </c>
      <c r="M39" s="107">
        <f t="shared" si="11"/>
        <v>0.50075836021049058</v>
      </c>
      <c r="N39" s="3">
        <f t="shared" si="13"/>
        <v>2.1088487625207746</v>
      </c>
      <c r="O39" s="70">
        <f t="shared" si="4"/>
        <v>2</v>
      </c>
      <c r="P39" s="3">
        <f t="shared" si="14"/>
        <v>0</v>
      </c>
    </row>
    <row r="40" spans="1:16" ht="17" thickBot="1">
      <c r="A40" s="9">
        <f t="shared" si="15"/>
        <v>9</v>
      </c>
      <c r="B40" s="9">
        <v>91</v>
      </c>
      <c r="C40" s="9">
        <v>38.799999999999997</v>
      </c>
      <c r="D40" s="9">
        <v>36</v>
      </c>
      <c r="E40" s="9">
        <v>4210</v>
      </c>
      <c r="F40" s="9" t="s">
        <v>19</v>
      </c>
      <c r="G40" s="9">
        <v>23.9</v>
      </c>
      <c r="H40" s="9">
        <v>29.7</v>
      </c>
      <c r="I40" s="9" t="s">
        <v>26</v>
      </c>
      <c r="J40" s="9">
        <v>1.35</v>
      </c>
      <c r="K40" s="107">
        <v>25</v>
      </c>
      <c r="L40" s="107">
        <f t="shared" si="10"/>
        <v>9.4478866066881662E-2</v>
      </c>
      <c r="M40" s="107">
        <f t="shared" si="11"/>
        <v>0.50075836021049058</v>
      </c>
      <c r="N40" s="3">
        <f t="shared" si="13"/>
        <v>8.9886942460584862</v>
      </c>
      <c r="O40" s="70">
        <f t="shared" si="4"/>
        <v>9</v>
      </c>
      <c r="P40" s="3">
        <f t="shared" si="14"/>
        <v>0</v>
      </c>
    </row>
    <row r="41" spans="1:16" ht="17" thickBot="1">
      <c r="A41" s="9">
        <f t="shared" si="15"/>
        <v>24</v>
      </c>
      <c r="B41" s="9">
        <v>76</v>
      </c>
      <c r="C41" s="9">
        <v>38.5</v>
      </c>
      <c r="D41" s="9">
        <v>35</v>
      </c>
      <c r="E41" s="9">
        <v>5060</v>
      </c>
      <c r="F41" s="9">
        <v>-1.5</v>
      </c>
      <c r="G41" s="9">
        <v>22.2</v>
      </c>
      <c r="H41" s="9">
        <v>27.4</v>
      </c>
      <c r="I41" s="9" t="s">
        <v>30</v>
      </c>
      <c r="J41" s="9">
        <v>2.8</v>
      </c>
      <c r="K41" s="107">
        <v>25</v>
      </c>
      <c r="L41" s="107">
        <f t="shared" si="10"/>
        <v>9.4478866066881662E-2</v>
      </c>
      <c r="M41" s="107">
        <f t="shared" si="11"/>
        <v>0.50075836021049058</v>
      </c>
      <c r="N41" s="3">
        <f t="shared" si="13"/>
        <v>24.336041863181066</v>
      </c>
      <c r="O41" s="70">
        <f t="shared" si="4"/>
        <v>24</v>
      </c>
      <c r="P41" s="3">
        <f t="shared" si="14"/>
        <v>0</v>
      </c>
    </row>
    <row r="42" spans="1:16" ht="17" thickBot="1">
      <c r="A42" s="9">
        <f t="shared" si="15"/>
        <v>14</v>
      </c>
      <c r="B42" s="9">
        <v>86</v>
      </c>
      <c r="C42" s="9">
        <v>40</v>
      </c>
      <c r="D42" s="9">
        <v>35.5</v>
      </c>
      <c r="E42" s="9">
        <v>5530</v>
      </c>
      <c r="F42" s="9">
        <v>-0.7</v>
      </c>
      <c r="G42" s="9">
        <v>23.3</v>
      </c>
      <c r="H42" s="9">
        <v>27.3</v>
      </c>
      <c r="I42" s="9" t="s">
        <v>69</v>
      </c>
      <c r="J42" s="9">
        <v>1.85</v>
      </c>
      <c r="K42" s="107">
        <v>25</v>
      </c>
      <c r="L42" s="107">
        <f t="shared" si="10"/>
        <v>9.4478866066881662E-2</v>
      </c>
      <c r="M42" s="107">
        <f t="shared" si="11"/>
        <v>0.50075836021049058</v>
      </c>
      <c r="N42" s="3">
        <f t="shared" si="13"/>
        <v>14.280883079549032</v>
      </c>
      <c r="O42" s="70">
        <f t="shared" si="4"/>
        <v>14</v>
      </c>
      <c r="P42" s="3">
        <f t="shared" si="14"/>
        <v>0</v>
      </c>
    </row>
    <row r="43" spans="1:16" ht="17" thickBot="1">
      <c r="A43" s="9">
        <f t="shared" si="15"/>
        <v>3</v>
      </c>
      <c r="B43" s="9">
        <v>97</v>
      </c>
      <c r="C43" s="9">
        <v>39.700000000000003</v>
      </c>
      <c r="D43" s="9">
        <v>36.6</v>
      </c>
      <c r="E43" s="9">
        <v>5290</v>
      </c>
      <c r="F43" s="9">
        <v>-1.3</v>
      </c>
      <c r="G43" s="9">
        <v>24.3</v>
      </c>
      <c r="H43" s="9">
        <v>29.3</v>
      </c>
      <c r="I43" s="9" t="s">
        <v>112</v>
      </c>
      <c r="J43" s="9">
        <v>0.74</v>
      </c>
      <c r="K43" s="107">
        <v>25</v>
      </c>
      <c r="L43" s="107">
        <f t="shared" si="10"/>
        <v>9.4478866066881662E-2</v>
      </c>
      <c r="M43" s="107">
        <f t="shared" si="11"/>
        <v>0.50075836021049058</v>
      </c>
      <c r="N43" s="3">
        <f t="shared" si="13"/>
        <v>2.5322238692000183</v>
      </c>
      <c r="O43" s="70">
        <f t="shared" si="4"/>
        <v>3</v>
      </c>
      <c r="P43" s="3">
        <f t="shared" si="14"/>
        <v>0</v>
      </c>
    </row>
    <row r="44" spans="1:16" ht="17" thickBot="1">
      <c r="A44" s="9">
        <f t="shared" si="15"/>
        <v>23</v>
      </c>
      <c r="B44" s="9">
        <v>77</v>
      </c>
      <c r="C44" s="9">
        <v>40.200000000000003</v>
      </c>
      <c r="D44" s="9">
        <v>39</v>
      </c>
      <c r="E44" s="9">
        <v>4570</v>
      </c>
      <c r="F44" s="9" t="s">
        <v>19</v>
      </c>
      <c r="G44" s="9">
        <v>27.7</v>
      </c>
      <c r="H44" s="9">
        <v>33.6</v>
      </c>
      <c r="I44" s="9" t="s">
        <v>33</v>
      </c>
      <c r="J44" s="9">
        <v>2.7</v>
      </c>
      <c r="K44" s="107">
        <v>25</v>
      </c>
      <c r="L44" s="107">
        <f t="shared" si="10"/>
        <v>9.4478866066881662E-2</v>
      </c>
      <c r="M44" s="107">
        <f t="shared" si="11"/>
        <v>0.50075836021049058</v>
      </c>
      <c r="N44" s="3">
        <f t="shared" si="13"/>
        <v>23.27760409648296</v>
      </c>
      <c r="O44" s="70">
        <f t="shared" si="4"/>
        <v>23</v>
      </c>
      <c r="P44" s="3">
        <f t="shared" si="14"/>
        <v>0</v>
      </c>
    </row>
    <row r="45" spans="1:16" ht="17" thickBot="1">
      <c r="A45" s="9">
        <f t="shared" si="15"/>
        <v>23</v>
      </c>
      <c r="B45" s="9">
        <v>77</v>
      </c>
      <c r="C45" s="9">
        <v>42.7</v>
      </c>
      <c r="D45" s="9">
        <v>39.1</v>
      </c>
      <c r="E45" s="9">
        <v>5960</v>
      </c>
      <c r="F45" s="9">
        <v>-1.7</v>
      </c>
      <c r="G45" s="9">
        <v>27.7</v>
      </c>
      <c r="H45" s="9">
        <v>31.8</v>
      </c>
      <c r="I45" s="9" t="s">
        <v>29</v>
      </c>
      <c r="J45" s="9">
        <v>2.7</v>
      </c>
      <c r="K45" s="107">
        <v>25</v>
      </c>
      <c r="L45" s="107">
        <f t="shared" si="10"/>
        <v>9.4478866066881662E-2</v>
      </c>
      <c r="M45" s="107">
        <f t="shared" si="11"/>
        <v>0.50075836021049058</v>
      </c>
      <c r="N45" s="3">
        <f t="shared" si="13"/>
        <v>23.27760409648296</v>
      </c>
      <c r="O45" s="70">
        <f t="shared" si="4"/>
        <v>23</v>
      </c>
      <c r="P45" s="3">
        <f t="shared" si="14"/>
        <v>0</v>
      </c>
    </row>
    <row r="46" spans="1:16" ht="17" thickBot="1">
      <c r="A46" s="9">
        <f t="shared" si="15"/>
        <v>17</v>
      </c>
      <c r="B46" s="9">
        <v>83</v>
      </c>
      <c r="C46" s="9">
        <v>37.5</v>
      </c>
      <c r="D46" s="9">
        <v>35.4</v>
      </c>
      <c r="E46" s="9">
        <v>5110</v>
      </c>
      <c r="F46" s="9">
        <v>-1.9</v>
      </c>
      <c r="G46" s="9">
        <v>22.9</v>
      </c>
      <c r="H46" s="9">
        <v>27.8</v>
      </c>
      <c r="I46" s="9" t="s">
        <v>58</v>
      </c>
      <c r="J46" s="9">
        <v>2.1</v>
      </c>
      <c r="K46" s="107">
        <v>25</v>
      </c>
      <c r="L46" s="107">
        <f t="shared" si="10"/>
        <v>9.4478866066881662E-2</v>
      </c>
      <c r="M46" s="107">
        <f t="shared" si="11"/>
        <v>0.50075836021049058</v>
      </c>
      <c r="N46" s="3">
        <f t="shared" si="13"/>
        <v>16.926977496294306</v>
      </c>
      <c r="O46" s="70">
        <f t="shared" si="4"/>
        <v>17</v>
      </c>
      <c r="P46" s="3">
        <f t="shared" si="14"/>
        <v>0</v>
      </c>
    </row>
    <row r="47" spans="1:16" ht="17" thickBot="1">
      <c r="A47" s="9">
        <f t="shared" si="15"/>
        <v>36</v>
      </c>
      <c r="B47" s="9">
        <v>64</v>
      </c>
      <c r="C47" s="9">
        <v>40.9</v>
      </c>
      <c r="D47" s="9">
        <v>40.1</v>
      </c>
      <c r="E47" s="9">
        <v>5570</v>
      </c>
      <c r="F47" s="9">
        <v>-2.1</v>
      </c>
      <c r="G47" s="9">
        <v>28.9</v>
      </c>
      <c r="H47" s="9">
        <v>34.1</v>
      </c>
      <c r="I47" s="9" t="s">
        <v>22</v>
      </c>
      <c r="J47" s="9">
        <v>3.9</v>
      </c>
      <c r="K47" s="107">
        <v>25</v>
      </c>
      <c r="L47" s="107">
        <f t="shared" si="10"/>
        <v>9.4478866066881662E-2</v>
      </c>
      <c r="M47" s="107">
        <f t="shared" si="11"/>
        <v>0.50075836021049058</v>
      </c>
      <c r="N47" s="3">
        <f t="shared" si="13"/>
        <v>35.978857296860269</v>
      </c>
      <c r="O47" s="70">
        <f t="shared" ref="O47:O62" si="16">ROUND(N47,0)</f>
        <v>36</v>
      </c>
      <c r="P47" s="3">
        <f t="shared" si="14"/>
        <v>0</v>
      </c>
    </row>
    <row r="48" spans="1:16" ht="17" thickBot="1">
      <c r="A48" s="9">
        <f t="shared" si="15"/>
        <v>14</v>
      </c>
      <c r="B48" s="9">
        <v>86</v>
      </c>
      <c r="C48" s="9">
        <v>39.200000000000003</v>
      </c>
      <c r="D48" s="9">
        <v>38.299999999999997</v>
      </c>
      <c r="E48" s="9">
        <v>5370</v>
      </c>
      <c r="F48" s="9">
        <v>-0.9</v>
      </c>
      <c r="G48" s="9">
        <v>26.7</v>
      </c>
      <c r="H48" s="9">
        <v>31.5</v>
      </c>
      <c r="I48" s="9" t="s">
        <v>58</v>
      </c>
      <c r="J48" s="9">
        <v>1.8</v>
      </c>
      <c r="K48" s="107">
        <v>25</v>
      </c>
      <c r="L48" s="107">
        <f t="shared" si="10"/>
        <v>9.4478866066881662E-2</v>
      </c>
      <c r="M48" s="107">
        <f t="shared" si="11"/>
        <v>0.50075836021049058</v>
      </c>
      <c r="N48" s="3">
        <f t="shared" si="13"/>
        <v>13.751664196199977</v>
      </c>
      <c r="O48" s="70">
        <f t="shared" si="16"/>
        <v>14</v>
      </c>
      <c r="P48" s="3">
        <f t="shared" si="14"/>
        <v>0</v>
      </c>
    </row>
    <row r="49" spans="1:94" ht="17" thickBot="1">
      <c r="A49" s="9">
        <f t="shared" si="15"/>
        <v>21</v>
      </c>
      <c r="B49" s="9">
        <v>79</v>
      </c>
      <c r="C49" s="9">
        <v>42.1</v>
      </c>
      <c r="D49" s="9">
        <v>38.700000000000003</v>
      </c>
      <c r="E49" s="9">
        <v>5760</v>
      </c>
      <c r="F49" s="9">
        <v>-0.5</v>
      </c>
      <c r="G49" s="9">
        <v>27.4</v>
      </c>
      <c r="H49" s="9">
        <v>31.1</v>
      </c>
      <c r="I49" s="9" t="s">
        <v>59</v>
      </c>
      <c r="J49" s="9">
        <v>2.5</v>
      </c>
      <c r="K49" s="107">
        <v>25</v>
      </c>
      <c r="L49" s="107">
        <f t="shared" si="10"/>
        <v>9.4478866066881662E-2</v>
      </c>
      <c r="M49" s="107">
        <f t="shared" si="11"/>
        <v>0.50075836021049058</v>
      </c>
      <c r="N49" s="3">
        <f t="shared" si="13"/>
        <v>21.160728563086742</v>
      </c>
      <c r="O49" s="70">
        <f t="shared" si="16"/>
        <v>21</v>
      </c>
      <c r="P49" s="3">
        <f t="shared" si="14"/>
        <v>0</v>
      </c>
    </row>
    <row r="50" spans="1:94" ht="17" thickBot="1">
      <c r="A50" s="9">
        <f t="shared" si="15"/>
        <v>17</v>
      </c>
      <c r="B50" s="9">
        <v>83</v>
      </c>
      <c r="C50" s="9">
        <v>41.7</v>
      </c>
      <c r="D50" s="9">
        <v>35.1</v>
      </c>
      <c r="E50" s="9">
        <v>5220</v>
      </c>
      <c r="F50" s="9">
        <v>-0.7</v>
      </c>
      <c r="G50" s="9">
        <v>23</v>
      </c>
      <c r="H50" s="9">
        <v>26.2</v>
      </c>
      <c r="I50" s="9" t="s">
        <v>69</v>
      </c>
      <c r="J50" s="9">
        <v>2.1</v>
      </c>
      <c r="K50" s="107">
        <v>25</v>
      </c>
      <c r="L50" s="107">
        <f t="shared" si="10"/>
        <v>9.4478866066881662E-2</v>
      </c>
      <c r="M50" s="107">
        <f t="shared" si="11"/>
        <v>0.50075836021049058</v>
      </c>
      <c r="N50" s="3">
        <f t="shared" si="13"/>
        <v>16.926977496294306</v>
      </c>
      <c r="O50" s="70">
        <f t="shared" si="16"/>
        <v>17</v>
      </c>
      <c r="P50" s="3">
        <f t="shared" si="14"/>
        <v>0</v>
      </c>
    </row>
    <row r="51" spans="1:94" ht="17" thickBot="1">
      <c r="A51" s="9">
        <f t="shared" si="15"/>
        <v>5</v>
      </c>
      <c r="B51" s="9">
        <v>95</v>
      </c>
      <c r="C51" s="9">
        <v>38.4</v>
      </c>
      <c r="D51" s="9">
        <v>36.1</v>
      </c>
      <c r="E51" s="9">
        <v>4220</v>
      </c>
      <c r="F51" s="9" t="s">
        <v>19</v>
      </c>
      <c r="G51" s="9">
        <v>24.1</v>
      </c>
      <c r="H51" s="9">
        <v>29.7</v>
      </c>
      <c r="I51" s="9" t="s">
        <v>29</v>
      </c>
      <c r="J51" s="9">
        <v>1</v>
      </c>
      <c r="K51" s="107">
        <v>25</v>
      </c>
      <c r="L51" s="107">
        <f t="shared" si="10"/>
        <v>9.4478866066881662E-2</v>
      </c>
      <c r="M51" s="107">
        <f t="shared" si="11"/>
        <v>0.50075836021049058</v>
      </c>
      <c r="N51" s="3">
        <f t="shared" si="13"/>
        <v>5.2841620626151027</v>
      </c>
      <c r="O51" s="70">
        <f t="shared" si="16"/>
        <v>5</v>
      </c>
      <c r="P51" s="3">
        <f t="shared" si="14"/>
        <v>0</v>
      </c>
    </row>
    <row r="52" spans="1:94" s="3" customFormat="1" ht="17" thickBot="1">
      <c r="A52" s="9">
        <f t="shared" si="15"/>
        <v>11</v>
      </c>
      <c r="B52" s="9">
        <v>89</v>
      </c>
      <c r="C52" s="9">
        <v>37.1</v>
      </c>
      <c r="D52" s="9">
        <v>39.5</v>
      </c>
      <c r="E52" s="9">
        <v>4620</v>
      </c>
      <c r="F52" s="9" t="s">
        <v>19</v>
      </c>
      <c r="G52" s="9">
        <v>27.8</v>
      </c>
      <c r="H52" s="9">
        <v>34.799999999999997</v>
      </c>
      <c r="I52" s="9" t="s">
        <v>26</v>
      </c>
      <c r="J52" s="9">
        <v>1.6</v>
      </c>
      <c r="K52" s="20">
        <v>29</v>
      </c>
      <c r="L52" s="20">
        <f>INDEX(LINEST(J$52:J$56,A$52:A$56,TRUE,FALSE ),1)</f>
        <v>0.10398110661268557</v>
      </c>
      <c r="M52" s="20">
        <f>INDEX(LINEST(J$52:J$56,A$52:A$56,TRUE,FALSE ),2)</f>
        <v>0.49630229419703098</v>
      </c>
      <c r="N52" s="3">
        <f t="shared" si="13"/>
        <v>10.614406229720961</v>
      </c>
      <c r="O52" s="3">
        <f t="shared" si="16"/>
        <v>11</v>
      </c>
      <c r="P52" s="3">
        <f t="shared" si="14"/>
        <v>0</v>
      </c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</row>
    <row r="53" spans="1:94" s="3" customFormat="1" ht="17" thickBot="1">
      <c r="A53" s="19">
        <f t="shared" si="15"/>
        <v>50</v>
      </c>
      <c r="B53" s="9">
        <v>50</v>
      </c>
      <c r="C53" s="9">
        <v>38.4</v>
      </c>
      <c r="D53" s="9">
        <v>35.4</v>
      </c>
      <c r="E53" s="9">
        <v>4740</v>
      </c>
      <c r="F53" s="9">
        <v>-2.5</v>
      </c>
      <c r="G53" s="9">
        <v>23.5</v>
      </c>
      <c r="H53" s="9">
        <v>27.7</v>
      </c>
      <c r="I53" s="9" t="s">
        <v>27</v>
      </c>
      <c r="J53" s="9">
        <v>5.7</v>
      </c>
      <c r="K53" s="20">
        <v>29</v>
      </c>
      <c r="L53" s="20">
        <f>INDEX(LINEST(J$52:J$56,A$52:A$56,TRUE,FALSE ),1)</f>
        <v>0.10398110661268557</v>
      </c>
      <c r="M53" s="20">
        <f>INDEX(LINEST(J$52:J$56,A$52:A$56,TRUE,FALSE ),2)</f>
        <v>0.49630229419703098</v>
      </c>
      <c r="N53" s="3">
        <f t="shared" si="13"/>
        <v>50.044646333549636</v>
      </c>
      <c r="O53" s="3">
        <f t="shared" si="16"/>
        <v>50</v>
      </c>
      <c r="P53" s="3">
        <f t="shared" si="14"/>
        <v>0</v>
      </c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</row>
    <row r="54" spans="1:94" s="3" customFormat="1" ht="17" thickBot="1">
      <c r="A54" s="19">
        <f t="shared" si="15"/>
        <v>5</v>
      </c>
      <c r="B54" s="9">
        <v>95</v>
      </c>
      <c r="C54" s="9">
        <v>41.2</v>
      </c>
      <c r="D54" s="9">
        <v>40.1</v>
      </c>
      <c r="E54" s="9">
        <v>4690</v>
      </c>
      <c r="F54" s="9" t="s">
        <v>19</v>
      </c>
      <c r="G54" s="9">
        <v>28.4</v>
      </c>
      <c r="H54" s="9">
        <v>35.700000000000003</v>
      </c>
      <c r="I54" s="9" t="s">
        <v>28</v>
      </c>
      <c r="J54" s="9">
        <v>1</v>
      </c>
      <c r="K54" s="20">
        <v>29</v>
      </c>
      <c r="L54" s="20">
        <f>INDEX(LINEST(J$52:J$56,A$52:A$56,TRUE,FALSE ),1)</f>
        <v>0.10398110661268557</v>
      </c>
      <c r="M54" s="20">
        <f>INDEX(LINEST(J$52:J$56,A$52:A$56,TRUE,FALSE ),2)</f>
        <v>0.49630229419703098</v>
      </c>
      <c r="N54" s="3">
        <f t="shared" si="13"/>
        <v>4.844127190136275</v>
      </c>
      <c r="O54" s="3">
        <f t="shared" si="16"/>
        <v>5</v>
      </c>
      <c r="P54" s="3">
        <f t="shared" si="14"/>
        <v>0</v>
      </c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</row>
    <row r="55" spans="1:94" s="3" customFormat="1" ht="17" thickBot="1">
      <c r="A55" s="9">
        <f t="shared" si="15"/>
        <v>10</v>
      </c>
      <c r="B55" s="9">
        <v>90</v>
      </c>
      <c r="C55" s="9">
        <v>38.4</v>
      </c>
      <c r="D55" s="9">
        <v>39.4</v>
      </c>
      <c r="E55" s="9">
        <v>4610</v>
      </c>
      <c r="F55" s="9" t="s">
        <v>19</v>
      </c>
      <c r="G55" s="9">
        <v>27.5</v>
      </c>
      <c r="H55" s="9">
        <v>34.700000000000003</v>
      </c>
      <c r="I55" s="9" t="s">
        <v>29</v>
      </c>
      <c r="J55" s="9">
        <v>1.55</v>
      </c>
      <c r="K55" s="20">
        <v>29</v>
      </c>
      <c r="L55" s="20">
        <f>INDEX(LINEST(J$52:J$56,A$52:A$56,TRUE,FALSE ),1)</f>
        <v>0.10398110661268557</v>
      </c>
      <c r="M55" s="20">
        <f>INDEX(LINEST(J$52:J$56,A$52:A$56,TRUE,FALSE ),2)</f>
        <v>0.49630229419703098</v>
      </c>
      <c r="N55" s="3">
        <f t="shared" si="13"/>
        <v>10.133549643088903</v>
      </c>
      <c r="O55" s="3">
        <f t="shared" si="16"/>
        <v>10</v>
      </c>
      <c r="P55" s="3">
        <f t="shared" si="14"/>
        <v>0</v>
      </c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</row>
    <row r="56" spans="1:94" s="3" customFormat="1" ht="17" thickBot="1">
      <c r="A56" s="9">
        <f t="shared" si="15"/>
        <v>4</v>
      </c>
      <c r="B56" s="9">
        <v>96</v>
      </c>
      <c r="C56" s="9">
        <v>39.799999999999997</v>
      </c>
      <c r="D56" s="9">
        <v>41.4</v>
      </c>
      <c r="E56" s="9">
        <v>4820</v>
      </c>
      <c r="F56" s="9" t="s">
        <v>19</v>
      </c>
      <c r="G56" s="9">
        <v>29.9</v>
      </c>
      <c r="H56" s="9">
        <v>37.5</v>
      </c>
      <c r="I56" s="9" t="s">
        <v>30</v>
      </c>
      <c r="J56" s="9">
        <v>0.95</v>
      </c>
      <c r="K56" s="20">
        <v>29</v>
      </c>
      <c r="L56" s="20">
        <f>INDEX(LINEST(J$52:J$56,A$52:A$56,TRUE,FALSE ),1)</f>
        <v>0.10398110661268557</v>
      </c>
      <c r="M56" s="20">
        <f>INDEX(LINEST(J$52:J$56,A$52:A$56,TRUE,FALSE ),2)</f>
        <v>0.49630229419703098</v>
      </c>
      <c r="N56" s="3">
        <f t="shared" si="13"/>
        <v>4.3632706035042172</v>
      </c>
      <c r="O56" s="3">
        <f t="shared" si="16"/>
        <v>4</v>
      </c>
      <c r="P56" s="3">
        <f t="shared" si="14"/>
        <v>0</v>
      </c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</row>
    <row r="57" spans="1:94" s="3" customFormat="1" ht="17" thickBot="1">
      <c r="A57" s="11">
        <f t="shared" si="15"/>
        <v>16</v>
      </c>
      <c r="B57" s="11">
        <v>84</v>
      </c>
      <c r="C57" s="11">
        <v>44.9</v>
      </c>
      <c r="D57" s="11">
        <v>45.3</v>
      </c>
      <c r="E57" s="11">
        <v>5160</v>
      </c>
      <c r="F57" s="11" t="s">
        <v>19</v>
      </c>
      <c r="G57" s="11">
        <v>36.4</v>
      </c>
      <c r="H57" s="11">
        <v>41.8</v>
      </c>
      <c r="I57" s="11" t="s">
        <v>42</v>
      </c>
      <c r="J57" s="11">
        <v>2.2999999999999998</v>
      </c>
      <c r="K57" s="22">
        <v>35</v>
      </c>
      <c r="L57" s="22">
        <f t="shared" ref="L57:L74" si="17">INDEX(LINEST(J$57:J$73,A$57:A$73,TRUE,FALSE ),1)</f>
        <v>0.11084720388912138</v>
      </c>
      <c r="M57" s="22">
        <f t="shared" ref="M57:M74" si="18">INDEX(LINEST(J$57:J$73,A$57:A$73,TRUE,FALSE ),2)</f>
        <v>0.55299893757445018</v>
      </c>
      <c r="N57" s="3">
        <f t="shared" si="13"/>
        <v>15.7604432149055</v>
      </c>
      <c r="O57" s="3">
        <f t="shared" si="16"/>
        <v>16</v>
      </c>
      <c r="P57" s="3">
        <f t="shared" si="14"/>
        <v>0</v>
      </c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</row>
    <row r="58" spans="1:94" s="3" customFormat="1" ht="17" thickBot="1">
      <c r="A58" s="11">
        <f t="shared" si="15"/>
        <v>11</v>
      </c>
      <c r="B58" s="11">
        <v>89</v>
      </c>
      <c r="C58" s="11">
        <v>46.2</v>
      </c>
      <c r="D58" s="11">
        <v>45.7</v>
      </c>
      <c r="E58" s="11">
        <v>6380</v>
      </c>
      <c r="F58" s="11">
        <v>-1.5</v>
      </c>
      <c r="G58" s="11">
        <v>36.799999999999997</v>
      </c>
      <c r="H58" s="11">
        <v>41.1</v>
      </c>
      <c r="I58" s="11" t="s">
        <v>32</v>
      </c>
      <c r="J58" s="11">
        <v>1.8</v>
      </c>
      <c r="K58" s="22">
        <v>35</v>
      </c>
      <c r="L58" s="22">
        <f t="shared" si="17"/>
        <v>0.11084720388912138</v>
      </c>
      <c r="M58" s="22">
        <f t="shared" si="18"/>
        <v>0.55299893757445018</v>
      </c>
      <c r="N58" s="3">
        <f t="shared" si="13"/>
        <v>11.249729525635164</v>
      </c>
      <c r="O58" s="3">
        <f t="shared" si="16"/>
        <v>11</v>
      </c>
      <c r="P58" s="3">
        <f t="shared" si="14"/>
        <v>0</v>
      </c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</row>
    <row r="59" spans="1:94" s="3" customFormat="1" ht="17" thickBot="1">
      <c r="A59" s="11">
        <f t="shared" si="15"/>
        <v>7</v>
      </c>
      <c r="B59" s="11">
        <v>93</v>
      </c>
      <c r="C59" s="11">
        <v>45.5</v>
      </c>
      <c r="D59" s="11">
        <v>45.2</v>
      </c>
      <c r="E59" s="11">
        <v>6190</v>
      </c>
      <c r="F59" s="11">
        <v>-2.1</v>
      </c>
      <c r="G59" s="11">
        <v>36.200000000000003</v>
      </c>
      <c r="H59" s="11">
        <v>40.200000000000003</v>
      </c>
      <c r="I59" s="11" t="s">
        <v>14</v>
      </c>
      <c r="J59" s="11">
        <v>1.3</v>
      </c>
      <c r="K59" s="22">
        <v>35</v>
      </c>
      <c r="L59" s="22">
        <f t="shared" si="17"/>
        <v>0.11084720388912138</v>
      </c>
      <c r="M59" s="22">
        <f t="shared" si="18"/>
        <v>0.55299893757445018</v>
      </c>
      <c r="N59" s="3">
        <f t="shared" si="13"/>
        <v>6.7390158363648274</v>
      </c>
      <c r="O59" s="3">
        <f t="shared" si="16"/>
        <v>7</v>
      </c>
      <c r="P59" s="3">
        <f t="shared" si="14"/>
        <v>0</v>
      </c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</row>
    <row r="60" spans="1:94" s="3" customFormat="1" ht="17" thickBot="1">
      <c r="A60" s="21">
        <f t="shared" si="15"/>
        <v>2</v>
      </c>
      <c r="B60" s="11">
        <v>98</v>
      </c>
      <c r="C60" s="11">
        <v>44.4</v>
      </c>
      <c r="D60" s="11">
        <v>44.3</v>
      </c>
      <c r="E60" s="11">
        <v>5890</v>
      </c>
      <c r="F60" s="11">
        <v>-2.2999999999999998</v>
      </c>
      <c r="G60" s="11">
        <v>34.9</v>
      </c>
      <c r="H60" s="11">
        <v>39.1</v>
      </c>
      <c r="I60" s="11" t="s">
        <v>22</v>
      </c>
      <c r="J60" s="11">
        <v>0.8</v>
      </c>
      <c r="K60" s="22">
        <v>35</v>
      </c>
      <c r="L60" s="22">
        <f t="shared" si="17"/>
        <v>0.11084720388912138</v>
      </c>
      <c r="M60" s="22">
        <f t="shared" si="18"/>
        <v>0.55299893757445018</v>
      </c>
      <c r="N60" s="3">
        <f t="shared" si="13"/>
        <v>2.2283021470944901</v>
      </c>
      <c r="O60" s="3">
        <f t="shared" si="16"/>
        <v>2</v>
      </c>
      <c r="P60" s="3">
        <f t="shared" si="14"/>
        <v>0</v>
      </c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</row>
    <row r="61" spans="1:94" s="3" customFormat="1" ht="17" thickBot="1">
      <c r="A61" s="11">
        <f t="shared" si="15"/>
        <v>25</v>
      </c>
      <c r="B61" s="11">
        <v>75</v>
      </c>
      <c r="C61" s="11">
        <v>42.6</v>
      </c>
      <c r="D61" s="11">
        <v>42</v>
      </c>
      <c r="E61" s="11">
        <v>5740</v>
      </c>
      <c r="F61" s="11">
        <v>-1.7</v>
      </c>
      <c r="G61" s="11">
        <v>31.7</v>
      </c>
      <c r="H61" s="11">
        <v>35.9</v>
      </c>
      <c r="I61" s="11" t="s">
        <v>14</v>
      </c>
      <c r="J61" s="11">
        <v>3.3</v>
      </c>
      <c r="K61" s="22">
        <v>35</v>
      </c>
      <c r="L61" s="22">
        <f t="shared" si="17"/>
        <v>0.11084720388912138</v>
      </c>
      <c r="M61" s="22">
        <f t="shared" si="18"/>
        <v>0.55299893757445018</v>
      </c>
      <c r="N61" s="3">
        <f t="shared" si="13"/>
        <v>24.781870593446175</v>
      </c>
      <c r="O61" s="3">
        <f t="shared" si="16"/>
        <v>25</v>
      </c>
      <c r="P61" s="3">
        <f t="shared" si="14"/>
        <v>0</v>
      </c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</row>
    <row r="62" spans="1:94" s="3" customFormat="1" ht="17" thickBot="1">
      <c r="A62" s="21">
        <f t="shared" si="15"/>
        <v>26</v>
      </c>
      <c r="B62" s="11">
        <v>74</v>
      </c>
      <c r="C62" s="11">
        <v>43</v>
      </c>
      <c r="D62" s="11">
        <v>42.2</v>
      </c>
      <c r="E62" s="11">
        <v>5670</v>
      </c>
      <c r="F62" s="11">
        <v>-1.7</v>
      </c>
      <c r="G62" s="11">
        <v>31.6</v>
      </c>
      <c r="H62" s="11">
        <v>37.299999999999997</v>
      </c>
      <c r="I62" s="11" t="s">
        <v>14</v>
      </c>
      <c r="J62" s="11">
        <v>3.4</v>
      </c>
      <c r="K62" s="22">
        <v>35</v>
      </c>
      <c r="L62" s="22">
        <f t="shared" si="17"/>
        <v>0.11084720388912138</v>
      </c>
      <c r="M62" s="22">
        <f t="shared" si="18"/>
        <v>0.55299893757445018</v>
      </c>
      <c r="N62" s="3">
        <f t="shared" si="13"/>
        <v>25.684013331300243</v>
      </c>
      <c r="O62" s="3">
        <f t="shared" si="16"/>
        <v>26</v>
      </c>
      <c r="P62" s="3">
        <f t="shared" si="14"/>
        <v>0</v>
      </c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</row>
    <row r="63" spans="1:94" s="116" customFormat="1" ht="17" thickBot="1">
      <c r="A63" s="21">
        <f t="shared" si="15"/>
        <v>34</v>
      </c>
      <c r="B63" s="11">
        <v>66</v>
      </c>
      <c r="C63" s="11">
        <v>46</v>
      </c>
      <c r="D63" s="11">
        <v>48.1</v>
      </c>
      <c r="E63" s="11">
        <v>5710</v>
      </c>
      <c r="F63" s="11">
        <v>-2.7</v>
      </c>
      <c r="G63" s="11">
        <v>39.299999999999997</v>
      </c>
      <c r="H63" s="11">
        <v>46.6</v>
      </c>
      <c r="I63" s="11" t="s">
        <v>14</v>
      </c>
      <c r="J63" s="11">
        <v>4.3</v>
      </c>
      <c r="K63" s="22">
        <v>35</v>
      </c>
      <c r="L63" s="22">
        <f t="shared" si="17"/>
        <v>0.11084720388912138</v>
      </c>
      <c r="M63" s="22">
        <f t="shared" si="18"/>
        <v>0.55299893757445018</v>
      </c>
      <c r="N63" s="3">
        <f t="shared" ref="N63:N68" si="19">(J63-M63)/L63</f>
        <v>33.803297971986851</v>
      </c>
      <c r="O63" s="3">
        <f t="shared" ref="O63:O68" si="20">ROUND(N63,0)</f>
        <v>34</v>
      </c>
      <c r="P63" s="3">
        <f t="shared" ref="P63:P68" si="21">A63-O63</f>
        <v>0</v>
      </c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</row>
    <row r="64" spans="1:94" s="116" customFormat="1" ht="17" thickBot="1">
      <c r="A64" s="21">
        <f t="shared" si="15"/>
        <v>40</v>
      </c>
      <c r="B64" s="11">
        <v>60</v>
      </c>
      <c r="C64" s="11">
        <v>42.3</v>
      </c>
      <c r="D64" s="11">
        <v>41.2</v>
      </c>
      <c r="E64" s="11">
        <v>5420</v>
      </c>
      <c r="F64" s="11">
        <v>-1.3</v>
      </c>
      <c r="G64" s="11">
        <v>30</v>
      </c>
      <c r="H64" s="11">
        <v>36.1</v>
      </c>
      <c r="I64" s="11" t="s">
        <v>34</v>
      </c>
      <c r="J64" s="11">
        <v>5</v>
      </c>
      <c r="K64" s="22">
        <v>35</v>
      </c>
      <c r="L64" s="22">
        <f t="shared" si="17"/>
        <v>0.11084720388912138</v>
      </c>
      <c r="M64" s="22">
        <f t="shared" si="18"/>
        <v>0.55299893757445018</v>
      </c>
      <c r="N64" s="3">
        <f t="shared" si="19"/>
        <v>40.118297136965317</v>
      </c>
      <c r="O64" s="3">
        <f t="shared" si="20"/>
        <v>40</v>
      </c>
      <c r="P64" s="3">
        <f t="shared" si="21"/>
        <v>0</v>
      </c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</row>
    <row r="65" spans="1:1447" s="116" customFormat="1" ht="17" thickBot="1">
      <c r="A65" s="21">
        <f t="shared" si="15"/>
        <v>54</v>
      </c>
      <c r="B65" s="11">
        <v>46</v>
      </c>
      <c r="C65" s="11">
        <v>41.9</v>
      </c>
      <c r="D65" s="11">
        <v>42.5</v>
      </c>
      <c r="E65" s="11">
        <v>4240</v>
      </c>
      <c r="F65" s="11" t="s">
        <v>19</v>
      </c>
      <c r="G65" s="11">
        <v>28.6</v>
      </c>
      <c r="H65" s="11">
        <v>39.6</v>
      </c>
      <c r="I65" s="11" t="s">
        <v>17</v>
      </c>
      <c r="J65" s="11">
        <v>6.5</v>
      </c>
      <c r="K65" s="22">
        <v>35</v>
      </c>
      <c r="L65" s="22">
        <f t="shared" si="17"/>
        <v>0.11084720388912138</v>
      </c>
      <c r="M65" s="22">
        <f t="shared" si="18"/>
        <v>0.55299893757445018</v>
      </c>
      <c r="N65" s="3">
        <f t="shared" si="19"/>
        <v>53.650438204776336</v>
      </c>
      <c r="O65" s="3">
        <f t="shared" si="20"/>
        <v>54</v>
      </c>
      <c r="P65" s="3">
        <f t="shared" si="21"/>
        <v>0</v>
      </c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</row>
    <row r="66" spans="1:1447" s="116" customFormat="1" ht="17" thickBot="1">
      <c r="A66" s="21">
        <f t="shared" si="15"/>
        <v>41</v>
      </c>
      <c r="B66" s="11">
        <v>59</v>
      </c>
      <c r="C66" s="11">
        <v>39.5</v>
      </c>
      <c r="D66" s="11">
        <v>41.3</v>
      </c>
      <c r="E66" s="11">
        <v>5270</v>
      </c>
      <c r="F66" s="11">
        <v>-4.0999999999999996</v>
      </c>
      <c r="G66" s="11">
        <v>29.9</v>
      </c>
      <c r="H66" s="11">
        <v>36.700000000000003</v>
      </c>
      <c r="I66" s="11" t="s">
        <v>112</v>
      </c>
      <c r="J66" s="11">
        <v>5.0999999999999996</v>
      </c>
      <c r="K66" s="22">
        <v>35</v>
      </c>
      <c r="L66" s="22">
        <f t="shared" si="17"/>
        <v>0.11084720388912138</v>
      </c>
      <c r="M66" s="22">
        <f t="shared" si="18"/>
        <v>0.55299893757445018</v>
      </c>
      <c r="N66" s="3">
        <f t="shared" si="19"/>
        <v>41.020439874819388</v>
      </c>
      <c r="O66" s="3">
        <f t="shared" si="20"/>
        <v>41</v>
      </c>
      <c r="P66" s="3">
        <f t="shared" si="21"/>
        <v>0</v>
      </c>
      <c r="R66"/>
      <c r="S66"/>
      <c r="T66"/>
      <c r="U66"/>
    </row>
    <row r="67" spans="1:1447" s="116" customFormat="1" ht="17" thickBot="1">
      <c r="A67" s="21">
        <f t="shared" ref="A67:A98" si="22">100-B67</f>
        <v>34</v>
      </c>
      <c r="B67" s="11">
        <v>66</v>
      </c>
      <c r="C67" s="11">
        <v>42.7</v>
      </c>
      <c r="D67" s="11">
        <v>41.5</v>
      </c>
      <c r="E67" s="11">
        <v>4527</v>
      </c>
      <c r="F67" s="11">
        <v>-2.5</v>
      </c>
      <c r="G67" s="11">
        <v>31</v>
      </c>
      <c r="H67" s="11">
        <v>37.700000000000003</v>
      </c>
      <c r="I67" s="11" t="s">
        <v>95</v>
      </c>
      <c r="J67" s="11">
        <v>4.3</v>
      </c>
      <c r="K67" s="22">
        <v>35</v>
      </c>
      <c r="L67" s="22">
        <f t="shared" si="17"/>
        <v>0.11084720388912138</v>
      </c>
      <c r="M67" s="22">
        <f t="shared" si="18"/>
        <v>0.55299893757445018</v>
      </c>
      <c r="N67" s="3">
        <f t="shared" si="19"/>
        <v>33.803297971986851</v>
      </c>
      <c r="O67" s="3">
        <f t="shared" si="20"/>
        <v>34</v>
      </c>
      <c r="P67" s="3">
        <f t="shared" si="21"/>
        <v>0</v>
      </c>
      <c r="R67"/>
      <c r="S67"/>
      <c r="T67"/>
      <c r="U67"/>
    </row>
    <row r="68" spans="1:1447" s="116" customFormat="1" ht="17" thickBot="1">
      <c r="A68" s="21">
        <f t="shared" si="22"/>
        <v>57</v>
      </c>
      <c r="B68" s="11">
        <v>43</v>
      </c>
      <c r="C68" s="11">
        <v>37.299999999999997</v>
      </c>
      <c r="D68" s="11">
        <v>39.799999999999997</v>
      </c>
      <c r="E68" s="11">
        <v>4654</v>
      </c>
      <c r="F68" s="11" t="s">
        <v>19</v>
      </c>
      <c r="G68" s="11">
        <v>28.1</v>
      </c>
      <c r="H68" s="11">
        <v>35.299999999999997</v>
      </c>
      <c r="I68" s="11" t="s">
        <v>33</v>
      </c>
      <c r="J68" s="11">
        <v>6.9</v>
      </c>
      <c r="K68" s="22">
        <v>35</v>
      </c>
      <c r="L68" s="22">
        <f t="shared" si="17"/>
        <v>0.11084720388912138</v>
      </c>
      <c r="M68" s="22">
        <f t="shared" si="18"/>
        <v>0.55299893757445018</v>
      </c>
      <c r="N68" s="3">
        <f t="shared" si="19"/>
        <v>57.259009156192604</v>
      </c>
      <c r="O68" s="3">
        <f t="shared" si="20"/>
        <v>57</v>
      </c>
      <c r="P68" s="3">
        <f t="shared" si="21"/>
        <v>0</v>
      </c>
    </row>
    <row r="69" spans="1:1447" s="116" customFormat="1" ht="17" thickBot="1">
      <c r="A69" s="21">
        <f t="shared" si="22"/>
        <v>87</v>
      </c>
      <c r="B69" s="11">
        <v>13</v>
      </c>
      <c r="C69" s="11">
        <v>47.9</v>
      </c>
      <c r="D69" s="11">
        <v>52.5</v>
      </c>
      <c r="E69" s="11">
        <v>6337</v>
      </c>
      <c r="F69" s="11">
        <v>-3.1</v>
      </c>
      <c r="G69" s="11">
        <v>45.1</v>
      </c>
      <c r="H69" s="11">
        <v>52.6</v>
      </c>
      <c r="I69" s="11" t="s">
        <v>107</v>
      </c>
      <c r="J69" s="11">
        <v>10.199999999999999</v>
      </c>
      <c r="K69" s="22">
        <v>35</v>
      </c>
      <c r="L69" s="22">
        <f t="shared" si="17"/>
        <v>0.11084720388912138</v>
      </c>
      <c r="M69" s="22">
        <f t="shared" si="18"/>
        <v>0.55299893757445018</v>
      </c>
      <c r="N69" s="3">
        <f t="shared" ref="N69:N74" si="23">(J69-M69)/L69</f>
        <v>87.029719505376818</v>
      </c>
      <c r="O69" s="3">
        <f t="shared" ref="O69:O74" si="24">ROUND(N69,0)</f>
        <v>87</v>
      </c>
      <c r="P69" s="3">
        <f t="shared" ref="P69:P74" si="25">A69-O69</f>
        <v>0</v>
      </c>
    </row>
    <row r="70" spans="1:1447" s="116" customFormat="1" ht="17" thickBot="1">
      <c r="A70" s="21">
        <f t="shared" si="22"/>
        <v>42</v>
      </c>
      <c r="B70" s="11">
        <v>58</v>
      </c>
      <c r="C70" s="11">
        <v>48.9</v>
      </c>
      <c r="D70" s="11">
        <v>48.2</v>
      </c>
      <c r="E70" s="11">
        <v>5269</v>
      </c>
      <c r="F70" s="11" t="s">
        <v>19</v>
      </c>
      <c r="G70" s="11">
        <v>39.9</v>
      </c>
      <c r="H70" s="11">
        <v>47.5</v>
      </c>
      <c r="I70" s="11" t="s">
        <v>85</v>
      </c>
      <c r="J70" s="11">
        <v>5.25</v>
      </c>
      <c r="K70" s="22">
        <v>35</v>
      </c>
      <c r="L70" s="22">
        <f t="shared" si="17"/>
        <v>0.11084720388912138</v>
      </c>
      <c r="M70" s="22">
        <f t="shared" si="18"/>
        <v>0.55299893757445018</v>
      </c>
      <c r="N70" s="3">
        <f t="shared" si="23"/>
        <v>42.373653981600491</v>
      </c>
      <c r="O70" s="3">
        <f t="shared" si="24"/>
        <v>42</v>
      </c>
      <c r="P70" s="3">
        <f t="shared" si="25"/>
        <v>0</v>
      </c>
    </row>
    <row r="71" spans="1:1447" s="116" customFormat="1" ht="17" thickBot="1">
      <c r="A71" s="21">
        <f t="shared" si="22"/>
        <v>20</v>
      </c>
      <c r="B71" s="11">
        <v>80</v>
      </c>
      <c r="C71" s="11">
        <v>43.8</v>
      </c>
      <c r="D71" s="11">
        <v>43.4</v>
      </c>
      <c r="E71" s="11">
        <v>5293</v>
      </c>
      <c r="F71" s="11">
        <v>-1.7</v>
      </c>
      <c r="G71" s="11">
        <v>33.1</v>
      </c>
      <c r="H71" s="11">
        <v>39.9</v>
      </c>
      <c r="I71" s="11" t="s">
        <v>106</v>
      </c>
      <c r="J71" s="11">
        <v>2.8</v>
      </c>
      <c r="K71" s="22">
        <v>35</v>
      </c>
      <c r="L71" s="22">
        <f t="shared" si="17"/>
        <v>0.11084720388912138</v>
      </c>
      <c r="M71" s="22">
        <f t="shared" si="18"/>
        <v>0.55299893757445018</v>
      </c>
      <c r="N71" s="3">
        <f t="shared" si="23"/>
        <v>20.271156904175839</v>
      </c>
      <c r="O71" s="3">
        <f t="shared" si="24"/>
        <v>20</v>
      </c>
      <c r="P71" s="3">
        <f t="shared" si="25"/>
        <v>0</v>
      </c>
    </row>
    <row r="72" spans="1:1447" s="116" customFormat="1" ht="17" thickBot="1">
      <c r="A72" s="21">
        <f t="shared" si="22"/>
        <v>21</v>
      </c>
      <c r="B72" s="11">
        <v>79</v>
      </c>
      <c r="C72" s="11">
        <v>43.9</v>
      </c>
      <c r="D72" s="11">
        <v>43.6</v>
      </c>
      <c r="E72" s="11">
        <v>4701</v>
      </c>
      <c r="F72" s="11">
        <v>-0.9</v>
      </c>
      <c r="G72" s="11">
        <v>33.1</v>
      </c>
      <c r="H72" s="11">
        <v>41.1</v>
      </c>
      <c r="I72" s="11" t="s">
        <v>85</v>
      </c>
      <c r="J72" s="11">
        <v>2.9</v>
      </c>
      <c r="K72" s="22">
        <v>35</v>
      </c>
      <c r="L72" s="22">
        <f t="shared" si="17"/>
        <v>0.11084720388912138</v>
      </c>
      <c r="M72" s="22">
        <f t="shared" si="18"/>
        <v>0.55299893757445018</v>
      </c>
      <c r="N72" s="3">
        <f t="shared" si="23"/>
        <v>21.173299642029907</v>
      </c>
      <c r="O72" s="3">
        <f t="shared" si="24"/>
        <v>21</v>
      </c>
      <c r="P72" s="3">
        <f t="shared" si="25"/>
        <v>0</v>
      </c>
    </row>
    <row r="73" spans="1:1447" s="116" customFormat="1" ht="17" thickBot="1">
      <c r="A73" s="21">
        <f t="shared" si="22"/>
        <v>13</v>
      </c>
      <c r="B73" s="11">
        <v>87</v>
      </c>
      <c r="C73" s="11">
        <v>42.7</v>
      </c>
      <c r="D73" s="11">
        <v>44.9</v>
      </c>
      <c r="E73" s="11">
        <v>5752</v>
      </c>
      <c r="F73" s="11">
        <v>-2.9</v>
      </c>
      <c r="G73" s="11">
        <v>34.299999999999997</v>
      </c>
      <c r="H73" s="11">
        <v>41.5</v>
      </c>
      <c r="I73" s="11" t="s">
        <v>106</v>
      </c>
      <c r="J73" s="11">
        <v>2</v>
      </c>
      <c r="K73" s="22">
        <v>35</v>
      </c>
      <c r="L73" s="22">
        <f t="shared" si="17"/>
        <v>0.11084720388912138</v>
      </c>
      <c r="M73" s="22">
        <f t="shared" si="18"/>
        <v>0.55299893757445018</v>
      </c>
      <c r="N73" s="3">
        <f t="shared" si="23"/>
        <v>13.0540150013433</v>
      </c>
      <c r="O73" s="3">
        <f t="shared" si="24"/>
        <v>13</v>
      </c>
      <c r="P73" s="3">
        <f t="shared" si="25"/>
        <v>0</v>
      </c>
    </row>
    <row r="74" spans="1:1447" s="116" customFormat="1" ht="17" thickBot="1">
      <c r="A74" s="21">
        <f t="shared" si="22"/>
        <v>42</v>
      </c>
      <c r="B74" s="11">
        <v>58</v>
      </c>
      <c r="C74" s="11">
        <v>42.2</v>
      </c>
      <c r="D74" s="11">
        <v>41.6</v>
      </c>
      <c r="E74" s="11">
        <v>5260</v>
      </c>
      <c r="F74" s="11">
        <v>-0.7</v>
      </c>
      <c r="G74" s="11">
        <v>30.2</v>
      </c>
      <c r="H74" s="11">
        <v>37.1</v>
      </c>
      <c r="I74" s="11" t="s">
        <v>106</v>
      </c>
      <c r="J74" s="11">
        <v>5.2</v>
      </c>
      <c r="K74" s="22">
        <v>35</v>
      </c>
      <c r="L74" s="22">
        <f t="shared" si="17"/>
        <v>0.11084720388912138</v>
      </c>
      <c r="M74" s="22">
        <f t="shared" si="18"/>
        <v>0.55299893757445018</v>
      </c>
      <c r="N74" s="3">
        <f t="shared" si="23"/>
        <v>41.922582612673466</v>
      </c>
      <c r="O74" s="3">
        <f t="shared" si="24"/>
        <v>42</v>
      </c>
      <c r="P74" s="3">
        <f t="shared" si="25"/>
        <v>0</v>
      </c>
    </row>
    <row r="75" spans="1:1447" s="3" customFormat="1" ht="17" thickBot="1">
      <c r="A75" s="13">
        <f t="shared" ref="A75:A170" si="26">100-B75</f>
        <v>43</v>
      </c>
      <c r="B75" s="13">
        <v>57</v>
      </c>
      <c r="C75" s="13">
        <v>40.700000000000003</v>
      </c>
      <c r="D75" s="13">
        <v>43.6</v>
      </c>
      <c r="E75" s="13">
        <v>5680</v>
      </c>
      <c r="F75" s="13">
        <v>-8.3000000000000007</v>
      </c>
      <c r="G75" s="13">
        <v>32.5</v>
      </c>
      <c r="H75" s="13">
        <v>39.6</v>
      </c>
      <c r="I75" s="13" t="s">
        <v>14</v>
      </c>
      <c r="J75" s="13">
        <v>5.5</v>
      </c>
      <c r="K75" s="24">
        <v>38</v>
      </c>
      <c r="L75" s="24">
        <f t="shared" ref="L75:L80" si="27">INDEX(LINEST(J$75:J$80,A$75:A$80,TRUE,FALSE ),1)</f>
        <v>0.11575609756097562</v>
      </c>
      <c r="M75" s="24">
        <f t="shared" ref="M75:M80" si="28">INDEX(LINEST(J$75:J$80,A$75:A$80,TRUE,FALSE ),2)</f>
        <v>0.49741463414634168</v>
      </c>
      <c r="N75" s="3">
        <f t="shared" ref="N75:N254" si="29">(J75-M75)/L75</f>
        <v>43.216603455541502</v>
      </c>
      <c r="O75" s="3">
        <f>ROUND(N75,0)</f>
        <v>43</v>
      </c>
      <c r="P75" s="3">
        <f t="shared" ref="P75:P254" si="30">A75-O75</f>
        <v>0</v>
      </c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  <c r="AY75" s="116"/>
      <c r="AZ75" s="116"/>
      <c r="BA75" s="116"/>
      <c r="BB75" s="116"/>
      <c r="BC75" s="116"/>
      <c r="BD75" s="116"/>
      <c r="BE75" s="116"/>
      <c r="BF75" s="116"/>
      <c r="BG75" s="116"/>
      <c r="BH75" s="116"/>
      <c r="BI75" s="116"/>
      <c r="BJ75" s="116"/>
      <c r="BK75" s="116"/>
      <c r="BL75" s="116"/>
      <c r="BM75" s="116"/>
      <c r="BN75" s="116"/>
      <c r="BO75" s="116"/>
      <c r="BP75" s="116"/>
      <c r="BQ75" s="116"/>
      <c r="BR75" s="116"/>
      <c r="BS75" s="116"/>
      <c r="BT75" s="116"/>
      <c r="BU75" s="116"/>
      <c r="BV75" s="116"/>
      <c r="BW75" s="116"/>
      <c r="BX75" s="116"/>
      <c r="BY75" s="116"/>
      <c r="BZ75" s="116"/>
      <c r="CA75" s="116"/>
      <c r="CB75" s="116"/>
      <c r="CC75" s="116"/>
      <c r="CD75" s="116"/>
      <c r="CE75" s="116"/>
      <c r="CF75" s="116"/>
      <c r="CG75" s="116"/>
      <c r="CH75" s="116"/>
      <c r="CI75" s="116"/>
      <c r="CJ75" s="116"/>
      <c r="CK75" s="116"/>
      <c r="CL75" s="116"/>
      <c r="CM75" s="116"/>
      <c r="CN75" s="116"/>
      <c r="CO75" s="116"/>
      <c r="CP75" s="116"/>
      <c r="CQ75" s="116"/>
      <c r="CR75" s="116"/>
      <c r="CS75" s="116"/>
      <c r="CT75" s="116"/>
      <c r="CU75" s="116"/>
      <c r="CV75" s="116"/>
      <c r="CW75" s="116"/>
      <c r="CX75" s="116"/>
      <c r="CY75" s="116"/>
      <c r="CZ75" s="116"/>
      <c r="DA75" s="116"/>
      <c r="DB75" s="116"/>
      <c r="DC75" s="116"/>
      <c r="DD75" s="116"/>
      <c r="DE75" s="116"/>
      <c r="DF75" s="116"/>
      <c r="DG75" s="116"/>
      <c r="DH75" s="116"/>
      <c r="DI75" s="116"/>
      <c r="DJ75" s="116"/>
      <c r="DK75" s="116"/>
      <c r="DL75" s="116"/>
      <c r="DM75" s="116"/>
      <c r="DN75" s="116"/>
      <c r="DO75" s="116"/>
      <c r="DP75" s="116"/>
      <c r="DQ75" s="116"/>
      <c r="DR75" s="116"/>
      <c r="DS75" s="116"/>
      <c r="DT75" s="116"/>
      <c r="DU75" s="116"/>
      <c r="DV75" s="116"/>
      <c r="DW75" s="116"/>
      <c r="DX75" s="116"/>
      <c r="DY75" s="116"/>
      <c r="DZ75" s="116"/>
      <c r="EA75" s="116"/>
      <c r="EB75" s="116"/>
      <c r="EC75" s="116"/>
      <c r="ED75" s="116"/>
      <c r="EE75" s="116"/>
      <c r="EF75" s="116"/>
      <c r="EG75" s="116"/>
      <c r="EH75" s="116"/>
      <c r="EI75" s="116"/>
      <c r="EJ75" s="116"/>
      <c r="EK75" s="116"/>
      <c r="EL75" s="116"/>
      <c r="EM75" s="116"/>
      <c r="EN75" s="116"/>
      <c r="EO75" s="116"/>
      <c r="EP75" s="116"/>
      <c r="EQ75" s="116"/>
      <c r="ER75" s="116"/>
      <c r="ES75" s="116"/>
      <c r="ET75" s="116"/>
      <c r="EU75" s="116"/>
      <c r="EV75" s="116"/>
      <c r="EW75" s="116"/>
      <c r="EX75" s="116"/>
      <c r="EY75" s="116"/>
      <c r="EZ75" s="116"/>
      <c r="FA75" s="116"/>
      <c r="FB75" s="116"/>
      <c r="FC75" s="116"/>
      <c r="FD75" s="116"/>
      <c r="FE75" s="116"/>
      <c r="FF75" s="116"/>
      <c r="FG75" s="116"/>
      <c r="FH75" s="116"/>
      <c r="FI75" s="116"/>
      <c r="FJ75" s="116"/>
      <c r="FK75" s="116"/>
      <c r="FL75" s="116"/>
      <c r="FM75" s="116"/>
      <c r="FN75" s="116"/>
      <c r="FO75" s="116"/>
      <c r="FP75" s="116"/>
      <c r="FQ75" s="116"/>
      <c r="FR75" s="116"/>
      <c r="FS75" s="116"/>
      <c r="FT75" s="116"/>
      <c r="FU75" s="116"/>
      <c r="FV75" s="116"/>
      <c r="FW75" s="116"/>
      <c r="FX75" s="116"/>
      <c r="FY75" s="116"/>
      <c r="FZ75" s="116"/>
      <c r="GA75" s="116"/>
      <c r="GB75" s="116"/>
      <c r="GC75" s="116"/>
      <c r="GD75" s="116"/>
      <c r="GE75" s="116"/>
      <c r="GF75" s="116"/>
      <c r="GG75" s="116"/>
      <c r="GH75" s="116"/>
      <c r="GI75" s="116"/>
      <c r="GJ75" s="116"/>
      <c r="GK75" s="116"/>
      <c r="GL75" s="116"/>
      <c r="GM75" s="116"/>
      <c r="GN75" s="116"/>
      <c r="GO75" s="116"/>
      <c r="GP75" s="116"/>
      <c r="GQ75" s="116"/>
      <c r="GR75" s="116"/>
      <c r="GS75" s="116"/>
      <c r="GT75" s="116"/>
      <c r="GU75" s="116"/>
      <c r="GV75" s="116"/>
      <c r="GW75" s="116"/>
      <c r="GX75" s="116"/>
      <c r="GY75" s="116"/>
      <c r="GZ75" s="116"/>
      <c r="HA75" s="116"/>
      <c r="HB75" s="116"/>
      <c r="HC75" s="116"/>
      <c r="HD75" s="116"/>
      <c r="HE75" s="116"/>
      <c r="HF75" s="116"/>
      <c r="HG75" s="116"/>
      <c r="HH75" s="116"/>
      <c r="HI75" s="116"/>
      <c r="HJ75" s="116"/>
      <c r="HK75" s="116"/>
      <c r="HL75" s="116"/>
      <c r="HM75" s="116"/>
      <c r="HN75" s="116"/>
      <c r="HO75" s="116"/>
      <c r="HP75" s="116"/>
      <c r="HQ75" s="116"/>
      <c r="HR75" s="116"/>
      <c r="HS75" s="116"/>
      <c r="HT75" s="116"/>
      <c r="HU75" s="116"/>
      <c r="HV75" s="116"/>
      <c r="HW75" s="116"/>
      <c r="HX75" s="116"/>
      <c r="HY75" s="116"/>
      <c r="HZ75" s="116"/>
      <c r="IA75" s="116"/>
      <c r="IB75" s="116"/>
      <c r="IC75" s="116"/>
      <c r="ID75" s="116"/>
      <c r="IE75" s="116"/>
      <c r="IF75" s="116"/>
      <c r="IG75" s="116"/>
      <c r="IH75" s="116"/>
      <c r="II75" s="116"/>
      <c r="IJ75" s="116"/>
      <c r="IK75" s="116"/>
      <c r="IL75" s="116"/>
      <c r="IM75" s="116"/>
      <c r="IN75" s="116"/>
      <c r="IO75" s="116"/>
      <c r="IP75" s="116"/>
      <c r="IQ75" s="116"/>
      <c r="IR75" s="116"/>
      <c r="IS75" s="116"/>
      <c r="IT75" s="116"/>
      <c r="IU75" s="116"/>
      <c r="IV75" s="116"/>
      <c r="IW75" s="116"/>
      <c r="IX75" s="116"/>
      <c r="IY75" s="116"/>
      <c r="IZ75" s="116"/>
      <c r="JA75" s="116"/>
      <c r="JB75" s="116"/>
      <c r="JC75" s="116"/>
      <c r="JD75" s="116"/>
      <c r="JE75" s="116"/>
      <c r="JF75" s="116"/>
      <c r="JG75" s="116"/>
      <c r="JH75" s="116"/>
      <c r="JI75" s="116"/>
      <c r="JJ75" s="116"/>
      <c r="JK75" s="116"/>
      <c r="JL75" s="116"/>
      <c r="JM75" s="116"/>
      <c r="JN75" s="116"/>
      <c r="JO75" s="116"/>
      <c r="JP75" s="116"/>
      <c r="JQ75" s="116"/>
      <c r="JR75" s="116"/>
      <c r="JS75" s="116"/>
      <c r="JT75" s="116"/>
      <c r="JU75" s="116"/>
      <c r="JV75" s="116"/>
      <c r="JW75" s="116"/>
      <c r="JX75" s="116"/>
      <c r="JY75" s="116"/>
      <c r="JZ75" s="116"/>
      <c r="KA75" s="116"/>
      <c r="KB75" s="116"/>
      <c r="KC75" s="116"/>
      <c r="KD75" s="116"/>
      <c r="KE75" s="116"/>
      <c r="KF75" s="116"/>
      <c r="KG75" s="116"/>
      <c r="KH75" s="116"/>
      <c r="KI75" s="116"/>
      <c r="KJ75" s="116"/>
      <c r="KK75" s="116"/>
      <c r="KL75" s="116"/>
      <c r="KM75" s="116"/>
      <c r="KN75" s="116"/>
      <c r="KO75" s="116"/>
      <c r="KP75" s="116"/>
      <c r="KQ75" s="116"/>
      <c r="KR75" s="116"/>
      <c r="KS75" s="116"/>
      <c r="KT75" s="116"/>
      <c r="KU75" s="116"/>
      <c r="KV75" s="116"/>
      <c r="KW75" s="116"/>
      <c r="KX75" s="116"/>
      <c r="KY75" s="116"/>
      <c r="KZ75" s="116"/>
      <c r="LA75" s="116"/>
      <c r="LB75" s="116"/>
      <c r="LC75" s="116"/>
      <c r="LD75" s="116"/>
      <c r="LE75" s="116"/>
      <c r="LF75" s="116"/>
      <c r="LG75" s="116"/>
      <c r="LH75" s="116"/>
      <c r="LI75" s="116"/>
      <c r="LJ75" s="116"/>
      <c r="LK75" s="116"/>
      <c r="LL75" s="116"/>
      <c r="LM75" s="116"/>
      <c r="LN75" s="116"/>
      <c r="LO75" s="116"/>
      <c r="LP75" s="116"/>
      <c r="LQ75" s="116"/>
      <c r="LR75" s="116"/>
      <c r="LS75" s="116"/>
      <c r="LT75" s="116"/>
      <c r="LU75" s="116"/>
      <c r="LV75" s="116"/>
      <c r="LW75" s="116"/>
      <c r="LX75" s="116"/>
      <c r="LY75" s="116"/>
      <c r="LZ75" s="116"/>
      <c r="MA75" s="116"/>
      <c r="MB75" s="116"/>
      <c r="MC75" s="116"/>
      <c r="MD75" s="116"/>
      <c r="ME75" s="116"/>
      <c r="MF75" s="116"/>
      <c r="MG75" s="116"/>
      <c r="MH75" s="116"/>
      <c r="MI75" s="116"/>
      <c r="MJ75" s="116"/>
      <c r="MK75" s="116"/>
      <c r="ML75" s="116"/>
      <c r="MM75" s="116"/>
      <c r="MN75" s="116"/>
      <c r="MO75" s="116"/>
      <c r="MP75" s="116"/>
      <c r="MQ75" s="116"/>
      <c r="MR75" s="116"/>
      <c r="MS75" s="116"/>
      <c r="MT75" s="116"/>
      <c r="MU75" s="116"/>
      <c r="MV75" s="116"/>
      <c r="MW75" s="116"/>
      <c r="MX75" s="116"/>
      <c r="MY75" s="116"/>
      <c r="MZ75" s="116"/>
      <c r="NA75" s="116"/>
      <c r="NB75" s="116"/>
      <c r="NC75" s="116"/>
      <c r="ND75" s="116"/>
      <c r="NE75" s="116"/>
      <c r="NF75" s="116"/>
      <c r="NG75" s="116"/>
      <c r="NH75" s="116"/>
      <c r="NI75" s="116"/>
      <c r="NJ75" s="116"/>
      <c r="NK75" s="116"/>
      <c r="NL75" s="116"/>
      <c r="NM75" s="116"/>
      <c r="NN75" s="116"/>
      <c r="NO75" s="116"/>
      <c r="NP75" s="116"/>
      <c r="NQ75" s="116"/>
      <c r="NR75" s="116"/>
      <c r="NS75" s="116"/>
      <c r="NT75" s="116"/>
      <c r="NU75" s="116"/>
      <c r="NV75" s="116"/>
      <c r="NW75" s="116"/>
      <c r="NX75" s="116"/>
      <c r="NY75" s="116"/>
      <c r="NZ75" s="116"/>
      <c r="OA75" s="116"/>
      <c r="OB75" s="116"/>
      <c r="OC75" s="116"/>
      <c r="OD75" s="116"/>
      <c r="OE75" s="116"/>
      <c r="OF75" s="116"/>
      <c r="OG75" s="116"/>
      <c r="OH75" s="116"/>
      <c r="OI75" s="116"/>
      <c r="OJ75" s="116"/>
      <c r="OK75" s="116"/>
      <c r="OL75" s="116"/>
      <c r="OM75" s="116"/>
      <c r="ON75" s="116"/>
      <c r="OO75" s="116"/>
      <c r="OP75" s="116"/>
      <c r="OQ75" s="116"/>
      <c r="OR75" s="116"/>
      <c r="OS75" s="116"/>
      <c r="OT75" s="116"/>
      <c r="OU75" s="116"/>
      <c r="OV75" s="116"/>
      <c r="OW75" s="116"/>
      <c r="OX75" s="116"/>
      <c r="OY75" s="116"/>
      <c r="OZ75" s="116"/>
      <c r="PA75" s="116"/>
      <c r="PB75" s="116"/>
      <c r="PC75" s="116"/>
      <c r="PD75" s="116"/>
      <c r="PE75" s="116"/>
      <c r="PF75" s="116"/>
      <c r="PG75" s="116"/>
      <c r="PH75" s="116"/>
      <c r="PI75" s="116"/>
      <c r="PJ75" s="116"/>
      <c r="PK75" s="116"/>
      <c r="PL75" s="116"/>
      <c r="PM75" s="116"/>
      <c r="PN75" s="116"/>
      <c r="PO75" s="116"/>
      <c r="PP75" s="116"/>
      <c r="PQ75" s="116"/>
      <c r="PR75" s="116"/>
      <c r="PS75" s="116"/>
      <c r="PT75" s="116"/>
      <c r="PU75" s="116"/>
      <c r="PV75" s="116"/>
      <c r="PW75" s="116"/>
      <c r="PX75" s="116"/>
      <c r="PY75" s="116"/>
      <c r="PZ75" s="116"/>
      <c r="QA75" s="116"/>
      <c r="QB75" s="116"/>
      <c r="QC75" s="116"/>
      <c r="QD75" s="116"/>
      <c r="QE75" s="116"/>
      <c r="QF75" s="116"/>
      <c r="QG75" s="116"/>
      <c r="QH75" s="116"/>
      <c r="QI75" s="116"/>
      <c r="QJ75" s="116"/>
      <c r="QK75" s="116"/>
      <c r="QL75" s="116"/>
      <c r="QM75" s="116"/>
      <c r="QN75" s="116"/>
      <c r="QO75" s="116"/>
      <c r="QP75" s="116"/>
      <c r="QQ75" s="116"/>
      <c r="QR75" s="116"/>
      <c r="QS75" s="116"/>
      <c r="QT75" s="116"/>
      <c r="QU75" s="116"/>
      <c r="QV75" s="116"/>
      <c r="QW75" s="116"/>
      <c r="QX75" s="116"/>
      <c r="QY75" s="116"/>
      <c r="QZ75" s="116"/>
      <c r="RA75" s="116"/>
      <c r="RB75" s="116"/>
      <c r="RC75" s="116"/>
      <c r="RD75" s="116"/>
      <c r="RE75" s="116"/>
      <c r="RF75" s="116"/>
      <c r="RG75" s="116"/>
      <c r="RH75" s="116"/>
      <c r="RI75" s="116"/>
      <c r="RJ75" s="116"/>
      <c r="RK75" s="116"/>
      <c r="RL75" s="116"/>
      <c r="RM75" s="116"/>
      <c r="RN75" s="116"/>
      <c r="RO75" s="116"/>
      <c r="RP75" s="116"/>
      <c r="RQ75" s="116"/>
      <c r="RR75" s="116"/>
      <c r="RS75" s="116"/>
      <c r="RT75" s="116"/>
      <c r="RU75" s="116"/>
      <c r="RV75" s="116"/>
      <c r="RW75" s="116"/>
      <c r="RX75" s="116"/>
      <c r="RY75" s="116"/>
      <c r="RZ75" s="116"/>
      <c r="SA75" s="116"/>
      <c r="SB75" s="116"/>
      <c r="SC75" s="116"/>
      <c r="SD75" s="116"/>
      <c r="SE75" s="116"/>
      <c r="SF75" s="116"/>
      <c r="SG75" s="116"/>
      <c r="SH75" s="116"/>
      <c r="SI75" s="116"/>
      <c r="SJ75" s="116"/>
      <c r="SK75" s="116"/>
      <c r="SL75" s="116"/>
      <c r="SM75" s="116"/>
      <c r="SN75" s="116"/>
      <c r="SO75" s="116"/>
      <c r="SP75" s="116"/>
      <c r="SQ75" s="116"/>
      <c r="SR75" s="116"/>
      <c r="SS75" s="116"/>
      <c r="ST75" s="116"/>
      <c r="SU75" s="116"/>
      <c r="SV75" s="116"/>
      <c r="SW75" s="116"/>
      <c r="SX75" s="116"/>
      <c r="SY75" s="116"/>
      <c r="SZ75" s="116"/>
      <c r="TA75" s="116"/>
      <c r="TB75" s="116"/>
      <c r="TC75" s="116"/>
      <c r="TD75" s="116"/>
      <c r="TE75" s="116"/>
      <c r="TF75" s="116"/>
      <c r="TG75" s="116"/>
      <c r="TH75" s="116"/>
      <c r="TI75" s="116"/>
      <c r="TJ75" s="116"/>
      <c r="TK75" s="116"/>
      <c r="TL75" s="116"/>
      <c r="TM75" s="116"/>
      <c r="TN75" s="116"/>
      <c r="TO75" s="116"/>
      <c r="TP75" s="116"/>
      <c r="TQ75" s="116"/>
      <c r="TR75" s="116"/>
      <c r="TS75" s="116"/>
      <c r="TT75" s="116"/>
      <c r="TU75" s="116"/>
      <c r="TV75" s="116"/>
      <c r="TW75" s="116"/>
      <c r="TX75" s="116"/>
      <c r="TY75" s="116"/>
      <c r="TZ75" s="116"/>
      <c r="UA75" s="116"/>
      <c r="UB75" s="116"/>
      <c r="UC75" s="116"/>
      <c r="UD75" s="116"/>
      <c r="UE75" s="116"/>
      <c r="UF75" s="116"/>
      <c r="UG75" s="116"/>
      <c r="UH75" s="116"/>
      <c r="UI75" s="116"/>
      <c r="UJ75" s="116"/>
      <c r="UK75" s="116"/>
      <c r="UL75" s="116"/>
      <c r="UM75" s="116"/>
      <c r="UN75" s="116"/>
      <c r="UO75" s="116"/>
      <c r="UP75" s="116"/>
      <c r="UQ75" s="116"/>
      <c r="UR75" s="116"/>
      <c r="US75" s="116"/>
      <c r="UT75" s="116"/>
      <c r="UU75" s="116"/>
      <c r="UV75" s="116"/>
      <c r="UW75" s="116"/>
      <c r="UX75" s="116"/>
      <c r="UY75" s="116"/>
      <c r="UZ75" s="116"/>
      <c r="VA75" s="116"/>
      <c r="VB75" s="116"/>
      <c r="VC75" s="116"/>
      <c r="VD75" s="116"/>
      <c r="VE75" s="116"/>
      <c r="VF75" s="116"/>
      <c r="VG75" s="116"/>
      <c r="VH75" s="116"/>
      <c r="VI75" s="116"/>
      <c r="VJ75" s="116"/>
      <c r="VK75" s="116"/>
      <c r="VL75" s="116"/>
      <c r="VM75" s="116"/>
      <c r="VN75" s="116"/>
      <c r="VO75" s="116"/>
      <c r="VP75" s="116"/>
      <c r="VQ75" s="116"/>
      <c r="VR75" s="116"/>
      <c r="VS75" s="116"/>
      <c r="VT75" s="116"/>
      <c r="VU75" s="116"/>
      <c r="VV75" s="116"/>
      <c r="VW75" s="116"/>
      <c r="VX75" s="116"/>
      <c r="VY75" s="116"/>
      <c r="VZ75" s="116"/>
      <c r="WA75" s="116"/>
      <c r="WB75" s="116"/>
      <c r="WC75" s="116"/>
      <c r="WD75" s="116"/>
      <c r="WE75" s="116"/>
      <c r="WF75" s="116"/>
      <c r="WG75" s="116"/>
      <c r="WH75" s="116"/>
      <c r="WI75" s="116"/>
      <c r="WJ75" s="116"/>
      <c r="WK75" s="116"/>
      <c r="WL75" s="116"/>
      <c r="WM75" s="116"/>
      <c r="WN75" s="116"/>
      <c r="WO75" s="116"/>
      <c r="WP75" s="116"/>
      <c r="WQ75" s="116"/>
      <c r="WR75" s="116"/>
      <c r="WS75" s="116"/>
      <c r="WT75" s="116"/>
      <c r="WU75" s="116"/>
      <c r="WV75" s="116"/>
      <c r="WW75" s="116"/>
      <c r="WX75" s="116"/>
      <c r="WY75" s="116"/>
      <c r="WZ75" s="116"/>
      <c r="XA75" s="116"/>
      <c r="XB75" s="116"/>
      <c r="XC75" s="116"/>
      <c r="XD75" s="116"/>
      <c r="XE75" s="116"/>
      <c r="XF75" s="116"/>
      <c r="XG75" s="116"/>
      <c r="XH75" s="116"/>
      <c r="XI75" s="116"/>
      <c r="XJ75" s="116"/>
      <c r="XK75" s="116"/>
      <c r="XL75" s="116"/>
      <c r="XM75" s="116"/>
      <c r="XN75" s="116"/>
      <c r="XO75" s="116"/>
      <c r="XP75" s="116"/>
      <c r="XQ75" s="116"/>
      <c r="XR75" s="116"/>
      <c r="XS75" s="116"/>
      <c r="XT75" s="116"/>
      <c r="XU75" s="116"/>
      <c r="XV75" s="116"/>
      <c r="XW75" s="116"/>
      <c r="XX75" s="116"/>
      <c r="XY75" s="116"/>
      <c r="XZ75" s="116"/>
      <c r="YA75" s="116"/>
      <c r="YB75" s="116"/>
      <c r="YC75" s="116"/>
      <c r="YD75" s="116"/>
      <c r="YE75" s="116"/>
      <c r="YF75" s="116"/>
      <c r="YG75" s="116"/>
      <c r="YH75" s="116"/>
      <c r="YI75" s="116"/>
      <c r="YJ75" s="116"/>
      <c r="YK75" s="116"/>
      <c r="YL75" s="116"/>
      <c r="YM75" s="116"/>
      <c r="YN75" s="116"/>
      <c r="YO75" s="116"/>
      <c r="YP75" s="116"/>
      <c r="YQ75" s="116"/>
      <c r="YR75" s="116"/>
      <c r="YS75" s="116"/>
      <c r="YT75" s="116"/>
      <c r="YU75" s="116"/>
      <c r="YV75" s="116"/>
      <c r="YW75" s="116"/>
      <c r="YX75" s="116"/>
      <c r="YY75" s="116"/>
      <c r="YZ75" s="116"/>
      <c r="ZA75" s="116"/>
      <c r="ZB75" s="116"/>
      <c r="ZC75" s="116"/>
      <c r="ZD75" s="116"/>
      <c r="ZE75" s="116"/>
      <c r="ZF75" s="116"/>
      <c r="ZG75" s="116"/>
      <c r="ZH75" s="116"/>
      <c r="ZI75" s="116"/>
      <c r="ZJ75" s="116"/>
      <c r="ZK75" s="116"/>
      <c r="ZL75" s="116"/>
      <c r="ZM75" s="116"/>
      <c r="ZN75" s="116"/>
      <c r="ZO75" s="116"/>
      <c r="ZP75" s="116"/>
      <c r="ZQ75" s="116"/>
      <c r="ZR75" s="116"/>
      <c r="ZS75" s="116"/>
      <c r="ZT75" s="116"/>
      <c r="ZU75" s="116"/>
      <c r="ZV75" s="116"/>
      <c r="ZW75" s="116"/>
      <c r="ZX75" s="116"/>
      <c r="ZY75" s="116"/>
      <c r="ZZ75" s="116"/>
      <c r="AAA75" s="116"/>
      <c r="AAB75" s="116"/>
      <c r="AAC75" s="116"/>
      <c r="AAD75" s="116"/>
      <c r="AAE75" s="116"/>
      <c r="AAF75" s="116"/>
      <c r="AAG75" s="116"/>
      <c r="AAH75" s="116"/>
      <c r="AAI75" s="116"/>
      <c r="AAJ75" s="116"/>
      <c r="AAK75" s="116"/>
      <c r="AAL75" s="116"/>
      <c r="AAM75" s="116"/>
      <c r="AAN75" s="116"/>
      <c r="AAO75" s="116"/>
      <c r="AAP75" s="116"/>
      <c r="AAQ75" s="116"/>
      <c r="AAR75" s="116"/>
      <c r="AAS75" s="116"/>
      <c r="AAT75" s="116"/>
      <c r="AAU75" s="116"/>
      <c r="AAV75" s="116"/>
      <c r="AAW75" s="116"/>
      <c r="AAX75" s="116"/>
      <c r="AAY75" s="116"/>
      <c r="AAZ75" s="116"/>
      <c r="ABA75" s="116"/>
      <c r="ABB75" s="116"/>
      <c r="ABC75" s="116"/>
      <c r="ABD75" s="116"/>
      <c r="ABE75" s="116"/>
      <c r="ABF75" s="116"/>
      <c r="ABG75" s="116"/>
      <c r="ABH75" s="116"/>
      <c r="ABI75" s="116"/>
      <c r="ABJ75" s="116"/>
      <c r="ABK75" s="116"/>
      <c r="ABL75" s="116"/>
      <c r="ABM75" s="116"/>
      <c r="ABN75" s="116"/>
      <c r="ABO75" s="116"/>
      <c r="ABP75" s="116"/>
      <c r="ABQ75" s="116"/>
      <c r="ABR75" s="116"/>
      <c r="ABS75" s="116"/>
      <c r="ABT75" s="116"/>
      <c r="ABU75" s="116"/>
      <c r="ABV75" s="116"/>
      <c r="ABW75" s="116"/>
      <c r="ABX75" s="116"/>
      <c r="ABY75" s="116"/>
      <c r="ABZ75" s="116"/>
      <c r="ACA75" s="116"/>
      <c r="ACB75" s="116"/>
      <c r="ACC75" s="116"/>
      <c r="ACD75" s="116"/>
      <c r="ACE75" s="116"/>
      <c r="ACF75" s="116"/>
      <c r="ACG75" s="116"/>
      <c r="ACH75" s="116"/>
      <c r="ACI75" s="116"/>
      <c r="ACJ75" s="116"/>
      <c r="ACK75" s="116"/>
      <c r="ACL75" s="116"/>
      <c r="ACM75" s="116"/>
      <c r="ACN75" s="116"/>
      <c r="ACO75" s="116"/>
      <c r="ACP75" s="116"/>
      <c r="ACQ75" s="116"/>
      <c r="ACR75" s="116"/>
      <c r="ACS75" s="116"/>
      <c r="ACT75" s="116"/>
      <c r="ACU75" s="116"/>
      <c r="ACV75" s="116"/>
      <c r="ACW75" s="116"/>
      <c r="ACX75" s="116"/>
      <c r="ACY75" s="116"/>
      <c r="ACZ75" s="116"/>
      <c r="ADA75" s="116"/>
      <c r="ADB75" s="116"/>
      <c r="ADC75" s="116"/>
      <c r="ADD75" s="116"/>
      <c r="ADE75" s="116"/>
      <c r="ADF75" s="116"/>
      <c r="ADG75" s="116"/>
      <c r="ADH75" s="116"/>
      <c r="ADI75" s="116"/>
      <c r="ADJ75" s="116"/>
      <c r="ADK75" s="116"/>
      <c r="ADL75" s="116"/>
      <c r="ADM75" s="116"/>
      <c r="ADN75" s="116"/>
      <c r="ADO75" s="116"/>
      <c r="ADP75" s="116"/>
      <c r="ADQ75" s="116"/>
      <c r="ADR75" s="116"/>
      <c r="ADS75" s="116"/>
      <c r="ADT75" s="116"/>
      <c r="ADU75" s="116"/>
      <c r="ADV75" s="116"/>
      <c r="ADW75" s="116"/>
      <c r="ADX75" s="116"/>
      <c r="ADY75" s="116"/>
      <c r="ADZ75" s="116"/>
      <c r="AEA75" s="116"/>
      <c r="AEB75" s="116"/>
      <c r="AEC75" s="116"/>
      <c r="AED75" s="116"/>
      <c r="AEE75" s="116"/>
      <c r="AEF75" s="116"/>
      <c r="AEG75" s="116"/>
      <c r="AEH75" s="116"/>
      <c r="AEI75" s="116"/>
      <c r="AEJ75" s="116"/>
      <c r="AEK75" s="116"/>
      <c r="AEL75" s="116"/>
      <c r="AEM75" s="116"/>
      <c r="AEN75" s="116"/>
      <c r="AEO75" s="116"/>
      <c r="AEP75" s="116"/>
      <c r="AEQ75" s="116"/>
      <c r="AER75" s="116"/>
      <c r="AES75" s="116"/>
      <c r="AET75" s="116"/>
      <c r="AEU75" s="116"/>
      <c r="AEV75" s="116"/>
      <c r="AEW75" s="116"/>
      <c r="AEX75" s="116"/>
      <c r="AEY75" s="116"/>
      <c r="AEZ75" s="116"/>
      <c r="AFA75" s="116"/>
      <c r="AFB75" s="116"/>
      <c r="AFC75" s="116"/>
      <c r="AFD75" s="116"/>
      <c r="AFE75" s="116"/>
      <c r="AFF75" s="116"/>
      <c r="AFG75" s="116"/>
      <c r="AFH75" s="116"/>
      <c r="AFI75" s="116"/>
      <c r="AFJ75" s="116"/>
      <c r="AFK75" s="116"/>
      <c r="AFL75" s="116"/>
      <c r="AFM75" s="116"/>
      <c r="AFN75" s="116"/>
      <c r="AFO75" s="116"/>
      <c r="AFP75" s="116"/>
      <c r="AFQ75" s="116"/>
      <c r="AFR75" s="116"/>
      <c r="AFS75" s="116"/>
      <c r="AFT75" s="116"/>
      <c r="AFU75" s="116"/>
      <c r="AFV75" s="116"/>
      <c r="AFW75" s="116"/>
      <c r="AFX75" s="116"/>
      <c r="AFY75" s="116"/>
      <c r="AFZ75" s="116"/>
      <c r="AGA75" s="116"/>
      <c r="AGB75" s="116"/>
      <c r="AGC75" s="116"/>
      <c r="AGD75" s="116"/>
      <c r="AGE75" s="116"/>
      <c r="AGF75" s="116"/>
      <c r="AGG75" s="116"/>
      <c r="AGH75" s="116"/>
      <c r="AGI75" s="116"/>
      <c r="AGJ75" s="116"/>
      <c r="AGK75" s="116"/>
      <c r="AGL75" s="116"/>
      <c r="AGM75" s="116"/>
      <c r="AGN75" s="116"/>
      <c r="AGO75" s="116"/>
      <c r="AGP75" s="116"/>
      <c r="AGQ75" s="116"/>
      <c r="AGR75" s="116"/>
      <c r="AGS75" s="116"/>
      <c r="AGT75" s="116"/>
      <c r="AGU75" s="116"/>
      <c r="AGV75" s="116"/>
      <c r="AGW75" s="116"/>
      <c r="AGX75" s="116"/>
      <c r="AGY75" s="116"/>
      <c r="AGZ75" s="116"/>
      <c r="AHA75" s="116"/>
      <c r="AHB75" s="116"/>
      <c r="AHC75" s="116"/>
      <c r="AHD75" s="116"/>
      <c r="AHE75" s="116"/>
      <c r="AHF75" s="116"/>
      <c r="AHG75" s="116"/>
      <c r="AHH75" s="116"/>
      <c r="AHI75" s="116"/>
      <c r="AHJ75" s="116"/>
      <c r="AHK75" s="116"/>
      <c r="AHL75" s="116"/>
      <c r="AHM75" s="116"/>
      <c r="AHN75" s="116"/>
      <c r="AHO75" s="116"/>
      <c r="AHP75" s="116"/>
      <c r="AHQ75" s="116"/>
      <c r="AHR75" s="116"/>
      <c r="AHS75" s="116"/>
      <c r="AHT75" s="116"/>
      <c r="AHU75" s="116"/>
      <c r="AHV75" s="116"/>
      <c r="AHW75" s="116"/>
      <c r="AHX75" s="116"/>
      <c r="AHY75" s="116"/>
      <c r="AHZ75" s="116"/>
      <c r="AIA75" s="116"/>
      <c r="AIB75" s="116"/>
      <c r="AIC75" s="116"/>
      <c r="AID75" s="116"/>
      <c r="AIE75" s="116"/>
      <c r="AIF75" s="116"/>
      <c r="AIG75" s="116"/>
      <c r="AIH75" s="116"/>
      <c r="AII75" s="116"/>
      <c r="AIJ75" s="116"/>
      <c r="AIK75" s="116"/>
      <c r="AIL75" s="116"/>
      <c r="AIM75" s="116"/>
      <c r="AIN75" s="116"/>
      <c r="AIO75" s="116"/>
      <c r="AIP75" s="116"/>
      <c r="AIQ75" s="116"/>
      <c r="AIR75" s="116"/>
      <c r="AIS75" s="116"/>
      <c r="AIT75" s="116"/>
      <c r="AIU75" s="116"/>
      <c r="AIV75" s="116"/>
      <c r="AIW75" s="116"/>
      <c r="AIX75" s="116"/>
      <c r="AIY75" s="116"/>
      <c r="AIZ75" s="116"/>
      <c r="AJA75" s="116"/>
      <c r="AJB75" s="116"/>
      <c r="AJC75" s="116"/>
      <c r="AJD75" s="116"/>
      <c r="AJE75" s="116"/>
      <c r="AJF75" s="116"/>
      <c r="AJG75" s="116"/>
      <c r="AJH75" s="116"/>
      <c r="AJI75" s="116"/>
      <c r="AJJ75" s="116"/>
      <c r="AJK75" s="116"/>
      <c r="AJL75" s="116"/>
      <c r="AJM75" s="116"/>
      <c r="AJN75" s="116"/>
      <c r="AJO75" s="116"/>
      <c r="AJP75" s="116"/>
      <c r="AJQ75" s="116"/>
      <c r="AJR75" s="116"/>
      <c r="AJS75" s="116"/>
      <c r="AJT75" s="116"/>
      <c r="AJU75" s="116"/>
      <c r="AJV75" s="116"/>
      <c r="AJW75" s="116"/>
      <c r="AJX75" s="116"/>
      <c r="AJY75" s="116"/>
      <c r="AJZ75" s="116"/>
      <c r="AKA75" s="116"/>
      <c r="AKB75" s="116"/>
      <c r="AKC75" s="116"/>
      <c r="AKD75" s="116"/>
      <c r="AKE75" s="116"/>
      <c r="AKF75" s="116"/>
      <c r="AKG75" s="116"/>
      <c r="AKH75" s="116"/>
      <c r="AKI75" s="116"/>
      <c r="AKJ75" s="116"/>
      <c r="AKK75" s="116"/>
      <c r="AKL75" s="116"/>
      <c r="AKM75" s="116"/>
      <c r="AKN75" s="116"/>
      <c r="AKO75" s="116"/>
      <c r="AKP75" s="116"/>
      <c r="AKQ75" s="116"/>
      <c r="AKR75" s="116"/>
      <c r="AKS75" s="116"/>
      <c r="AKT75" s="116"/>
      <c r="AKU75" s="116"/>
      <c r="AKV75" s="116"/>
      <c r="AKW75" s="116"/>
      <c r="AKX75" s="116"/>
      <c r="AKY75" s="116"/>
      <c r="AKZ75" s="116"/>
      <c r="ALA75" s="116"/>
      <c r="ALB75" s="116"/>
      <c r="ALC75" s="116"/>
      <c r="ALD75" s="116"/>
      <c r="ALE75" s="116"/>
      <c r="ALF75" s="116"/>
      <c r="ALG75" s="116"/>
      <c r="ALH75" s="116"/>
      <c r="ALI75" s="116"/>
      <c r="ALJ75" s="116"/>
      <c r="ALK75" s="116"/>
      <c r="ALL75" s="116"/>
      <c r="ALM75" s="116"/>
      <c r="ALN75" s="116"/>
      <c r="ALO75" s="116"/>
      <c r="ALP75" s="116"/>
      <c r="ALQ75" s="116"/>
      <c r="ALR75" s="116"/>
      <c r="ALS75" s="116"/>
      <c r="ALT75" s="116"/>
      <c r="ALU75" s="116"/>
      <c r="ALV75" s="116"/>
      <c r="ALW75" s="116"/>
      <c r="ALX75" s="116"/>
      <c r="ALY75" s="116"/>
      <c r="ALZ75" s="116"/>
      <c r="AMA75" s="116"/>
      <c r="AMB75" s="116"/>
      <c r="AMC75" s="116"/>
      <c r="AMD75" s="116"/>
      <c r="AME75" s="116"/>
      <c r="AMF75" s="116"/>
      <c r="AMG75" s="116"/>
      <c r="AMH75" s="116"/>
      <c r="AMI75" s="116"/>
      <c r="AMJ75" s="116"/>
      <c r="AMK75" s="116"/>
      <c r="AML75" s="116"/>
      <c r="AMM75" s="116"/>
      <c r="AMN75" s="116"/>
      <c r="AMO75" s="116"/>
      <c r="AMP75" s="116"/>
      <c r="AMQ75" s="116"/>
      <c r="AMR75" s="116"/>
      <c r="AMS75" s="116"/>
      <c r="AMT75" s="116"/>
      <c r="AMU75" s="116"/>
      <c r="AMV75" s="116"/>
      <c r="AMW75" s="116"/>
      <c r="AMX75" s="116"/>
      <c r="AMY75" s="116"/>
      <c r="AMZ75" s="116"/>
      <c r="ANA75" s="116"/>
      <c r="ANB75" s="116"/>
      <c r="ANC75" s="116"/>
      <c r="AND75" s="116"/>
      <c r="ANE75" s="116"/>
      <c r="ANF75" s="116"/>
      <c r="ANG75" s="116"/>
      <c r="ANH75" s="116"/>
      <c r="ANI75" s="116"/>
      <c r="ANJ75" s="116"/>
      <c r="ANK75" s="116"/>
      <c r="ANL75" s="116"/>
      <c r="ANM75" s="116"/>
      <c r="ANN75" s="116"/>
      <c r="ANO75" s="116"/>
      <c r="ANP75" s="116"/>
      <c r="ANQ75" s="116"/>
      <c r="ANR75" s="116"/>
      <c r="ANS75" s="116"/>
      <c r="ANT75" s="116"/>
      <c r="ANU75" s="116"/>
      <c r="ANV75" s="116"/>
      <c r="ANW75" s="116"/>
      <c r="ANX75" s="116"/>
      <c r="ANY75" s="116"/>
      <c r="ANZ75" s="116"/>
      <c r="AOA75" s="116"/>
      <c r="AOB75" s="116"/>
      <c r="AOC75" s="116"/>
      <c r="AOD75" s="116"/>
      <c r="AOE75" s="116"/>
      <c r="AOF75" s="116"/>
      <c r="AOG75" s="116"/>
      <c r="AOH75" s="116"/>
      <c r="AOI75" s="116"/>
      <c r="AOJ75" s="116"/>
      <c r="AOK75" s="116"/>
      <c r="AOL75" s="116"/>
      <c r="AOM75" s="116"/>
      <c r="AON75" s="116"/>
      <c r="AOO75" s="116"/>
      <c r="AOP75" s="116"/>
      <c r="AOQ75" s="116"/>
      <c r="AOR75" s="116"/>
      <c r="AOS75" s="116"/>
      <c r="AOT75" s="116"/>
      <c r="AOU75" s="116"/>
      <c r="AOV75" s="116"/>
      <c r="AOW75" s="116"/>
      <c r="AOX75" s="116"/>
      <c r="AOY75" s="116"/>
      <c r="AOZ75" s="116"/>
      <c r="APA75" s="116"/>
      <c r="APB75" s="116"/>
      <c r="APC75" s="116"/>
      <c r="APD75" s="116"/>
      <c r="APE75" s="116"/>
      <c r="APF75" s="116"/>
      <c r="APG75" s="116"/>
      <c r="APH75" s="116"/>
      <c r="API75" s="116"/>
      <c r="APJ75" s="116"/>
      <c r="APK75" s="116"/>
      <c r="APL75" s="116"/>
      <c r="APM75" s="116"/>
      <c r="APN75" s="116"/>
      <c r="APO75" s="116"/>
      <c r="APP75" s="116"/>
      <c r="APQ75" s="116"/>
      <c r="APR75" s="116"/>
      <c r="APS75" s="116"/>
      <c r="APT75" s="116"/>
      <c r="APU75" s="116"/>
      <c r="APV75" s="116"/>
      <c r="APW75" s="116"/>
      <c r="APX75" s="116"/>
      <c r="APY75" s="116"/>
      <c r="APZ75" s="116"/>
      <c r="AQA75" s="116"/>
      <c r="AQB75" s="116"/>
      <c r="AQC75" s="116"/>
      <c r="AQD75" s="116"/>
      <c r="AQE75" s="116"/>
      <c r="AQF75" s="116"/>
      <c r="AQG75" s="116"/>
      <c r="AQH75" s="116"/>
      <c r="AQI75" s="116"/>
      <c r="AQJ75" s="116"/>
      <c r="AQK75" s="116"/>
      <c r="AQL75" s="116"/>
      <c r="AQM75" s="116"/>
      <c r="AQN75" s="116"/>
      <c r="AQO75" s="116"/>
      <c r="AQP75" s="116"/>
      <c r="AQQ75" s="116"/>
      <c r="AQR75" s="116"/>
      <c r="AQS75" s="116"/>
      <c r="AQT75" s="116"/>
      <c r="AQU75" s="116"/>
      <c r="AQV75" s="116"/>
      <c r="AQW75" s="116"/>
      <c r="AQX75" s="116"/>
      <c r="AQY75" s="116"/>
      <c r="AQZ75" s="116"/>
      <c r="ARA75" s="116"/>
      <c r="ARB75" s="116"/>
      <c r="ARC75" s="116"/>
      <c r="ARD75" s="116"/>
      <c r="ARE75" s="116"/>
      <c r="ARF75" s="116"/>
      <c r="ARG75" s="116"/>
      <c r="ARH75" s="116"/>
      <c r="ARI75" s="116"/>
      <c r="ARJ75" s="116"/>
      <c r="ARK75" s="116"/>
      <c r="ARL75" s="116"/>
      <c r="ARM75" s="116"/>
      <c r="ARN75" s="116"/>
      <c r="ARO75" s="116"/>
      <c r="ARP75" s="116"/>
      <c r="ARQ75" s="116"/>
      <c r="ARR75" s="116"/>
      <c r="ARS75" s="116"/>
      <c r="ART75" s="116"/>
      <c r="ARU75" s="116"/>
      <c r="ARV75" s="116"/>
      <c r="ARW75" s="116"/>
      <c r="ARX75" s="116"/>
      <c r="ARY75" s="116"/>
      <c r="ARZ75" s="116"/>
      <c r="ASA75" s="116"/>
      <c r="ASB75" s="116"/>
      <c r="ASC75" s="116"/>
      <c r="ASD75" s="116"/>
      <c r="ASE75" s="116"/>
      <c r="ASF75" s="116"/>
      <c r="ASG75" s="116"/>
      <c r="ASH75" s="116"/>
      <c r="ASI75" s="116"/>
      <c r="ASJ75" s="116"/>
      <c r="ASK75" s="116"/>
      <c r="ASL75" s="116"/>
      <c r="ASM75" s="116"/>
      <c r="ASN75" s="116"/>
      <c r="ASO75" s="116"/>
      <c r="ASP75" s="116"/>
      <c r="ASQ75" s="116"/>
      <c r="ASR75" s="116"/>
      <c r="ASS75" s="116"/>
      <c r="AST75" s="116"/>
      <c r="ASU75" s="116"/>
      <c r="ASV75" s="116"/>
      <c r="ASW75" s="116"/>
      <c r="ASX75" s="116"/>
      <c r="ASY75" s="116"/>
      <c r="ASZ75" s="116"/>
      <c r="ATA75" s="116"/>
      <c r="ATB75" s="116"/>
      <c r="ATC75" s="116"/>
      <c r="ATD75" s="116"/>
      <c r="ATE75" s="116"/>
      <c r="ATF75" s="116"/>
      <c r="ATG75" s="116"/>
      <c r="ATH75" s="116"/>
      <c r="ATI75" s="116"/>
      <c r="ATJ75" s="116"/>
      <c r="ATK75" s="116"/>
      <c r="ATL75" s="116"/>
      <c r="ATM75" s="116"/>
      <c r="ATN75" s="116"/>
      <c r="ATO75" s="116"/>
      <c r="ATP75" s="116"/>
      <c r="ATQ75" s="116"/>
      <c r="ATR75" s="116"/>
      <c r="ATS75" s="116"/>
      <c r="ATT75" s="116"/>
      <c r="ATU75" s="116"/>
      <c r="ATV75" s="116"/>
      <c r="ATW75" s="116"/>
      <c r="ATX75" s="116"/>
      <c r="ATY75" s="116"/>
      <c r="ATZ75" s="116"/>
      <c r="AUA75" s="116"/>
      <c r="AUB75" s="116"/>
      <c r="AUC75" s="116"/>
      <c r="AUD75" s="116"/>
      <c r="AUE75" s="116"/>
      <c r="AUF75" s="116"/>
      <c r="AUG75" s="116"/>
      <c r="AUH75" s="116"/>
      <c r="AUI75" s="116"/>
      <c r="AUJ75" s="116"/>
      <c r="AUK75" s="116"/>
      <c r="AUL75" s="116"/>
      <c r="AUM75" s="116"/>
      <c r="AUN75" s="116"/>
      <c r="AUO75" s="116"/>
      <c r="AUP75" s="116"/>
      <c r="AUQ75" s="116"/>
      <c r="AUR75" s="116"/>
      <c r="AUS75" s="116"/>
      <c r="AUT75" s="116"/>
      <c r="AUU75" s="116"/>
      <c r="AUV75" s="116"/>
      <c r="AUW75" s="116"/>
      <c r="AUX75" s="116"/>
      <c r="AUY75" s="116"/>
      <c r="AUZ75" s="116"/>
      <c r="AVA75" s="116"/>
      <c r="AVB75" s="116"/>
      <c r="AVC75" s="116"/>
      <c r="AVD75" s="116"/>
      <c r="AVE75" s="116"/>
      <c r="AVF75" s="116"/>
      <c r="AVG75" s="116"/>
      <c r="AVH75" s="116"/>
      <c r="AVI75" s="116"/>
      <c r="AVJ75" s="116"/>
      <c r="AVK75" s="116"/>
      <c r="AVL75" s="116"/>
      <c r="AVM75" s="116"/>
      <c r="AVN75" s="116"/>
      <c r="AVO75" s="116"/>
      <c r="AVP75" s="116"/>
      <c r="AVQ75" s="116"/>
      <c r="AVR75" s="116"/>
      <c r="AVS75" s="116"/>
      <c r="AVT75" s="116"/>
      <c r="AVU75" s="116"/>
      <c r="AVV75" s="116"/>
      <c r="AVW75" s="116"/>
      <c r="AVX75" s="116"/>
      <c r="AVY75" s="116"/>
      <c r="AVZ75" s="116"/>
      <c r="AWA75" s="116"/>
      <c r="AWB75" s="116"/>
      <c r="AWC75" s="116"/>
      <c r="AWD75" s="116"/>
      <c r="AWE75" s="116"/>
      <c r="AWF75" s="116"/>
      <c r="AWG75" s="116"/>
      <c r="AWH75" s="116"/>
      <c r="AWI75" s="116"/>
      <c r="AWJ75" s="116"/>
      <c r="AWK75" s="116"/>
      <c r="AWL75" s="116"/>
      <c r="AWM75" s="116"/>
      <c r="AWN75" s="116"/>
      <c r="AWO75" s="116"/>
      <c r="AWP75" s="116"/>
      <c r="AWQ75" s="116"/>
      <c r="AWR75" s="116"/>
      <c r="AWS75" s="116"/>
      <c r="AWT75" s="116"/>
      <c r="AWU75" s="116"/>
      <c r="AWV75" s="116"/>
      <c r="AWW75" s="116"/>
      <c r="AWX75" s="116"/>
      <c r="AWY75" s="116"/>
      <c r="AWZ75" s="116"/>
      <c r="AXA75" s="116"/>
      <c r="AXB75" s="116"/>
      <c r="AXC75" s="116"/>
      <c r="AXD75" s="116"/>
      <c r="AXE75" s="116"/>
      <c r="AXF75" s="116"/>
      <c r="AXG75" s="116"/>
      <c r="AXH75" s="116"/>
      <c r="AXI75" s="116"/>
      <c r="AXJ75" s="116"/>
      <c r="AXK75" s="116"/>
      <c r="AXL75" s="116"/>
      <c r="AXM75" s="116"/>
      <c r="AXN75" s="116"/>
      <c r="AXO75" s="116"/>
      <c r="AXP75" s="116"/>
      <c r="AXQ75" s="116"/>
      <c r="AXR75" s="116"/>
      <c r="AXS75" s="116"/>
      <c r="AXT75" s="116"/>
      <c r="AXU75" s="116"/>
      <c r="AXV75" s="116"/>
      <c r="AXW75" s="116"/>
      <c r="AXX75" s="116"/>
      <c r="AXY75" s="116"/>
      <c r="AXZ75" s="116"/>
      <c r="AYA75" s="116"/>
      <c r="AYB75" s="116"/>
      <c r="AYC75" s="116"/>
      <c r="AYD75" s="116"/>
      <c r="AYE75" s="116"/>
      <c r="AYF75" s="116"/>
      <c r="AYG75" s="116"/>
      <c r="AYH75" s="116"/>
      <c r="AYI75" s="116"/>
      <c r="AYJ75" s="116"/>
      <c r="AYK75" s="116"/>
      <c r="AYL75" s="116"/>
      <c r="AYM75" s="116"/>
      <c r="AYN75" s="116"/>
      <c r="AYO75" s="116"/>
      <c r="AYP75" s="116"/>
      <c r="AYQ75" s="116"/>
      <c r="AYR75" s="116"/>
      <c r="AYS75" s="116"/>
      <c r="AYT75" s="116"/>
      <c r="AYU75" s="116"/>
      <c r="AYV75" s="116"/>
      <c r="AYW75" s="116"/>
      <c r="AYX75" s="116"/>
      <c r="AYY75" s="116"/>
      <c r="AYZ75" s="116"/>
      <c r="AZA75" s="116"/>
      <c r="AZB75" s="116"/>
      <c r="AZC75" s="116"/>
      <c r="AZD75" s="116"/>
      <c r="AZE75" s="116"/>
      <c r="AZF75" s="116"/>
      <c r="AZG75" s="116"/>
      <c r="AZH75" s="116"/>
      <c r="AZI75" s="116"/>
      <c r="AZJ75" s="116"/>
      <c r="AZK75" s="116"/>
      <c r="AZL75" s="116"/>
      <c r="AZM75" s="116"/>
      <c r="AZN75" s="116"/>
      <c r="AZO75" s="116"/>
      <c r="AZP75" s="116"/>
      <c r="AZQ75" s="116"/>
      <c r="AZR75" s="116"/>
      <c r="AZS75" s="116"/>
      <c r="AZT75" s="116"/>
      <c r="AZU75" s="116"/>
      <c r="AZV75" s="116"/>
      <c r="AZW75" s="116"/>
      <c r="AZX75" s="116"/>
      <c r="AZY75" s="116"/>
      <c r="AZZ75" s="116"/>
      <c r="BAA75" s="116"/>
      <c r="BAB75" s="116"/>
      <c r="BAC75" s="116"/>
      <c r="BAD75" s="116"/>
      <c r="BAE75" s="116"/>
      <c r="BAF75" s="116"/>
      <c r="BAG75" s="116"/>
      <c r="BAH75" s="116"/>
      <c r="BAI75" s="116"/>
      <c r="BAJ75" s="116"/>
      <c r="BAK75" s="116"/>
      <c r="BAL75" s="116"/>
      <c r="BAM75" s="116"/>
      <c r="BAN75" s="116"/>
      <c r="BAO75" s="116"/>
      <c r="BAP75" s="116"/>
      <c r="BAQ75" s="116"/>
      <c r="BAR75" s="116"/>
      <c r="BAS75" s="116"/>
      <c r="BAT75" s="116"/>
      <c r="BAU75" s="116"/>
      <c r="BAV75" s="116"/>
      <c r="BAW75" s="116"/>
      <c r="BAX75" s="116"/>
      <c r="BAY75" s="116"/>
      <c r="BAZ75" s="116"/>
      <c r="BBA75" s="116"/>
      <c r="BBB75" s="116"/>
      <c r="BBC75" s="116"/>
      <c r="BBD75" s="116"/>
      <c r="BBE75" s="116"/>
      <c r="BBF75" s="116"/>
      <c r="BBG75" s="116"/>
      <c r="BBH75" s="116"/>
      <c r="BBI75" s="116"/>
      <c r="BBJ75" s="116"/>
      <c r="BBK75" s="116"/>
      <c r="BBL75" s="116"/>
      <c r="BBM75" s="116"/>
      <c r="BBN75" s="116"/>
      <c r="BBO75" s="116"/>
      <c r="BBP75" s="116"/>
      <c r="BBQ75" s="116"/>
      <c r="BBR75" s="116"/>
      <c r="BBS75" s="116"/>
      <c r="BBT75" s="116"/>
      <c r="BBU75" s="116"/>
      <c r="BBV75" s="116"/>
      <c r="BBW75" s="116"/>
      <c r="BBX75" s="116"/>
      <c r="BBY75" s="116"/>
      <c r="BBZ75" s="116"/>
      <c r="BCA75" s="116"/>
      <c r="BCB75" s="116"/>
      <c r="BCC75" s="116"/>
      <c r="BCD75" s="116"/>
      <c r="BCE75" s="116"/>
      <c r="BCF75" s="116"/>
      <c r="BCG75" s="116"/>
      <c r="BCH75" s="116"/>
      <c r="BCI75" s="116"/>
      <c r="BCJ75" s="116"/>
      <c r="BCK75" s="116"/>
      <c r="BCL75" s="116"/>
      <c r="BCM75" s="116"/>
      <c r="BCN75" s="116"/>
      <c r="BCO75" s="116"/>
      <c r="BCP75" s="116"/>
      <c r="BCQ75" s="116"/>
    </row>
    <row r="76" spans="1:1447" s="3" customFormat="1" ht="17" thickBot="1">
      <c r="A76" s="23">
        <f t="shared" si="26"/>
        <v>26</v>
      </c>
      <c r="B76" s="13">
        <v>74</v>
      </c>
      <c r="C76" s="13">
        <v>42.4</v>
      </c>
      <c r="D76" s="13">
        <v>48.4</v>
      </c>
      <c r="E76" s="13">
        <v>5430</v>
      </c>
      <c r="F76" s="13">
        <v>-2.9</v>
      </c>
      <c r="G76" s="13">
        <v>39.9</v>
      </c>
      <c r="H76" s="13">
        <v>47.4</v>
      </c>
      <c r="I76" s="13" t="s">
        <v>15</v>
      </c>
      <c r="J76" s="13">
        <v>3.5</v>
      </c>
      <c r="K76" s="24">
        <v>38</v>
      </c>
      <c r="L76" s="24">
        <f t="shared" si="27"/>
        <v>0.11575609756097562</v>
      </c>
      <c r="M76" s="24">
        <f t="shared" si="28"/>
        <v>0.49741463414634168</v>
      </c>
      <c r="N76" s="3">
        <f t="shared" si="29"/>
        <v>25.938895912347238</v>
      </c>
      <c r="O76" s="3">
        <f t="shared" ref="O76:O305" si="31">ROUND(N76,0)</f>
        <v>26</v>
      </c>
      <c r="P76" s="3">
        <f t="shared" si="30"/>
        <v>0</v>
      </c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  <c r="AY76" s="116"/>
      <c r="AZ76" s="116"/>
      <c r="BA76" s="116"/>
      <c r="BB76" s="116"/>
      <c r="BC76" s="116"/>
      <c r="BD76" s="116"/>
      <c r="BE76" s="116"/>
      <c r="BF76" s="116"/>
      <c r="BG76" s="116"/>
      <c r="BH76" s="116"/>
      <c r="BI76" s="116"/>
      <c r="BJ76" s="116"/>
      <c r="BK76" s="116"/>
      <c r="BL76" s="116"/>
      <c r="BM76" s="116"/>
      <c r="BN76" s="116"/>
      <c r="BO76" s="116"/>
      <c r="BP76" s="116"/>
      <c r="BQ76" s="116"/>
      <c r="BR76" s="116"/>
      <c r="BS76" s="116"/>
      <c r="BT76" s="116"/>
      <c r="BU76" s="116"/>
      <c r="BV76" s="116"/>
      <c r="BW76" s="116"/>
      <c r="BX76" s="116"/>
      <c r="BY76" s="116"/>
      <c r="BZ76" s="116"/>
      <c r="CA76" s="116"/>
      <c r="CB76" s="116"/>
      <c r="CC76" s="116"/>
      <c r="CD76" s="116"/>
      <c r="CE76" s="116"/>
      <c r="CF76" s="116"/>
      <c r="CG76" s="116"/>
      <c r="CH76" s="116"/>
      <c r="CI76" s="116"/>
      <c r="CJ76" s="116"/>
      <c r="CK76" s="116"/>
      <c r="CL76" s="116"/>
      <c r="CM76" s="116"/>
      <c r="CN76" s="116"/>
      <c r="CO76" s="116"/>
      <c r="CP76" s="116"/>
      <c r="CQ76" s="116"/>
      <c r="CR76" s="116"/>
      <c r="CS76" s="116"/>
      <c r="CT76" s="116"/>
      <c r="CU76" s="116"/>
      <c r="CV76" s="116"/>
      <c r="CW76" s="116"/>
      <c r="CX76" s="116"/>
      <c r="CY76" s="116"/>
      <c r="CZ76" s="116"/>
      <c r="DA76" s="116"/>
      <c r="DB76" s="116"/>
      <c r="DC76" s="116"/>
      <c r="DD76" s="116"/>
      <c r="DE76" s="116"/>
      <c r="DF76" s="116"/>
      <c r="DG76" s="116"/>
      <c r="DH76" s="116"/>
      <c r="DI76" s="116"/>
      <c r="DJ76" s="116"/>
      <c r="DK76" s="116"/>
      <c r="DL76" s="116"/>
      <c r="DM76" s="116"/>
      <c r="DN76" s="116"/>
      <c r="DO76" s="116"/>
      <c r="DP76" s="116"/>
      <c r="DQ76" s="116"/>
      <c r="DR76" s="116"/>
      <c r="DS76" s="116"/>
      <c r="DT76" s="116"/>
      <c r="DU76" s="116"/>
      <c r="DV76" s="116"/>
      <c r="DW76" s="116"/>
      <c r="DX76" s="116"/>
      <c r="DY76" s="116"/>
      <c r="DZ76" s="116"/>
      <c r="EA76" s="116"/>
      <c r="EB76" s="116"/>
      <c r="EC76" s="116"/>
      <c r="ED76" s="116"/>
      <c r="EE76" s="116"/>
      <c r="EF76" s="116"/>
      <c r="EG76" s="116"/>
      <c r="EH76" s="116"/>
      <c r="EI76" s="116"/>
      <c r="EJ76" s="116"/>
      <c r="EK76" s="116"/>
      <c r="EL76" s="116"/>
      <c r="EM76" s="116"/>
      <c r="EN76" s="116"/>
      <c r="EO76" s="116"/>
      <c r="EP76" s="116"/>
      <c r="EQ76" s="116"/>
      <c r="ER76" s="116"/>
      <c r="ES76" s="116"/>
      <c r="ET76" s="116"/>
      <c r="EU76" s="116"/>
      <c r="EV76" s="116"/>
      <c r="EW76" s="116"/>
      <c r="EX76" s="116"/>
      <c r="EY76" s="116"/>
      <c r="EZ76" s="116"/>
      <c r="FA76" s="116"/>
      <c r="FB76" s="116"/>
      <c r="FC76" s="116"/>
      <c r="FD76" s="116"/>
      <c r="FE76" s="116"/>
      <c r="FF76" s="116"/>
      <c r="FG76" s="116"/>
      <c r="FH76" s="116"/>
      <c r="FI76" s="116"/>
      <c r="FJ76" s="116"/>
      <c r="FK76" s="116"/>
      <c r="FL76" s="116"/>
      <c r="FM76" s="116"/>
      <c r="FN76" s="116"/>
      <c r="FO76" s="116"/>
      <c r="FP76" s="116"/>
      <c r="FQ76" s="116"/>
      <c r="FR76" s="116"/>
      <c r="FS76" s="116"/>
      <c r="FT76" s="116"/>
      <c r="FU76" s="116"/>
      <c r="FV76" s="116"/>
      <c r="FW76" s="116"/>
      <c r="FX76" s="116"/>
      <c r="FY76" s="116"/>
      <c r="FZ76" s="116"/>
      <c r="GA76" s="116"/>
      <c r="GB76" s="116"/>
      <c r="GC76" s="116"/>
      <c r="GD76" s="116"/>
      <c r="GE76" s="116"/>
      <c r="GF76" s="116"/>
      <c r="GG76" s="116"/>
      <c r="GH76" s="116"/>
      <c r="GI76" s="116"/>
      <c r="GJ76" s="116"/>
      <c r="GK76" s="116"/>
      <c r="GL76" s="116"/>
      <c r="GM76" s="116"/>
      <c r="GN76" s="116"/>
      <c r="GO76" s="116"/>
      <c r="GP76" s="116"/>
      <c r="GQ76" s="116"/>
      <c r="GR76" s="116"/>
      <c r="GS76" s="116"/>
      <c r="GT76" s="116"/>
      <c r="GU76" s="116"/>
      <c r="GV76" s="116"/>
      <c r="GW76" s="116"/>
      <c r="GX76" s="116"/>
      <c r="GY76" s="116"/>
      <c r="GZ76" s="116"/>
      <c r="HA76" s="116"/>
      <c r="HB76" s="116"/>
      <c r="HC76" s="116"/>
      <c r="HD76" s="116"/>
      <c r="HE76" s="116"/>
      <c r="HF76" s="116"/>
      <c r="HG76" s="116"/>
      <c r="HH76" s="116"/>
      <c r="HI76" s="116"/>
      <c r="HJ76" s="116"/>
      <c r="HK76" s="116"/>
      <c r="HL76" s="116"/>
      <c r="HM76" s="116"/>
      <c r="HN76" s="116"/>
      <c r="HO76" s="116"/>
      <c r="HP76" s="116"/>
      <c r="HQ76" s="116"/>
      <c r="HR76" s="116"/>
      <c r="HS76" s="116"/>
      <c r="HT76" s="116"/>
      <c r="HU76" s="116"/>
      <c r="HV76" s="116"/>
      <c r="HW76" s="116"/>
      <c r="HX76" s="116"/>
      <c r="HY76" s="116"/>
      <c r="HZ76" s="116"/>
      <c r="IA76" s="116"/>
      <c r="IB76" s="116"/>
      <c r="IC76" s="116"/>
      <c r="ID76" s="116"/>
      <c r="IE76" s="116"/>
      <c r="IF76" s="116"/>
      <c r="IG76" s="116"/>
      <c r="IH76" s="116"/>
      <c r="II76" s="116"/>
      <c r="IJ76" s="116"/>
      <c r="IK76" s="116"/>
      <c r="IL76" s="116"/>
      <c r="IM76" s="116"/>
      <c r="IN76" s="116"/>
      <c r="IO76" s="116"/>
      <c r="IP76" s="116"/>
      <c r="IQ76" s="116"/>
      <c r="IR76" s="116"/>
      <c r="IS76" s="116"/>
      <c r="IT76" s="116"/>
      <c r="IU76" s="116"/>
      <c r="IV76" s="116"/>
      <c r="IW76" s="116"/>
      <c r="IX76" s="116"/>
      <c r="IY76" s="116"/>
      <c r="IZ76" s="116"/>
      <c r="JA76" s="116"/>
      <c r="JB76" s="116"/>
      <c r="JC76" s="116"/>
      <c r="JD76" s="116"/>
      <c r="JE76" s="116"/>
      <c r="JF76" s="116"/>
      <c r="JG76" s="116"/>
      <c r="JH76" s="116"/>
      <c r="JI76" s="116"/>
      <c r="JJ76" s="116"/>
      <c r="JK76" s="116"/>
      <c r="JL76" s="116"/>
      <c r="JM76" s="116"/>
      <c r="JN76" s="116"/>
      <c r="JO76" s="116"/>
      <c r="JP76" s="116"/>
      <c r="JQ76" s="116"/>
      <c r="JR76" s="116"/>
      <c r="JS76" s="116"/>
      <c r="JT76" s="116"/>
      <c r="JU76" s="116"/>
      <c r="JV76" s="116"/>
      <c r="JW76" s="116"/>
      <c r="JX76" s="116"/>
      <c r="JY76" s="116"/>
      <c r="JZ76" s="116"/>
      <c r="KA76" s="116"/>
      <c r="KB76" s="116"/>
      <c r="KC76" s="116"/>
      <c r="KD76" s="116"/>
      <c r="KE76" s="116"/>
      <c r="KF76" s="116"/>
      <c r="KG76" s="116"/>
      <c r="KH76" s="116"/>
      <c r="KI76" s="116"/>
      <c r="KJ76" s="116"/>
      <c r="KK76" s="116"/>
      <c r="KL76" s="116"/>
      <c r="KM76" s="116"/>
      <c r="KN76" s="116"/>
      <c r="KO76" s="116"/>
      <c r="KP76" s="116"/>
      <c r="KQ76" s="116"/>
      <c r="KR76" s="116"/>
      <c r="KS76" s="116"/>
      <c r="KT76" s="116"/>
      <c r="KU76" s="116"/>
      <c r="KV76" s="116"/>
      <c r="KW76" s="116"/>
      <c r="KX76" s="116"/>
      <c r="KY76" s="116"/>
      <c r="KZ76" s="116"/>
      <c r="LA76" s="116"/>
      <c r="LB76" s="116"/>
      <c r="LC76" s="116"/>
      <c r="LD76" s="116"/>
      <c r="LE76" s="116"/>
      <c r="LF76" s="116"/>
      <c r="LG76" s="116"/>
      <c r="LH76" s="116"/>
      <c r="LI76" s="116"/>
      <c r="LJ76" s="116"/>
      <c r="LK76" s="116"/>
      <c r="LL76" s="116"/>
      <c r="LM76" s="116"/>
      <c r="LN76" s="116"/>
      <c r="LO76" s="116"/>
      <c r="LP76" s="116"/>
      <c r="LQ76" s="116"/>
      <c r="LR76" s="116"/>
      <c r="LS76" s="116"/>
      <c r="LT76" s="116"/>
      <c r="LU76" s="116"/>
      <c r="LV76" s="116"/>
      <c r="LW76" s="116"/>
      <c r="LX76" s="116"/>
      <c r="LY76" s="116"/>
      <c r="LZ76" s="116"/>
      <c r="MA76" s="116"/>
      <c r="MB76" s="116"/>
      <c r="MC76" s="116"/>
      <c r="MD76" s="116"/>
      <c r="ME76" s="116"/>
      <c r="MF76" s="116"/>
      <c r="MG76" s="116"/>
      <c r="MH76" s="116"/>
      <c r="MI76" s="116"/>
      <c r="MJ76" s="116"/>
      <c r="MK76" s="116"/>
      <c r="ML76" s="116"/>
      <c r="MM76" s="116"/>
      <c r="MN76" s="116"/>
      <c r="MO76" s="116"/>
      <c r="MP76" s="116"/>
      <c r="MQ76" s="116"/>
      <c r="MR76" s="116"/>
      <c r="MS76" s="116"/>
      <c r="MT76" s="116"/>
      <c r="MU76" s="116"/>
      <c r="MV76" s="116"/>
      <c r="MW76" s="116"/>
      <c r="MX76" s="116"/>
      <c r="MY76" s="116"/>
      <c r="MZ76" s="116"/>
      <c r="NA76" s="116"/>
      <c r="NB76" s="116"/>
      <c r="NC76" s="116"/>
      <c r="ND76" s="116"/>
      <c r="NE76" s="116"/>
      <c r="NF76" s="116"/>
      <c r="NG76" s="116"/>
      <c r="NH76" s="116"/>
      <c r="NI76" s="116"/>
      <c r="NJ76" s="116"/>
      <c r="NK76" s="116"/>
      <c r="NL76" s="116"/>
      <c r="NM76" s="116"/>
      <c r="NN76" s="116"/>
      <c r="NO76" s="116"/>
      <c r="NP76" s="116"/>
      <c r="NQ76" s="116"/>
      <c r="NR76" s="116"/>
      <c r="NS76" s="116"/>
      <c r="NT76" s="116"/>
      <c r="NU76" s="116"/>
      <c r="NV76" s="116"/>
      <c r="NW76" s="116"/>
      <c r="NX76" s="116"/>
      <c r="NY76" s="116"/>
      <c r="NZ76" s="116"/>
      <c r="OA76" s="116"/>
      <c r="OB76" s="116"/>
      <c r="OC76" s="116"/>
      <c r="OD76" s="116"/>
      <c r="OE76" s="116"/>
      <c r="OF76" s="116"/>
      <c r="OG76" s="116"/>
      <c r="OH76" s="116"/>
      <c r="OI76" s="116"/>
      <c r="OJ76" s="116"/>
      <c r="OK76" s="116"/>
      <c r="OL76" s="116"/>
      <c r="OM76" s="116"/>
      <c r="ON76" s="116"/>
      <c r="OO76" s="116"/>
      <c r="OP76" s="116"/>
      <c r="OQ76" s="116"/>
      <c r="OR76" s="116"/>
      <c r="OS76" s="116"/>
      <c r="OT76" s="116"/>
      <c r="OU76" s="116"/>
      <c r="OV76" s="116"/>
      <c r="OW76" s="116"/>
      <c r="OX76" s="116"/>
      <c r="OY76" s="116"/>
      <c r="OZ76" s="116"/>
      <c r="PA76" s="116"/>
      <c r="PB76" s="116"/>
      <c r="PC76" s="116"/>
      <c r="PD76" s="116"/>
      <c r="PE76" s="116"/>
      <c r="PF76" s="116"/>
      <c r="PG76" s="116"/>
      <c r="PH76" s="116"/>
      <c r="PI76" s="116"/>
      <c r="PJ76" s="116"/>
      <c r="PK76" s="116"/>
      <c r="PL76" s="116"/>
      <c r="PM76" s="116"/>
      <c r="PN76" s="116"/>
      <c r="PO76" s="116"/>
      <c r="PP76" s="116"/>
      <c r="PQ76" s="116"/>
      <c r="PR76" s="116"/>
      <c r="PS76" s="116"/>
      <c r="PT76" s="116"/>
      <c r="PU76" s="116"/>
      <c r="PV76" s="116"/>
      <c r="PW76" s="116"/>
      <c r="PX76" s="116"/>
      <c r="PY76" s="116"/>
      <c r="PZ76" s="116"/>
      <c r="QA76" s="116"/>
      <c r="QB76" s="116"/>
      <c r="QC76" s="116"/>
      <c r="QD76" s="116"/>
      <c r="QE76" s="116"/>
      <c r="QF76" s="116"/>
      <c r="QG76" s="116"/>
      <c r="QH76" s="116"/>
      <c r="QI76" s="116"/>
      <c r="QJ76" s="116"/>
      <c r="QK76" s="116"/>
      <c r="QL76" s="116"/>
      <c r="QM76" s="116"/>
      <c r="QN76" s="116"/>
      <c r="QO76" s="116"/>
      <c r="QP76" s="116"/>
      <c r="QQ76" s="116"/>
      <c r="QR76" s="116"/>
      <c r="QS76" s="116"/>
      <c r="QT76" s="116"/>
      <c r="QU76" s="116"/>
      <c r="QV76" s="116"/>
      <c r="QW76" s="116"/>
      <c r="QX76" s="116"/>
      <c r="QY76" s="116"/>
      <c r="QZ76" s="116"/>
      <c r="RA76" s="116"/>
      <c r="RB76" s="116"/>
      <c r="RC76" s="116"/>
      <c r="RD76" s="116"/>
      <c r="RE76" s="116"/>
      <c r="RF76" s="116"/>
      <c r="RG76" s="116"/>
      <c r="RH76" s="116"/>
      <c r="RI76" s="116"/>
      <c r="RJ76" s="116"/>
      <c r="RK76" s="116"/>
      <c r="RL76" s="116"/>
      <c r="RM76" s="116"/>
      <c r="RN76" s="116"/>
      <c r="RO76" s="116"/>
      <c r="RP76" s="116"/>
      <c r="RQ76" s="116"/>
      <c r="RR76" s="116"/>
      <c r="RS76" s="116"/>
      <c r="RT76" s="116"/>
      <c r="RU76" s="116"/>
      <c r="RV76" s="116"/>
      <c r="RW76" s="116"/>
      <c r="RX76" s="116"/>
      <c r="RY76" s="116"/>
      <c r="RZ76" s="116"/>
      <c r="SA76" s="116"/>
      <c r="SB76" s="116"/>
      <c r="SC76" s="116"/>
      <c r="SD76" s="116"/>
      <c r="SE76" s="116"/>
      <c r="SF76" s="116"/>
      <c r="SG76" s="116"/>
      <c r="SH76" s="116"/>
      <c r="SI76" s="116"/>
      <c r="SJ76" s="116"/>
      <c r="SK76" s="116"/>
      <c r="SL76" s="116"/>
      <c r="SM76" s="116"/>
      <c r="SN76" s="116"/>
      <c r="SO76" s="116"/>
      <c r="SP76" s="116"/>
      <c r="SQ76" s="116"/>
      <c r="SR76" s="116"/>
      <c r="SS76" s="116"/>
      <c r="ST76" s="116"/>
      <c r="SU76" s="116"/>
      <c r="SV76" s="116"/>
      <c r="SW76" s="116"/>
      <c r="SX76" s="116"/>
      <c r="SY76" s="116"/>
      <c r="SZ76" s="116"/>
      <c r="TA76" s="116"/>
      <c r="TB76" s="116"/>
      <c r="TC76" s="116"/>
      <c r="TD76" s="116"/>
      <c r="TE76" s="116"/>
      <c r="TF76" s="116"/>
      <c r="TG76" s="116"/>
      <c r="TH76" s="116"/>
      <c r="TI76" s="116"/>
      <c r="TJ76" s="116"/>
      <c r="TK76" s="116"/>
      <c r="TL76" s="116"/>
      <c r="TM76" s="116"/>
      <c r="TN76" s="116"/>
      <c r="TO76" s="116"/>
      <c r="TP76" s="116"/>
      <c r="TQ76" s="116"/>
      <c r="TR76" s="116"/>
      <c r="TS76" s="116"/>
      <c r="TT76" s="116"/>
      <c r="TU76" s="116"/>
      <c r="TV76" s="116"/>
      <c r="TW76" s="116"/>
      <c r="TX76" s="116"/>
      <c r="TY76" s="116"/>
      <c r="TZ76" s="116"/>
      <c r="UA76" s="116"/>
      <c r="UB76" s="116"/>
      <c r="UC76" s="116"/>
      <c r="UD76" s="116"/>
      <c r="UE76" s="116"/>
      <c r="UF76" s="116"/>
      <c r="UG76" s="116"/>
      <c r="UH76" s="116"/>
      <c r="UI76" s="116"/>
      <c r="UJ76" s="116"/>
      <c r="UK76" s="116"/>
      <c r="UL76" s="116"/>
      <c r="UM76" s="116"/>
      <c r="UN76" s="116"/>
      <c r="UO76" s="116"/>
      <c r="UP76" s="116"/>
      <c r="UQ76" s="116"/>
      <c r="UR76" s="116"/>
      <c r="US76" s="116"/>
      <c r="UT76" s="116"/>
      <c r="UU76" s="116"/>
      <c r="UV76" s="116"/>
      <c r="UW76" s="116"/>
      <c r="UX76" s="116"/>
      <c r="UY76" s="116"/>
      <c r="UZ76" s="116"/>
      <c r="VA76" s="116"/>
      <c r="VB76" s="116"/>
      <c r="VC76" s="116"/>
      <c r="VD76" s="116"/>
      <c r="VE76" s="116"/>
      <c r="VF76" s="116"/>
      <c r="VG76" s="116"/>
      <c r="VH76" s="116"/>
      <c r="VI76" s="116"/>
      <c r="VJ76" s="116"/>
      <c r="VK76" s="116"/>
      <c r="VL76" s="116"/>
      <c r="VM76" s="116"/>
      <c r="VN76" s="116"/>
      <c r="VO76" s="116"/>
      <c r="VP76" s="116"/>
      <c r="VQ76" s="116"/>
      <c r="VR76" s="116"/>
      <c r="VS76" s="116"/>
      <c r="VT76" s="116"/>
      <c r="VU76" s="116"/>
      <c r="VV76" s="116"/>
      <c r="VW76" s="116"/>
      <c r="VX76" s="116"/>
      <c r="VY76" s="116"/>
      <c r="VZ76" s="116"/>
      <c r="WA76" s="116"/>
      <c r="WB76" s="116"/>
      <c r="WC76" s="116"/>
      <c r="WD76" s="116"/>
      <c r="WE76" s="116"/>
      <c r="WF76" s="116"/>
      <c r="WG76" s="116"/>
      <c r="WH76" s="116"/>
      <c r="WI76" s="116"/>
      <c r="WJ76" s="116"/>
      <c r="WK76" s="116"/>
      <c r="WL76" s="116"/>
      <c r="WM76" s="116"/>
      <c r="WN76" s="116"/>
      <c r="WO76" s="116"/>
      <c r="WP76" s="116"/>
      <c r="WQ76" s="116"/>
      <c r="WR76" s="116"/>
      <c r="WS76" s="116"/>
      <c r="WT76" s="116"/>
      <c r="WU76" s="116"/>
      <c r="WV76" s="116"/>
      <c r="WW76" s="116"/>
      <c r="WX76" s="116"/>
      <c r="WY76" s="116"/>
      <c r="WZ76" s="116"/>
      <c r="XA76" s="116"/>
      <c r="XB76" s="116"/>
      <c r="XC76" s="116"/>
      <c r="XD76" s="116"/>
      <c r="XE76" s="116"/>
      <c r="XF76" s="116"/>
      <c r="XG76" s="116"/>
      <c r="XH76" s="116"/>
      <c r="XI76" s="116"/>
      <c r="XJ76" s="116"/>
      <c r="XK76" s="116"/>
      <c r="XL76" s="116"/>
      <c r="XM76" s="116"/>
      <c r="XN76" s="116"/>
      <c r="XO76" s="116"/>
      <c r="XP76" s="116"/>
      <c r="XQ76" s="116"/>
      <c r="XR76" s="116"/>
      <c r="XS76" s="116"/>
      <c r="XT76" s="116"/>
      <c r="XU76" s="116"/>
      <c r="XV76" s="116"/>
      <c r="XW76" s="116"/>
      <c r="XX76" s="116"/>
      <c r="XY76" s="116"/>
      <c r="XZ76" s="116"/>
      <c r="YA76" s="116"/>
      <c r="YB76" s="116"/>
      <c r="YC76" s="116"/>
      <c r="YD76" s="116"/>
      <c r="YE76" s="116"/>
      <c r="YF76" s="116"/>
      <c r="YG76" s="116"/>
      <c r="YH76" s="116"/>
      <c r="YI76" s="116"/>
      <c r="YJ76" s="116"/>
      <c r="YK76" s="116"/>
      <c r="YL76" s="116"/>
      <c r="YM76" s="116"/>
      <c r="YN76" s="116"/>
      <c r="YO76" s="116"/>
      <c r="YP76" s="116"/>
      <c r="YQ76" s="116"/>
      <c r="YR76" s="116"/>
      <c r="YS76" s="116"/>
      <c r="YT76" s="116"/>
      <c r="YU76" s="116"/>
      <c r="YV76" s="116"/>
      <c r="YW76" s="116"/>
      <c r="YX76" s="116"/>
      <c r="YY76" s="116"/>
      <c r="YZ76" s="116"/>
      <c r="ZA76" s="116"/>
      <c r="ZB76" s="116"/>
      <c r="ZC76" s="116"/>
      <c r="ZD76" s="116"/>
      <c r="ZE76" s="116"/>
      <c r="ZF76" s="116"/>
      <c r="ZG76" s="116"/>
      <c r="ZH76" s="116"/>
      <c r="ZI76" s="116"/>
      <c r="ZJ76" s="116"/>
      <c r="ZK76" s="116"/>
      <c r="ZL76" s="116"/>
      <c r="ZM76" s="116"/>
      <c r="ZN76" s="116"/>
      <c r="ZO76" s="116"/>
      <c r="ZP76" s="116"/>
      <c r="ZQ76" s="116"/>
      <c r="ZR76" s="116"/>
      <c r="ZS76" s="116"/>
      <c r="ZT76" s="116"/>
      <c r="ZU76" s="116"/>
      <c r="ZV76" s="116"/>
      <c r="ZW76" s="116"/>
      <c r="ZX76" s="116"/>
      <c r="ZY76" s="116"/>
      <c r="ZZ76" s="116"/>
      <c r="AAA76" s="116"/>
      <c r="AAB76" s="116"/>
      <c r="AAC76" s="116"/>
      <c r="AAD76" s="116"/>
      <c r="AAE76" s="116"/>
      <c r="AAF76" s="116"/>
      <c r="AAG76" s="116"/>
      <c r="AAH76" s="116"/>
      <c r="AAI76" s="116"/>
      <c r="AAJ76" s="116"/>
      <c r="AAK76" s="116"/>
      <c r="AAL76" s="116"/>
      <c r="AAM76" s="116"/>
      <c r="AAN76" s="116"/>
      <c r="AAO76" s="116"/>
      <c r="AAP76" s="116"/>
      <c r="AAQ76" s="116"/>
      <c r="AAR76" s="116"/>
      <c r="AAS76" s="116"/>
      <c r="AAT76" s="116"/>
      <c r="AAU76" s="116"/>
      <c r="AAV76" s="116"/>
      <c r="AAW76" s="116"/>
      <c r="AAX76" s="116"/>
      <c r="AAY76" s="116"/>
      <c r="AAZ76" s="116"/>
      <c r="ABA76" s="116"/>
      <c r="ABB76" s="116"/>
      <c r="ABC76" s="116"/>
      <c r="ABD76" s="116"/>
      <c r="ABE76" s="116"/>
      <c r="ABF76" s="116"/>
      <c r="ABG76" s="116"/>
      <c r="ABH76" s="116"/>
      <c r="ABI76" s="116"/>
      <c r="ABJ76" s="116"/>
      <c r="ABK76" s="116"/>
      <c r="ABL76" s="116"/>
      <c r="ABM76" s="116"/>
      <c r="ABN76" s="116"/>
      <c r="ABO76" s="116"/>
      <c r="ABP76" s="116"/>
      <c r="ABQ76" s="116"/>
      <c r="ABR76" s="116"/>
      <c r="ABS76" s="116"/>
      <c r="ABT76" s="116"/>
      <c r="ABU76" s="116"/>
      <c r="ABV76" s="116"/>
      <c r="ABW76" s="116"/>
      <c r="ABX76" s="116"/>
      <c r="ABY76" s="116"/>
      <c r="ABZ76" s="116"/>
      <c r="ACA76" s="116"/>
      <c r="ACB76" s="116"/>
      <c r="ACC76" s="116"/>
      <c r="ACD76" s="116"/>
      <c r="ACE76" s="116"/>
      <c r="ACF76" s="116"/>
      <c r="ACG76" s="116"/>
      <c r="ACH76" s="116"/>
      <c r="ACI76" s="116"/>
      <c r="ACJ76" s="116"/>
      <c r="ACK76" s="116"/>
      <c r="ACL76" s="116"/>
      <c r="ACM76" s="116"/>
      <c r="ACN76" s="116"/>
      <c r="ACO76" s="116"/>
      <c r="ACP76" s="116"/>
      <c r="ACQ76" s="116"/>
      <c r="ACR76" s="116"/>
      <c r="ACS76" s="116"/>
      <c r="ACT76" s="116"/>
      <c r="ACU76" s="116"/>
      <c r="ACV76" s="116"/>
      <c r="ACW76" s="116"/>
      <c r="ACX76" s="116"/>
      <c r="ACY76" s="116"/>
      <c r="ACZ76" s="116"/>
      <c r="ADA76" s="116"/>
      <c r="ADB76" s="116"/>
      <c r="ADC76" s="116"/>
      <c r="ADD76" s="116"/>
      <c r="ADE76" s="116"/>
      <c r="ADF76" s="116"/>
      <c r="ADG76" s="116"/>
      <c r="ADH76" s="116"/>
      <c r="ADI76" s="116"/>
      <c r="ADJ76" s="116"/>
      <c r="ADK76" s="116"/>
      <c r="ADL76" s="116"/>
      <c r="ADM76" s="116"/>
      <c r="ADN76" s="116"/>
      <c r="ADO76" s="116"/>
      <c r="ADP76" s="116"/>
      <c r="ADQ76" s="116"/>
      <c r="ADR76" s="116"/>
      <c r="ADS76" s="116"/>
      <c r="ADT76" s="116"/>
      <c r="ADU76" s="116"/>
      <c r="ADV76" s="116"/>
      <c r="ADW76" s="116"/>
      <c r="ADX76" s="116"/>
      <c r="ADY76" s="116"/>
      <c r="ADZ76" s="116"/>
      <c r="AEA76" s="116"/>
      <c r="AEB76" s="116"/>
      <c r="AEC76" s="116"/>
      <c r="AED76" s="116"/>
      <c r="AEE76" s="116"/>
      <c r="AEF76" s="116"/>
      <c r="AEG76" s="116"/>
      <c r="AEH76" s="116"/>
      <c r="AEI76" s="116"/>
      <c r="AEJ76" s="116"/>
      <c r="AEK76" s="116"/>
      <c r="AEL76" s="116"/>
      <c r="AEM76" s="116"/>
      <c r="AEN76" s="116"/>
      <c r="AEO76" s="116"/>
      <c r="AEP76" s="116"/>
      <c r="AEQ76" s="116"/>
      <c r="AER76" s="116"/>
      <c r="AES76" s="116"/>
      <c r="AET76" s="116"/>
      <c r="AEU76" s="116"/>
      <c r="AEV76" s="116"/>
      <c r="AEW76" s="116"/>
      <c r="AEX76" s="116"/>
      <c r="AEY76" s="116"/>
      <c r="AEZ76" s="116"/>
      <c r="AFA76" s="116"/>
      <c r="AFB76" s="116"/>
      <c r="AFC76" s="116"/>
      <c r="AFD76" s="116"/>
      <c r="AFE76" s="116"/>
      <c r="AFF76" s="116"/>
      <c r="AFG76" s="116"/>
      <c r="AFH76" s="116"/>
      <c r="AFI76" s="116"/>
      <c r="AFJ76" s="116"/>
      <c r="AFK76" s="116"/>
      <c r="AFL76" s="116"/>
      <c r="AFM76" s="116"/>
      <c r="AFN76" s="116"/>
      <c r="AFO76" s="116"/>
      <c r="AFP76" s="116"/>
      <c r="AFQ76" s="116"/>
      <c r="AFR76" s="116"/>
      <c r="AFS76" s="116"/>
      <c r="AFT76" s="116"/>
      <c r="AFU76" s="116"/>
      <c r="AFV76" s="116"/>
      <c r="AFW76" s="116"/>
      <c r="AFX76" s="116"/>
      <c r="AFY76" s="116"/>
      <c r="AFZ76" s="116"/>
      <c r="AGA76" s="116"/>
      <c r="AGB76" s="116"/>
      <c r="AGC76" s="116"/>
      <c r="AGD76" s="116"/>
      <c r="AGE76" s="116"/>
      <c r="AGF76" s="116"/>
      <c r="AGG76" s="116"/>
      <c r="AGH76" s="116"/>
      <c r="AGI76" s="116"/>
      <c r="AGJ76" s="116"/>
      <c r="AGK76" s="116"/>
      <c r="AGL76" s="116"/>
      <c r="AGM76" s="116"/>
      <c r="AGN76" s="116"/>
      <c r="AGO76" s="116"/>
      <c r="AGP76" s="116"/>
      <c r="AGQ76" s="116"/>
      <c r="AGR76" s="116"/>
      <c r="AGS76" s="116"/>
      <c r="AGT76" s="116"/>
      <c r="AGU76" s="116"/>
      <c r="AGV76" s="116"/>
      <c r="AGW76" s="116"/>
      <c r="AGX76" s="116"/>
      <c r="AGY76" s="116"/>
      <c r="AGZ76" s="116"/>
      <c r="AHA76" s="116"/>
      <c r="AHB76" s="116"/>
      <c r="AHC76" s="116"/>
      <c r="AHD76" s="116"/>
      <c r="AHE76" s="116"/>
      <c r="AHF76" s="116"/>
      <c r="AHG76" s="116"/>
      <c r="AHH76" s="116"/>
      <c r="AHI76" s="116"/>
      <c r="AHJ76" s="116"/>
      <c r="AHK76" s="116"/>
      <c r="AHL76" s="116"/>
      <c r="AHM76" s="116"/>
      <c r="AHN76" s="116"/>
      <c r="AHO76" s="116"/>
      <c r="AHP76" s="116"/>
      <c r="AHQ76" s="116"/>
      <c r="AHR76" s="116"/>
      <c r="AHS76" s="116"/>
      <c r="AHT76" s="116"/>
      <c r="AHU76" s="116"/>
      <c r="AHV76" s="116"/>
      <c r="AHW76" s="116"/>
      <c r="AHX76" s="116"/>
      <c r="AHY76" s="116"/>
      <c r="AHZ76" s="116"/>
      <c r="AIA76" s="116"/>
      <c r="AIB76" s="116"/>
      <c r="AIC76" s="116"/>
      <c r="AID76" s="116"/>
      <c r="AIE76" s="116"/>
      <c r="AIF76" s="116"/>
      <c r="AIG76" s="116"/>
      <c r="AIH76" s="116"/>
      <c r="AII76" s="116"/>
      <c r="AIJ76" s="116"/>
      <c r="AIK76" s="116"/>
      <c r="AIL76" s="116"/>
      <c r="AIM76" s="116"/>
      <c r="AIN76" s="116"/>
      <c r="AIO76" s="116"/>
      <c r="AIP76" s="116"/>
      <c r="AIQ76" s="116"/>
      <c r="AIR76" s="116"/>
      <c r="AIS76" s="116"/>
      <c r="AIT76" s="116"/>
      <c r="AIU76" s="116"/>
      <c r="AIV76" s="116"/>
      <c r="AIW76" s="116"/>
      <c r="AIX76" s="116"/>
      <c r="AIY76" s="116"/>
      <c r="AIZ76" s="116"/>
      <c r="AJA76" s="116"/>
      <c r="AJB76" s="116"/>
      <c r="AJC76" s="116"/>
      <c r="AJD76" s="116"/>
      <c r="AJE76" s="116"/>
      <c r="AJF76" s="116"/>
      <c r="AJG76" s="116"/>
      <c r="AJH76" s="116"/>
      <c r="AJI76" s="116"/>
      <c r="AJJ76" s="116"/>
      <c r="AJK76" s="116"/>
      <c r="AJL76" s="116"/>
      <c r="AJM76" s="116"/>
      <c r="AJN76" s="116"/>
      <c r="AJO76" s="116"/>
      <c r="AJP76" s="116"/>
      <c r="AJQ76" s="116"/>
      <c r="AJR76" s="116"/>
      <c r="AJS76" s="116"/>
      <c r="AJT76" s="116"/>
      <c r="AJU76" s="116"/>
      <c r="AJV76" s="116"/>
      <c r="AJW76" s="116"/>
      <c r="AJX76" s="116"/>
      <c r="AJY76" s="116"/>
      <c r="AJZ76" s="116"/>
      <c r="AKA76" s="116"/>
      <c r="AKB76" s="116"/>
      <c r="AKC76" s="116"/>
      <c r="AKD76" s="116"/>
      <c r="AKE76" s="116"/>
      <c r="AKF76" s="116"/>
      <c r="AKG76" s="116"/>
      <c r="AKH76" s="116"/>
      <c r="AKI76" s="116"/>
      <c r="AKJ76" s="116"/>
      <c r="AKK76" s="116"/>
      <c r="AKL76" s="116"/>
      <c r="AKM76" s="116"/>
      <c r="AKN76" s="116"/>
      <c r="AKO76" s="116"/>
      <c r="AKP76" s="116"/>
      <c r="AKQ76" s="116"/>
      <c r="AKR76" s="116"/>
      <c r="AKS76" s="116"/>
      <c r="AKT76" s="116"/>
      <c r="AKU76" s="116"/>
      <c r="AKV76" s="116"/>
      <c r="AKW76" s="116"/>
      <c r="AKX76" s="116"/>
      <c r="AKY76" s="116"/>
      <c r="AKZ76" s="116"/>
      <c r="ALA76" s="116"/>
      <c r="ALB76" s="116"/>
      <c r="ALC76" s="116"/>
      <c r="ALD76" s="116"/>
      <c r="ALE76" s="116"/>
      <c r="ALF76" s="116"/>
      <c r="ALG76" s="116"/>
      <c r="ALH76" s="116"/>
      <c r="ALI76" s="116"/>
      <c r="ALJ76" s="116"/>
      <c r="ALK76" s="116"/>
      <c r="ALL76" s="116"/>
      <c r="ALM76" s="116"/>
      <c r="ALN76" s="116"/>
      <c r="ALO76" s="116"/>
      <c r="ALP76" s="116"/>
      <c r="ALQ76" s="116"/>
      <c r="ALR76" s="116"/>
      <c r="ALS76" s="116"/>
      <c r="ALT76" s="116"/>
      <c r="ALU76" s="116"/>
      <c r="ALV76" s="116"/>
      <c r="ALW76" s="116"/>
      <c r="ALX76" s="116"/>
      <c r="ALY76" s="116"/>
      <c r="ALZ76" s="116"/>
      <c r="AMA76" s="116"/>
      <c r="AMB76" s="116"/>
      <c r="AMC76" s="116"/>
      <c r="AMD76" s="116"/>
      <c r="AME76" s="116"/>
      <c r="AMF76" s="116"/>
      <c r="AMG76" s="116"/>
      <c r="AMH76" s="116"/>
      <c r="AMI76" s="116"/>
      <c r="AMJ76" s="116"/>
      <c r="AMK76" s="116"/>
      <c r="AML76" s="116"/>
      <c r="AMM76" s="116"/>
      <c r="AMN76" s="116"/>
      <c r="AMO76" s="116"/>
      <c r="AMP76" s="116"/>
      <c r="AMQ76" s="116"/>
      <c r="AMR76" s="116"/>
      <c r="AMS76" s="116"/>
      <c r="AMT76" s="116"/>
      <c r="AMU76" s="116"/>
      <c r="AMV76" s="116"/>
      <c r="AMW76" s="116"/>
      <c r="AMX76" s="116"/>
      <c r="AMY76" s="116"/>
      <c r="AMZ76" s="116"/>
      <c r="ANA76" s="116"/>
      <c r="ANB76" s="116"/>
      <c r="ANC76" s="116"/>
      <c r="AND76" s="116"/>
      <c r="ANE76" s="116"/>
      <c r="ANF76" s="116"/>
      <c r="ANG76" s="116"/>
      <c r="ANH76" s="116"/>
      <c r="ANI76" s="116"/>
      <c r="ANJ76" s="116"/>
      <c r="ANK76" s="116"/>
      <c r="ANL76" s="116"/>
      <c r="ANM76" s="116"/>
      <c r="ANN76" s="116"/>
      <c r="ANO76" s="116"/>
      <c r="ANP76" s="116"/>
      <c r="ANQ76" s="116"/>
      <c r="ANR76" s="116"/>
      <c r="ANS76" s="116"/>
      <c r="ANT76" s="116"/>
      <c r="ANU76" s="116"/>
      <c r="ANV76" s="116"/>
      <c r="ANW76" s="116"/>
      <c r="ANX76" s="116"/>
      <c r="ANY76" s="116"/>
      <c r="ANZ76" s="116"/>
      <c r="AOA76" s="116"/>
      <c r="AOB76" s="116"/>
      <c r="AOC76" s="116"/>
      <c r="AOD76" s="116"/>
      <c r="AOE76" s="116"/>
      <c r="AOF76" s="116"/>
      <c r="AOG76" s="116"/>
      <c r="AOH76" s="116"/>
      <c r="AOI76" s="116"/>
      <c r="AOJ76" s="116"/>
      <c r="AOK76" s="116"/>
      <c r="AOL76" s="116"/>
      <c r="AOM76" s="116"/>
      <c r="AON76" s="116"/>
      <c r="AOO76" s="116"/>
      <c r="AOP76" s="116"/>
      <c r="AOQ76" s="116"/>
      <c r="AOR76" s="116"/>
      <c r="AOS76" s="116"/>
      <c r="AOT76" s="116"/>
      <c r="AOU76" s="116"/>
      <c r="AOV76" s="116"/>
      <c r="AOW76" s="116"/>
      <c r="AOX76" s="116"/>
      <c r="AOY76" s="116"/>
      <c r="AOZ76" s="116"/>
      <c r="APA76" s="116"/>
      <c r="APB76" s="116"/>
      <c r="APC76" s="116"/>
      <c r="APD76" s="116"/>
      <c r="APE76" s="116"/>
      <c r="APF76" s="116"/>
      <c r="APG76" s="116"/>
      <c r="APH76" s="116"/>
      <c r="API76" s="116"/>
      <c r="APJ76" s="116"/>
      <c r="APK76" s="116"/>
      <c r="APL76" s="116"/>
      <c r="APM76" s="116"/>
      <c r="APN76" s="116"/>
      <c r="APO76" s="116"/>
      <c r="APP76" s="116"/>
      <c r="APQ76" s="116"/>
      <c r="APR76" s="116"/>
      <c r="APS76" s="116"/>
      <c r="APT76" s="116"/>
      <c r="APU76" s="116"/>
      <c r="APV76" s="116"/>
      <c r="APW76" s="116"/>
      <c r="APX76" s="116"/>
      <c r="APY76" s="116"/>
      <c r="APZ76" s="116"/>
      <c r="AQA76" s="116"/>
      <c r="AQB76" s="116"/>
      <c r="AQC76" s="116"/>
      <c r="AQD76" s="116"/>
      <c r="AQE76" s="116"/>
      <c r="AQF76" s="116"/>
      <c r="AQG76" s="116"/>
      <c r="AQH76" s="116"/>
      <c r="AQI76" s="116"/>
      <c r="AQJ76" s="116"/>
      <c r="AQK76" s="116"/>
      <c r="AQL76" s="116"/>
      <c r="AQM76" s="116"/>
      <c r="AQN76" s="116"/>
      <c r="AQO76" s="116"/>
      <c r="AQP76" s="116"/>
      <c r="AQQ76" s="116"/>
      <c r="AQR76" s="116"/>
      <c r="AQS76" s="116"/>
      <c r="AQT76" s="116"/>
      <c r="AQU76" s="116"/>
      <c r="AQV76" s="116"/>
      <c r="AQW76" s="116"/>
      <c r="AQX76" s="116"/>
      <c r="AQY76" s="116"/>
      <c r="AQZ76" s="116"/>
      <c r="ARA76" s="116"/>
      <c r="ARB76" s="116"/>
      <c r="ARC76" s="116"/>
      <c r="ARD76" s="116"/>
      <c r="ARE76" s="116"/>
      <c r="ARF76" s="116"/>
      <c r="ARG76" s="116"/>
      <c r="ARH76" s="116"/>
      <c r="ARI76" s="116"/>
      <c r="ARJ76" s="116"/>
      <c r="ARK76" s="116"/>
      <c r="ARL76" s="116"/>
      <c r="ARM76" s="116"/>
      <c r="ARN76" s="116"/>
      <c r="ARO76" s="116"/>
      <c r="ARP76" s="116"/>
      <c r="ARQ76" s="116"/>
      <c r="ARR76" s="116"/>
      <c r="ARS76" s="116"/>
      <c r="ART76" s="116"/>
      <c r="ARU76" s="116"/>
      <c r="ARV76" s="116"/>
      <c r="ARW76" s="116"/>
      <c r="ARX76" s="116"/>
      <c r="ARY76" s="116"/>
      <c r="ARZ76" s="116"/>
      <c r="ASA76" s="116"/>
      <c r="ASB76" s="116"/>
      <c r="ASC76" s="116"/>
      <c r="ASD76" s="116"/>
      <c r="ASE76" s="116"/>
      <c r="ASF76" s="116"/>
      <c r="ASG76" s="116"/>
      <c r="ASH76" s="116"/>
      <c r="ASI76" s="116"/>
      <c r="ASJ76" s="116"/>
      <c r="ASK76" s="116"/>
      <c r="ASL76" s="116"/>
      <c r="ASM76" s="116"/>
      <c r="ASN76" s="116"/>
      <c r="ASO76" s="116"/>
      <c r="ASP76" s="116"/>
      <c r="ASQ76" s="116"/>
      <c r="ASR76" s="116"/>
      <c r="ASS76" s="116"/>
      <c r="AST76" s="116"/>
      <c r="ASU76" s="116"/>
      <c r="ASV76" s="116"/>
      <c r="ASW76" s="116"/>
      <c r="ASX76" s="116"/>
      <c r="ASY76" s="116"/>
      <c r="ASZ76" s="116"/>
      <c r="ATA76" s="116"/>
      <c r="ATB76" s="116"/>
      <c r="ATC76" s="116"/>
      <c r="ATD76" s="116"/>
      <c r="ATE76" s="116"/>
      <c r="ATF76" s="116"/>
      <c r="ATG76" s="116"/>
      <c r="ATH76" s="116"/>
      <c r="ATI76" s="116"/>
      <c r="ATJ76" s="116"/>
      <c r="ATK76" s="116"/>
      <c r="ATL76" s="116"/>
      <c r="ATM76" s="116"/>
      <c r="ATN76" s="116"/>
      <c r="ATO76" s="116"/>
      <c r="ATP76" s="116"/>
      <c r="ATQ76" s="116"/>
      <c r="ATR76" s="116"/>
      <c r="ATS76" s="116"/>
      <c r="ATT76" s="116"/>
      <c r="ATU76" s="116"/>
      <c r="ATV76" s="116"/>
      <c r="ATW76" s="116"/>
      <c r="ATX76" s="116"/>
      <c r="ATY76" s="116"/>
      <c r="ATZ76" s="116"/>
      <c r="AUA76" s="116"/>
      <c r="AUB76" s="116"/>
      <c r="AUC76" s="116"/>
      <c r="AUD76" s="116"/>
      <c r="AUE76" s="116"/>
      <c r="AUF76" s="116"/>
      <c r="AUG76" s="116"/>
      <c r="AUH76" s="116"/>
      <c r="AUI76" s="116"/>
      <c r="AUJ76" s="116"/>
      <c r="AUK76" s="116"/>
      <c r="AUL76" s="116"/>
      <c r="AUM76" s="116"/>
      <c r="AUN76" s="116"/>
      <c r="AUO76" s="116"/>
      <c r="AUP76" s="116"/>
      <c r="AUQ76" s="116"/>
      <c r="AUR76" s="116"/>
      <c r="AUS76" s="116"/>
      <c r="AUT76" s="116"/>
      <c r="AUU76" s="116"/>
      <c r="AUV76" s="116"/>
      <c r="AUW76" s="116"/>
      <c r="AUX76" s="116"/>
      <c r="AUY76" s="116"/>
      <c r="AUZ76" s="116"/>
      <c r="AVA76" s="116"/>
      <c r="AVB76" s="116"/>
      <c r="AVC76" s="116"/>
      <c r="AVD76" s="116"/>
      <c r="AVE76" s="116"/>
      <c r="AVF76" s="116"/>
      <c r="AVG76" s="116"/>
      <c r="AVH76" s="116"/>
      <c r="AVI76" s="116"/>
      <c r="AVJ76" s="116"/>
      <c r="AVK76" s="116"/>
      <c r="AVL76" s="116"/>
      <c r="AVM76" s="116"/>
      <c r="AVN76" s="116"/>
      <c r="AVO76" s="116"/>
      <c r="AVP76" s="116"/>
      <c r="AVQ76" s="116"/>
      <c r="AVR76" s="116"/>
      <c r="AVS76" s="116"/>
      <c r="AVT76" s="116"/>
      <c r="AVU76" s="116"/>
      <c r="AVV76" s="116"/>
      <c r="AVW76" s="116"/>
      <c r="AVX76" s="116"/>
      <c r="AVY76" s="116"/>
      <c r="AVZ76" s="116"/>
      <c r="AWA76" s="116"/>
      <c r="AWB76" s="116"/>
      <c r="AWC76" s="116"/>
      <c r="AWD76" s="116"/>
      <c r="AWE76" s="116"/>
      <c r="AWF76" s="116"/>
      <c r="AWG76" s="116"/>
      <c r="AWH76" s="116"/>
      <c r="AWI76" s="116"/>
      <c r="AWJ76" s="116"/>
      <c r="AWK76" s="116"/>
      <c r="AWL76" s="116"/>
      <c r="AWM76" s="116"/>
      <c r="AWN76" s="116"/>
      <c r="AWO76" s="116"/>
      <c r="AWP76" s="116"/>
      <c r="AWQ76" s="116"/>
      <c r="AWR76" s="116"/>
      <c r="AWS76" s="116"/>
      <c r="AWT76" s="116"/>
      <c r="AWU76" s="116"/>
      <c r="AWV76" s="116"/>
      <c r="AWW76" s="116"/>
      <c r="AWX76" s="116"/>
      <c r="AWY76" s="116"/>
      <c r="AWZ76" s="116"/>
      <c r="AXA76" s="116"/>
      <c r="AXB76" s="116"/>
      <c r="AXC76" s="116"/>
      <c r="AXD76" s="116"/>
      <c r="AXE76" s="116"/>
      <c r="AXF76" s="116"/>
      <c r="AXG76" s="116"/>
      <c r="AXH76" s="116"/>
      <c r="AXI76" s="116"/>
      <c r="AXJ76" s="116"/>
      <c r="AXK76" s="116"/>
      <c r="AXL76" s="116"/>
      <c r="AXM76" s="116"/>
      <c r="AXN76" s="116"/>
      <c r="AXO76" s="116"/>
      <c r="AXP76" s="116"/>
      <c r="AXQ76" s="116"/>
      <c r="AXR76" s="116"/>
      <c r="AXS76" s="116"/>
      <c r="AXT76" s="116"/>
      <c r="AXU76" s="116"/>
      <c r="AXV76" s="116"/>
      <c r="AXW76" s="116"/>
      <c r="AXX76" s="116"/>
      <c r="AXY76" s="116"/>
      <c r="AXZ76" s="116"/>
      <c r="AYA76" s="116"/>
      <c r="AYB76" s="116"/>
      <c r="AYC76" s="116"/>
      <c r="AYD76" s="116"/>
      <c r="AYE76" s="116"/>
      <c r="AYF76" s="116"/>
      <c r="AYG76" s="116"/>
      <c r="AYH76" s="116"/>
      <c r="AYI76" s="116"/>
      <c r="AYJ76" s="116"/>
      <c r="AYK76" s="116"/>
      <c r="AYL76" s="116"/>
      <c r="AYM76" s="116"/>
      <c r="AYN76" s="116"/>
      <c r="AYO76" s="116"/>
      <c r="AYP76" s="116"/>
      <c r="AYQ76" s="116"/>
      <c r="AYR76" s="116"/>
      <c r="AYS76" s="116"/>
      <c r="AYT76" s="116"/>
      <c r="AYU76" s="116"/>
      <c r="AYV76" s="116"/>
      <c r="AYW76" s="116"/>
      <c r="AYX76" s="116"/>
      <c r="AYY76" s="116"/>
      <c r="AYZ76" s="116"/>
      <c r="AZA76" s="116"/>
      <c r="AZB76" s="116"/>
      <c r="AZC76" s="116"/>
      <c r="AZD76" s="116"/>
      <c r="AZE76" s="116"/>
      <c r="AZF76" s="116"/>
      <c r="AZG76" s="116"/>
      <c r="AZH76" s="116"/>
      <c r="AZI76" s="116"/>
      <c r="AZJ76" s="116"/>
      <c r="AZK76" s="116"/>
      <c r="AZL76" s="116"/>
      <c r="AZM76" s="116"/>
      <c r="AZN76" s="116"/>
      <c r="AZO76" s="116"/>
      <c r="AZP76" s="116"/>
      <c r="AZQ76" s="116"/>
      <c r="AZR76" s="116"/>
      <c r="AZS76" s="116"/>
      <c r="AZT76" s="116"/>
      <c r="AZU76" s="116"/>
      <c r="AZV76" s="116"/>
      <c r="AZW76" s="116"/>
      <c r="AZX76" s="116"/>
      <c r="AZY76" s="116"/>
      <c r="AZZ76" s="116"/>
      <c r="BAA76" s="116"/>
      <c r="BAB76" s="116"/>
      <c r="BAC76" s="116"/>
      <c r="BAD76" s="116"/>
      <c r="BAE76" s="116"/>
      <c r="BAF76" s="116"/>
      <c r="BAG76" s="116"/>
      <c r="BAH76" s="116"/>
      <c r="BAI76" s="116"/>
      <c r="BAJ76" s="116"/>
      <c r="BAK76" s="116"/>
      <c r="BAL76" s="116"/>
      <c r="BAM76" s="116"/>
      <c r="BAN76" s="116"/>
      <c r="BAO76" s="116"/>
      <c r="BAP76" s="116"/>
      <c r="BAQ76" s="116"/>
      <c r="BAR76" s="116"/>
      <c r="BAS76" s="116"/>
      <c r="BAT76" s="116"/>
      <c r="BAU76" s="116"/>
      <c r="BAV76" s="116"/>
      <c r="BAW76" s="116"/>
      <c r="BAX76" s="116"/>
      <c r="BAY76" s="116"/>
      <c r="BAZ76" s="116"/>
      <c r="BBA76" s="116"/>
      <c r="BBB76" s="116"/>
      <c r="BBC76" s="116"/>
      <c r="BBD76" s="116"/>
      <c r="BBE76" s="116"/>
      <c r="BBF76" s="116"/>
      <c r="BBG76" s="116"/>
      <c r="BBH76" s="116"/>
      <c r="BBI76" s="116"/>
      <c r="BBJ76" s="116"/>
      <c r="BBK76" s="116"/>
      <c r="BBL76" s="116"/>
      <c r="BBM76" s="116"/>
      <c r="BBN76" s="116"/>
      <c r="BBO76" s="116"/>
      <c r="BBP76" s="116"/>
      <c r="BBQ76" s="116"/>
      <c r="BBR76" s="116"/>
      <c r="BBS76" s="116"/>
      <c r="BBT76" s="116"/>
      <c r="BBU76" s="116"/>
      <c r="BBV76" s="116"/>
      <c r="BBW76" s="116"/>
      <c r="BBX76" s="116"/>
      <c r="BBY76" s="116"/>
      <c r="BBZ76" s="116"/>
      <c r="BCA76" s="116"/>
      <c r="BCB76" s="116"/>
      <c r="BCC76" s="116"/>
      <c r="BCD76" s="116"/>
      <c r="BCE76" s="116"/>
      <c r="BCF76" s="116"/>
      <c r="BCG76" s="116"/>
      <c r="BCH76" s="116"/>
      <c r="BCI76" s="116"/>
      <c r="BCJ76" s="116"/>
      <c r="BCK76" s="116"/>
      <c r="BCL76" s="116"/>
      <c r="BCM76" s="116"/>
      <c r="BCN76" s="116"/>
      <c r="BCO76" s="116"/>
      <c r="BCP76" s="116"/>
      <c r="BCQ76" s="116"/>
    </row>
    <row r="77" spans="1:1447" s="3" customFormat="1" ht="17" thickBot="1">
      <c r="A77" s="13">
        <f t="shared" si="26"/>
        <v>25</v>
      </c>
      <c r="B77" s="13">
        <v>75</v>
      </c>
      <c r="C77" s="13">
        <v>41.3</v>
      </c>
      <c r="D77" s="13">
        <v>44.6</v>
      </c>
      <c r="E77" s="13">
        <v>5080</v>
      </c>
      <c r="F77" s="13">
        <v>-1.3</v>
      </c>
      <c r="G77" s="13">
        <v>34.6</v>
      </c>
      <c r="H77" s="13">
        <v>42.1</v>
      </c>
      <c r="I77" s="13" t="s">
        <v>16</v>
      </c>
      <c r="J77" s="13">
        <v>3.4</v>
      </c>
      <c r="K77" s="24">
        <v>38</v>
      </c>
      <c r="L77" s="24">
        <f t="shared" si="27"/>
        <v>0.11575609756097562</v>
      </c>
      <c r="M77" s="24">
        <f t="shared" si="28"/>
        <v>0.49741463414634168</v>
      </c>
      <c r="N77" s="3">
        <f t="shared" si="29"/>
        <v>25.075010535187523</v>
      </c>
      <c r="O77" s="3">
        <f t="shared" si="31"/>
        <v>25</v>
      </c>
      <c r="P77" s="3">
        <f t="shared" si="30"/>
        <v>0</v>
      </c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  <c r="AY77" s="116"/>
      <c r="AZ77" s="116"/>
      <c r="BA77" s="116"/>
      <c r="BB77" s="116"/>
      <c r="BC77" s="116"/>
      <c r="BD77" s="116"/>
      <c r="BE77" s="116"/>
      <c r="BF77" s="116"/>
      <c r="BG77" s="116"/>
      <c r="BH77" s="116"/>
      <c r="BI77" s="116"/>
      <c r="BJ77" s="116"/>
      <c r="BK77" s="116"/>
      <c r="BL77" s="116"/>
      <c r="BM77" s="116"/>
      <c r="BN77" s="116"/>
      <c r="BO77" s="116"/>
      <c r="BP77" s="116"/>
      <c r="BQ77" s="116"/>
      <c r="BR77" s="116"/>
      <c r="BS77" s="116"/>
      <c r="BT77" s="116"/>
      <c r="BU77" s="116"/>
      <c r="BV77" s="116"/>
      <c r="BW77" s="116"/>
      <c r="BX77" s="116"/>
      <c r="BY77" s="116"/>
      <c r="BZ77" s="116"/>
      <c r="CA77" s="116"/>
      <c r="CB77" s="116"/>
      <c r="CC77" s="116"/>
      <c r="CD77" s="116"/>
      <c r="CE77" s="116"/>
      <c r="CF77" s="116"/>
      <c r="CG77" s="116"/>
      <c r="CH77" s="116"/>
      <c r="CI77" s="116"/>
      <c r="CJ77" s="116"/>
      <c r="CK77" s="116"/>
      <c r="CL77" s="116"/>
      <c r="CM77" s="116"/>
      <c r="CN77" s="116"/>
      <c r="CO77" s="116"/>
      <c r="CP77" s="116"/>
      <c r="CQ77" s="116"/>
      <c r="CR77" s="116"/>
      <c r="CS77" s="116"/>
      <c r="CT77" s="116"/>
      <c r="CU77" s="116"/>
      <c r="CV77" s="116"/>
      <c r="CW77" s="116"/>
      <c r="CX77" s="116"/>
      <c r="CY77" s="116"/>
      <c r="CZ77" s="116"/>
      <c r="DA77" s="116"/>
      <c r="DB77" s="116"/>
      <c r="DC77" s="116"/>
      <c r="DD77" s="116"/>
      <c r="DE77" s="116"/>
      <c r="DF77" s="116"/>
      <c r="DG77" s="116"/>
      <c r="DH77" s="116"/>
      <c r="DI77" s="116"/>
      <c r="DJ77" s="116"/>
      <c r="DK77" s="116"/>
      <c r="DL77" s="116"/>
      <c r="DM77" s="116"/>
      <c r="DN77" s="116"/>
      <c r="DO77" s="116"/>
      <c r="DP77" s="116"/>
      <c r="DQ77" s="116"/>
      <c r="DR77" s="116"/>
      <c r="DS77" s="116"/>
      <c r="DT77" s="116"/>
      <c r="DU77" s="116"/>
      <c r="DV77" s="116"/>
      <c r="DW77" s="116"/>
      <c r="DX77" s="116"/>
      <c r="DY77" s="116"/>
      <c r="DZ77" s="116"/>
      <c r="EA77" s="116"/>
      <c r="EB77" s="116"/>
      <c r="EC77" s="116"/>
      <c r="ED77" s="116"/>
      <c r="EE77" s="116"/>
      <c r="EF77" s="116"/>
      <c r="EG77" s="116"/>
      <c r="EH77" s="116"/>
      <c r="EI77" s="116"/>
      <c r="EJ77" s="116"/>
      <c r="EK77" s="116"/>
      <c r="EL77" s="116"/>
      <c r="EM77" s="116"/>
      <c r="EN77" s="116"/>
      <c r="EO77" s="116"/>
      <c r="EP77" s="116"/>
      <c r="EQ77" s="116"/>
      <c r="ER77" s="116"/>
      <c r="ES77" s="116"/>
      <c r="ET77" s="116"/>
      <c r="EU77" s="116"/>
      <c r="EV77" s="116"/>
      <c r="EW77" s="116"/>
      <c r="EX77" s="116"/>
      <c r="EY77" s="116"/>
      <c r="EZ77" s="116"/>
      <c r="FA77" s="116"/>
      <c r="FB77" s="116"/>
      <c r="FC77" s="116"/>
      <c r="FD77" s="116"/>
      <c r="FE77" s="116"/>
      <c r="FF77" s="116"/>
      <c r="FG77" s="116"/>
      <c r="FH77" s="116"/>
      <c r="FI77" s="116"/>
      <c r="FJ77" s="116"/>
      <c r="FK77" s="116"/>
      <c r="FL77" s="116"/>
      <c r="FM77" s="116"/>
      <c r="FN77" s="116"/>
      <c r="FO77" s="116"/>
      <c r="FP77" s="116"/>
      <c r="FQ77" s="116"/>
      <c r="FR77" s="116"/>
      <c r="FS77" s="116"/>
      <c r="FT77" s="116"/>
      <c r="FU77" s="116"/>
      <c r="FV77" s="116"/>
      <c r="FW77" s="116"/>
      <c r="FX77" s="116"/>
      <c r="FY77" s="116"/>
      <c r="FZ77" s="116"/>
      <c r="GA77" s="116"/>
      <c r="GB77" s="116"/>
      <c r="GC77" s="116"/>
      <c r="GD77" s="116"/>
      <c r="GE77" s="116"/>
      <c r="GF77" s="116"/>
      <c r="GG77" s="116"/>
      <c r="GH77" s="116"/>
      <c r="GI77" s="116"/>
      <c r="GJ77" s="116"/>
      <c r="GK77" s="116"/>
      <c r="GL77" s="116"/>
      <c r="GM77" s="116"/>
      <c r="GN77" s="116"/>
      <c r="GO77" s="116"/>
      <c r="GP77" s="116"/>
      <c r="GQ77" s="116"/>
      <c r="GR77" s="116"/>
      <c r="GS77" s="116"/>
      <c r="GT77" s="116"/>
      <c r="GU77" s="116"/>
      <c r="GV77" s="116"/>
      <c r="GW77" s="116"/>
      <c r="GX77" s="116"/>
      <c r="GY77" s="116"/>
      <c r="GZ77" s="116"/>
      <c r="HA77" s="116"/>
      <c r="HB77" s="116"/>
      <c r="HC77" s="116"/>
      <c r="HD77" s="116"/>
      <c r="HE77" s="116"/>
      <c r="HF77" s="116"/>
      <c r="HG77" s="116"/>
      <c r="HH77" s="116"/>
      <c r="HI77" s="116"/>
      <c r="HJ77" s="116"/>
      <c r="HK77" s="116"/>
      <c r="HL77" s="116"/>
      <c r="HM77" s="116"/>
      <c r="HN77" s="116"/>
      <c r="HO77" s="116"/>
      <c r="HP77" s="116"/>
      <c r="HQ77" s="116"/>
      <c r="HR77" s="116"/>
      <c r="HS77" s="116"/>
      <c r="HT77" s="116"/>
      <c r="HU77" s="116"/>
      <c r="HV77" s="116"/>
      <c r="HW77" s="116"/>
      <c r="HX77" s="116"/>
      <c r="HY77" s="116"/>
      <c r="HZ77" s="116"/>
      <c r="IA77" s="116"/>
      <c r="IB77" s="116"/>
      <c r="IC77" s="116"/>
      <c r="ID77" s="116"/>
      <c r="IE77" s="116"/>
      <c r="IF77" s="116"/>
      <c r="IG77" s="116"/>
      <c r="IH77" s="116"/>
      <c r="II77" s="116"/>
      <c r="IJ77" s="116"/>
      <c r="IK77" s="116"/>
      <c r="IL77" s="116"/>
      <c r="IM77" s="116"/>
      <c r="IN77" s="116"/>
      <c r="IO77" s="116"/>
      <c r="IP77" s="116"/>
      <c r="IQ77" s="116"/>
      <c r="IR77" s="116"/>
      <c r="IS77" s="116"/>
      <c r="IT77" s="116"/>
      <c r="IU77" s="116"/>
      <c r="IV77" s="116"/>
      <c r="IW77" s="116"/>
      <c r="IX77" s="116"/>
      <c r="IY77" s="116"/>
      <c r="IZ77" s="116"/>
      <c r="JA77" s="116"/>
      <c r="JB77" s="116"/>
      <c r="JC77" s="116"/>
      <c r="JD77" s="116"/>
      <c r="JE77" s="116"/>
      <c r="JF77" s="116"/>
      <c r="JG77" s="116"/>
      <c r="JH77" s="116"/>
      <c r="JI77" s="116"/>
      <c r="JJ77" s="116"/>
      <c r="JK77" s="116"/>
      <c r="JL77" s="116"/>
      <c r="JM77" s="116"/>
      <c r="JN77" s="116"/>
      <c r="JO77" s="116"/>
      <c r="JP77" s="116"/>
      <c r="JQ77" s="116"/>
      <c r="JR77" s="116"/>
      <c r="JS77" s="116"/>
      <c r="JT77" s="116"/>
      <c r="JU77" s="116"/>
      <c r="JV77" s="116"/>
      <c r="JW77" s="116"/>
      <c r="JX77" s="116"/>
      <c r="JY77" s="116"/>
      <c r="JZ77" s="116"/>
      <c r="KA77" s="116"/>
      <c r="KB77" s="116"/>
      <c r="KC77" s="116"/>
      <c r="KD77" s="116"/>
      <c r="KE77" s="116"/>
      <c r="KF77" s="116"/>
      <c r="KG77" s="116"/>
      <c r="KH77" s="116"/>
      <c r="KI77" s="116"/>
      <c r="KJ77" s="116"/>
      <c r="KK77" s="116"/>
      <c r="KL77" s="116"/>
      <c r="KM77" s="116"/>
      <c r="KN77" s="116"/>
      <c r="KO77" s="116"/>
      <c r="KP77" s="116"/>
      <c r="KQ77" s="116"/>
      <c r="KR77" s="116"/>
      <c r="KS77" s="116"/>
      <c r="KT77" s="116"/>
      <c r="KU77" s="116"/>
      <c r="KV77" s="116"/>
      <c r="KW77" s="116"/>
      <c r="KX77" s="116"/>
      <c r="KY77" s="116"/>
      <c r="KZ77" s="116"/>
      <c r="LA77" s="116"/>
      <c r="LB77" s="116"/>
      <c r="LC77" s="116"/>
      <c r="LD77" s="116"/>
      <c r="LE77" s="116"/>
      <c r="LF77" s="116"/>
      <c r="LG77" s="116"/>
      <c r="LH77" s="116"/>
      <c r="LI77" s="116"/>
      <c r="LJ77" s="116"/>
      <c r="LK77" s="116"/>
      <c r="LL77" s="116"/>
      <c r="LM77" s="116"/>
      <c r="LN77" s="116"/>
      <c r="LO77" s="116"/>
      <c r="LP77" s="116"/>
      <c r="LQ77" s="116"/>
      <c r="LR77" s="116"/>
      <c r="LS77" s="116"/>
      <c r="LT77" s="116"/>
      <c r="LU77" s="116"/>
      <c r="LV77" s="116"/>
      <c r="LW77" s="116"/>
      <c r="LX77" s="116"/>
      <c r="LY77" s="116"/>
      <c r="LZ77" s="116"/>
      <c r="MA77" s="116"/>
      <c r="MB77" s="116"/>
      <c r="MC77" s="116"/>
      <c r="MD77" s="116"/>
      <c r="ME77" s="116"/>
      <c r="MF77" s="116"/>
      <c r="MG77" s="116"/>
      <c r="MH77" s="116"/>
      <c r="MI77" s="116"/>
      <c r="MJ77" s="116"/>
      <c r="MK77" s="116"/>
      <c r="ML77" s="116"/>
      <c r="MM77" s="116"/>
      <c r="MN77" s="116"/>
      <c r="MO77" s="116"/>
      <c r="MP77" s="116"/>
      <c r="MQ77" s="116"/>
      <c r="MR77" s="116"/>
      <c r="MS77" s="116"/>
      <c r="MT77" s="116"/>
      <c r="MU77" s="116"/>
      <c r="MV77" s="116"/>
      <c r="MW77" s="116"/>
      <c r="MX77" s="116"/>
      <c r="MY77" s="116"/>
      <c r="MZ77" s="116"/>
      <c r="NA77" s="116"/>
      <c r="NB77" s="116"/>
      <c r="NC77" s="116"/>
      <c r="ND77" s="116"/>
      <c r="NE77" s="116"/>
      <c r="NF77" s="116"/>
      <c r="NG77" s="116"/>
      <c r="NH77" s="116"/>
      <c r="NI77" s="116"/>
      <c r="NJ77" s="116"/>
      <c r="NK77" s="116"/>
      <c r="NL77" s="116"/>
      <c r="NM77" s="116"/>
      <c r="NN77" s="116"/>
      <c r="NO77" s="116"/>
      <c r="NP77" s="116"/>
      <c r="NQ77" s="116"/>
      <c r="NR77" s="116"/>
      <c r="NS77" s="116"/>
      <c r="NT77" s="116"/>
      <c r="NU77" s="116"/>
      <c r="NV77" s="116"/>
      <c r="NW77" s="116"/>
      <c r="NX77" s="116"/>
      <c r="NY77" s="116"/>
      <c r="NZ77" s="116"/>
      <c r="OA77" s="116"/>
      <c r="OB77" s="116"/>
      <c r="OC77" s="116"/>
      <c r="OD77" s="116"/>
      <c r="OE77" s="116"/>
      <c r="OF77" s="116"/>
      <c r="OG77" s="116"/>
      <c r="OH77" s="116"/>
      <c r="OI77" s="116"/>
      <c r="OJ77" s="116"/>
      <c r="OK77" s="116"/>
      <c r="OL77" s="116"/>
      <c r="OM77" s="116"/>
      <c r="ON77" s="116"/>
      <c r="OO77" s="116"/>
      <c r="OP77" s="116"/>
      <c r="OQ77" s="116"/>
      <c r="OR77" s="116"/>
      <c r="OS77" s="116"/>
      <c r="OT77" s="116"/>
      <c r="OU77" s="116"/>
      <c r="OV77" s="116"/>
      <c r="OW77" s="116"/>
      <c r="OX77" s="116"/>
      <c r="OY77" s="116"/>
      <c r="OZ77" s="116"/>
      <c r="PA77" s="116"/>
      <c r="PB77" s="116"/>
      <c r="PC77" s="116"/>
      <c r="PD77" s="116"/>
      <c r="PE77" s="116"/>
      <c r="PF77" s="116"/>
      <c r="PG77" s="116"/>
      <c r="PH77" s="116"/>
      <c r="PI77" s="116"/>
      <c r="PJ77" s="116"/>
      <c r="PK77" s="116"/>
      <c r="PL77" s="116"/>
      <c r="PM77" s="116"/>
      <c r="PN77" s="116"/>
      <c r="PO77" s="116"/>
      <c r="PP77" s="116"/>
      <c r="PQ77" s="116"/>
      <c r="PR77" s="116"/>
      <c r="PS77" s="116"/>
      <c r="PT77" s="116"/>
      <c r="PU77" s="116"/>
      <c r="PV77" s="116"/>
      <c r="PW77" s="116"/>
      <c r="PX77" s="116"/>
      <c r="PY77" s="116"/>
      <c r="PZ77" s="116"/>
      <c r="QA77" s="116"/>
      <c r="QB77" s="116"/>
      <c r="QC77" s="116"/>
      <c r="QD77" s="116"/>
      <c r="QE77" s="116"/>
      <c r="QF77" s="116"/>
      <c r="QG77" s="116"/>
      <c r="QH77" s="116"/>
      <c r="QI77" s="116"/>
      <c r="QJ77" s="116"/>
      <c r="QK77" s="116"/>
      <c r="QL77" s="116"/>
      <c r="QM77" s="116"/>
      <c r="QN77" s="116"/>
      <c r="QO77" s="116"/>
      <c r="QP77" s="116"/>
      <c r="QQ77" s="116"/>
      <c r="QR77" s="116"/>
      <c r="QS77" s="116"/>
      <c r="QT77" s="116"/>
      <c r="QU77" s="116"/>
      <c r="QV77" s="116"/>
      <c r="QW77" s="116"/>
      <c r="QX77" s="116"/>
      <c r="QY77" s="116"/>
      <c r="QZ77" s="116"/>
      <c r="RA77" s="116"/>
      <c r="RB77" s="116"/>
      <c r="RC77" s="116"/>
      <c r="RD77" s="116"/>
      <c r="RE77" s="116"/>
      <c r="RF77" s="116"/>
      <c r="RG77" s="116"/>
      <c r="RH77" s="116"/>
      <c r="RI77" s="116"/>
      <c r="RJ77" s="116"/>
      <c r="RK77" s="116"/>
      <c r="RL77" s="116"/>
      <c r="RM77" s="116"/>
      <c r="RN77" s="116"/>
      <c r="RO77" s="116"/>
      <c r="RP77" s="116"/>
      <c r="RQ77" s="116"/>
      <c r="RR77" s="116"/>
      <c r="RS77" s="116"/>
      <c r="RT77" s="116"/>
      <c r="RU77" s="116"/>
      <c r="RV77" s="116"/>
      <c r="RW77" s="116"/>
      <c r="RX77" s="116"/>
      <c r="RY77" s="116"/>
      <c r="RZ77" s="116"/>
      <c r="SA77" s="116"/>
      <c r="SB77" s="116"/>
      <c r="SC77" s="116"/>
      <c r="SD77" s="116"/>
      <c r="SE77" s="116"/>
      <c r="SF77" s="116"/>
      <c r="SG77" s="116"/>
      <c r="SH77" s="116"/>
      <c r="SI77" s="116"/>
      <c r="SJ77" s="116"/>
      <c r="SK77" s="116"/>
      <c r="SL77" s="116"/>
      <c r="SM77" s="116"/>
      <c r="SN77" s="116"/>
      <c r="SO77" s="116"/>
      <c r="SP77" s="116"/>
      <c r="SQ77" s="116"/>
      <c r="SR77" s="116"/>
      <c r="SS77" s="116"/>
      <c r="ST77" s="116"/>
      <c r="SU77" s="116"/>
      <c r="SV77" s="116"/>
      <c r="SW77" s="116"/>
      <c r="SX77" s="116"/>
      <c r="SY77" s="116"/>
      <c r="SZ77" s="116"/>
      <c r="TA77" s="116"/>
      <c r="TB77" s="116"/>
      <c r="TC77" s="116"/>
      <c r="TD77" s="116"/>
      <c r="TE77" s="116"/>
      <c r="TF77" s="116"/>
      <c r="TG77" s="116"/>
      <c r="TH77" s="116"/>
      <c r="TI77" s="116"/>
      <c r="TJ77" s="116"/>
      <c r="TK77" s="116"/>
      <c r="TL77" s="116"/>
      <c r="TM77" s="116"/>
      <c r="TN77" s="116"/>
      <c r="TO77" s="116"/>
      <c r="TP77" s="116"/>
      <c r="TQ77" s="116"/>
      <c r="TR77" s="116"/>
      <c r="TS77" s="116"/>
      <c r="TT77" s="116"/>
      <c r="TU77" s="116"/>
      <c r="TV77" s="116"/>
      <c r="TW77" s="116"/>
      <c r="TX77" s="116"/>
      <c r="TY77" s="116"/>
      <c r="TZ77" s="116"/>
      <c r="UA77" s="116"/>
      <c r="UB77" s="116"/>
      <c r="UC77" s="116"/>
      <c r="UD77" s="116"/>
      <c r="UE77" s="116"/>
      <c r="UF77" s="116"/>
      <c r="UG77" s="116"/>
      <c r="UH77" s="116"/>
      <c r="UI77" s="116"/>
      <c r="UJ77" s="116"/>
      <c r="UK77" s="116"/>
      <c r="UL77" s="116"/>
      <c r="UM77" s="116"/>
      <c r="UN77" s="116"/>
      <c r="UO77" s="116"/>
      <c r="UP77" s="116"/>
      <c r="UQ77" s="116"/>
      <c r="UR77" s="116"/>
      <c r="US77" s="116"/>
      <c r="UT77" s="116"/>
      <c r="UU77" s="116"/>
      <c r="UV77" s="116"/>
      <c r="UW77" s="116"/>
      <c r="UX77" s="116"/>
      <c r="UY77" s="116"/>
      <c r="UZ77" s="116"/>
      <c r="VA77" s="116"/>
      <c r="VB77" s="116"/>
      <c r="VC77" s="116"/>
      <c r="VD77" s="116"/>
      <c r="VE77" s="116"/>
      <c r="VF77" s="116"/>
      <c r="VG77" s="116"/>
      <c r="VH77" s="116"/>
      <c r="VI77" s="116"/>
      <c r="VJ77" s="116"/>
      <c r="VK77" s="116"/>
      <c r="VL77" s="116"/>
      <c r="VM77" s="116"/>
      <c r="VN77" s="116"/>
      <c r="VO77" s="116"/>
      <c r="VP77" s="116"/>
      <c r="VQ77" s="116"/>
      <c r="VR77" s="116"/>
      <c r="VS77" s="116"/>
      <c r="VT77" s="116"/>
      <c r="VU77" s="116"/>
      <c r="VV77" s="116"/>
      <c r="VW77" s="116"/>
      <c r="VX77" s="116"/>
      <c r="VY77" s="116"/>
      <c r="VZ77" s="116"/>
      <c r="WA77" s="116"/>
      <c r="WB77" s="116"/>
      <c r="WC77" s="116"/>
      <c r="WD77" s="116"/>
      <c r="WE77" s="116"/>
      <c r="WF77" s="116"/>
      <c r="WG77" s="116"/>
      <c r="WH77" s="116"/>
      <c r="WI77" s="116"/>
      <c r="WJ77" s="116"/>
      <c r="WK77" s="116"/>
      <c r="WL77" s="116"/>
      <c r="WM77" s="116"/>
      <c r="WN77" s="116"/>
      <c r="WO77" s="116"/>
      <c r="WP77" s="116"/>
      <c r="WQ77" s="116"/>
      <c r="WR77" s="116"/>
      <c r="WS77" s="116"/>
      <c r="WT77" s="116"/>
      <c r="WU77" s="116"/>
      <c r="WV77" s="116"/>
      <c r="WW77" s="116"/>
      <c r="WX77" s="116"/>
      <c r="WY77" s="116"/>
      <c r="WZ77" s="116"/>
      <c r="XA77" s="116"/>
      <c r="XB77" s="116"/>
      <c r="XC77" s="116"/>
      <c r="XD77" s="116"/>
      <c r="XE77" s="116"/>
      <c r="XF77" s="116"/>
      <c r="XG77" s="116"/>
      <c r="XH77" s="116"/>
      <c r="XI77" s="116"/>
      <c r="XJ77" s="116"/>
      <c r="XK77" s="116"/>
      <c r="XL77" s="116"/>
      <c r="XM77" s="116"/>
      <c r="XN77" s="116"/>
      <c r="XO77" s="116"/>
      <c r="XP77" s="116"/>
      <c r="XQ77" s="116"/>
      <c r="XR77" s="116"/>
      <c r="XS77" s="116"/>
      <c r="XT77" s="116"/>
      <c r="XU77" s="116"/>
      <c r="XV77" s="116"/>
      <c r="XW77" s="116"/>
      <c r="XX77" s="116"/>
      <c r="XY77" s="116"/>
      <c r="XZ77" s="116"/>
      <c r="YA77" s="116"/>
      <c r="YB77" s="116"/>
      <c r="YC77" s="116"/>
      <c r="YD77" s="116"/>
      <c r="YE77" s="116"/>
      <c r="YF77" s="116"/>
      <c r="YG77" s="116"/>
      <c r="YH77" s="116"/>
      <c r="YI77" s="116"/>
      <c r="YJ77" s="116"/>
      <c r="YK77" s="116"/>
      <c r="YL77" s="116"/>
      <c r="YM77" s="116"/>
      <c r="YN77" s="116"/>
      <c r="YO77" s="116"/>
      <c r="YP77" s="116"/>
      <c r="YQ77" s="116"/>
      <c r="YR77" s="116"/>
      <c r="YS77" s="116"/>
      <c r="YT77" s="116"/>
      <c r="YU77" s="116"/>
      <c r="YV77" s="116"/>
      <c r="YW77" s="116"/>
      <c r="YX77" s="116"/>
      <c r="YY77" s="116"/>
      <c r="YZ77" s="116"/>
      <c r="ZA77" s="116"/>
      <c r="ZB77" s="116"/>
      <c r="ZC77" s="116"/>
      <c r="ZD77" s="116"/>
      <c r="ZE77" s="116"/>
      <c r="ZF77" s="116"/>
      <c r="ZG77" s="116"/>
      <c r="ZH77" s="116"/>
      <c r="ZI77" s="116"/>
      <c r="ZJ77" s="116"/>
      <c r="ZK77" s="116"/>
      <c r="ZL77" s="116"/>
      <c r="ZM77" s="116"/>
      <c r="ZN77" s="116"/>
      <c r="ZO77" s="116"/>
      <c r="ZP77" s="116"/>
      <c r="ZQ77" s="116"/>
      <c r="ZR77" s="116"/>
      <c r="ZS77" s="116"/>
      <c r="ZT77" s="116"/>
      <c r="ZU77" s="116"/>
      <c r="ZV77" s="116"/>
      <c r="ZW77" s="116"/>
      <c r="ZX77" s="116"/>
      <c r="ZY77" s="116"/>
      <c r="ZZ77" s="116"/>
      <c r="AAA77" s="116"/>
      <c r="AAB77" s="116"/>
      <c r="AAC77" s="116"/>
      <c r="AAD77" s="116"/>
      <c r="AAE77" s="116"/>
      <c r="AAF77" s="116"/>
      <c r="AAG77" s="116"/>
      <c r="AAH77" s="116"/>
      <c r="AAI77" s="116"/>
      <c r="AAJ77" s="116"/>
      <c r="AAK77" s="116"/>
      <c r="AAL77" s="116"/>
      <c r="AAM77" s="116"/>
      <c r="AAN77" s="116"/>
      <c r="AAO77" s="116"/>
      <c r="AAP77" s="116"/>
      <c r="AAQ77" s="116"/>
      <c r="AAR77" s="116"/>
      <c r="AAS77" s="116"/>
      <c r="AAT77" s="116"/>
      <c r="AAU77" s="116"/>
      <c r="AAV77" s="116"/>
      <c r="AAW77" s="116"/>
      <c r="AAX77" s="116"/>
      <c r="AAY77" s="116"/>
      <c r="AAZ77" s="116"/>
      <c r="ABA77" s="116"/>
      <c r="ABB77" s="116"/>
      <c r="ABC77" s="116"/>
      <c r="ABD77" s="116"/>
      <c r="ABE77" s="116"/>
      <c r="ABF77" s="116"/>
      <c r="ABG77" s="116"/>
      <c r="ABH77" s="116"/>
      <c r="ABI77" s="116"/>
      <c r="ABJ77" s="116"/>
      <c r="ABK77" s="116"/>
      <c r="ABL77" s="116"/>
      <c r="ABM77" s="116"/>
      <c r="ABN77" s="116"/>
      <c r="ABO77" s="116"/>
      <c r="ABP77" s="116"/>
      <c r="ABQ77" s="116"/>
      <c r="ABR77" s="116"/>
      <c r="ABS77" s="116"/>
      <c r="ABT77" s="116"/>
      <c r="ABU77" s="116"/>
      <c r="ABV77" s="116"/>
      <c r="ABW77" s="116"/>
      <c r="ABX77" s="116"/>
      <c r="ABY77" s="116"/>
      <c r="ABZ77" s="116"/>
      <c r="ACA77" s="116"/>
      <c r="ACB77" s="116"/>
      <c r="ACC77" s="116"/>
      <c r="ACD77" s="116"/>
      <c r="ACE77" s="116"/>
      <c r="ACF77" s="116"/>
      <c r="ACG77" s="116"/>
      <c r="ACH77" s="116"/>
      <c r="ACI77" s="116"/>
      <c r="ACJ77" s="116"/>
      <c r="ACK77" s="116"/>
      <c r="ACL77" s="116"/>
      <c r="ACM77" s="116"/>
      <c r="ACN77" s="116"/>
      <c r="ACO77" s="116"/>
      <c r="ACP77" s="116"/>
      <c r="ACQ77" s="116"/>
      <c r="ACR77" s="116"/>
      <c r="ACS77" s="116"/>
      <c r="ACT77" s="116"/>
      <c r="ACU77" s="116"/>
      <c r="ACV77" s="116"/>
      <c r="ACW77" s="116"/>
      <c r="ACX77" s="116"/>
      <c r="ACY77" s="116"/>
      <c r="ACZ77" s="116"/>
      <c r="ADA77" s="116"/>
      <c r="ADB77" s="116"/>
      <c r="ADC77" s="116"/>
      <c r="ADD77" s="116"/>
      <c r="ADE77" s="116"/>
      <c r="ADF77" s="116"/>
      <c r="ADG77" s="116"/>
      <c r="ADH77" s="116"/>
      <c r="ADI77" s="116"/>
      <c r="ADJ77" s="116"/>
      <c r="ADK77" s="116"/>
      <c r="ADL77" s="116"/>
      <c r="ADM77" s="116"/>
      <c r="ADN77" s="116"/>
      <c r="ADO77" s="116"/>
      <c r="ADP77" s="116"/>
      <c r="ADQ77" s="116"/>
      <c r="ADR77" s="116"/>
      <c r="ADS77" s="116"/>
      <c r="ADT77" s="116"/>
      <c r="ADU77" s="116"/>
      <c r="ADV77" s="116"/>
      <c r="ADW77" s="116"/>
      <c r="ADX77" s="116"/>
      <c r="ADY77" s="116"/>
      <c r="ADZ77" s="116"/>
      <c r="AEA77" s="116"/>
      <c r="AEB77" s="116"/>
      <c r="AEC77" s="116"/>
      <c r="AED77" s="116"/>
      <c r="AEE77" s="116"/>
      <c r="AEF77" s="116"/>
      <c r="AEG77" s="116"/>
      <c r="AEH77" s="116"/>
      <c r="AEI77" s="116"/>
      <c r="AEJ77" s="116"/>
      <c r="AEK77" s="116"/>
      <c r="AEL77" s="116"/>
      <c r="AEM77" s="116"/>
      <c r="AEN77" s="116"/>
      <c r="AEO77" s="116"/>
      <c r="AEP77" s="116"/>
      <c r="AEQ77" s="116"/>
      <c r="AER77" s="116"/>
      <c r="AES77" s="116"/>
      <c r="AET77" s="116"/>
      <c r="AEU77" s="116"/>
      <c r="AEV77" s="116"/>
      <c r="AEW77" s="116"/>
      <c r="AEX77" s="116"/>
      <c r="AEY77" s="116"/>
      <c r="AEZ77" s="116"/>
      <c r="AFA77" s="116"/>
      <c r="AFB77" s="116"/>
      <c r="AFC77" s="116"/>
      <c r="AFD77" s="116"/>
      <c r="AFE77" s="116"/>
      <c r="AFF77" s="116"/>
      <c r="AFG77" s="116"/>
      <c r="AFH77" s="116"/>
      <c r="AFI77" s="116"/>
      <c r="AFJ77" s="116"/>
      <c r="AFK77" s="116"/>
      <c r="AFL77" s="116"/>
      <c r="AFM77" s="116"/>
      <c r="AFN77" s="116"/>
      <c r="AFO77" s="116"/>
      <c r="AFP77" s="116"/>
      <c r="AFQ77" s="116"/>
      <c r="AFR77" s="116"/>
      <c r="AFS77" s="116"/>
      <c r="AFT77" s="116"/>
      <c r="AFU77" s="116"/>
      <c r="AFV77" s="116"/>
      <c r="AFW77" s="116"/>
      <c r="AFX77" s="116"/>
      <c r="AFY77" s="116"/>
      <c r="AFZ77" s="116"/>
      <c r="AGA77" s="116"/>
      <c r="AGB77" s="116"/>
      <c r="AGC77" s="116"/>
      <c r="AGD77" s="116"/>
      <c r="AGE77" s="116"/>
      <c r="AGF77" s="116"/>
      <c r="AGG77" s="116"/>
      <c r="AGH77" s="116"/>
      <c r="AGI77" s="116"/>
      <c r="AGJ77" s="116"/>
      <c r="AGK77" s="116"/>
      <c r="AGL77" s="116"/>
      <c r="AGM77" s="116"/>
      <c r="AGN77" s="116"/>
      <c r="AGO77" s="116"/>
      <c r="AGP77" s="116"/>
      <c r="AGQ77" s="116"/>
      <c r="AGR77" s="116"/>
      <c r="AGS77" s="116"/>
      <c r="AGT77" s="116"/>
      <c r="AGU77" s="116"/>
      <c r="AGV77" s="116"/>
      <c r="AGW77" s="116"/>
      <c r="AGX77" s="116"/>
      <c r="AGY77" s="116"/>
      <c r="AGZ77" s="116"/>
      <c r="AHA77" s="116"/>
      <c r="AHB77" s="116"/>
      <c r="AHC77" s="116"/>
      <c r="AHD77" s="116"/>
      <c r="AHE77" s="116"/>
      <c r="AHF77" s="116"/>
      <c r="AHG77" s="116"/>
      <c r="AHH77" s="116"/>
      <c r="AHI77" s="116"/>
      <c r="AHJ77" s="116"/>
      <c r="AHK77" s="116"/>
      <c r="AHL77" s="116"/>
      <c r="AHM77" s="116"/>
      <c r="AHN77" s="116"/>
      <c r="AHO77" s="116"/>
      <c r="AHP77" s="116"/>
      <c r="AHQ77" s="116"/>
      <c r="AHR77" s="116"/>
      <c r="AHS77" s="116"/>
      <c r="AHT77" s="116"/>
      <c r="AHU77" s="116"/>
      <c r="AHV77" s="116"/>
      <c r="AHW77" s="116"/>
      <c r="AHX77" s="116"/>
      <c r="AHY77" s="116"/>
      <c r="AHZ77" s="116"/>
      <c r="AIA77" s="116"/>
      <c r="AIB77" s="116"/>
      <c r="AIC77" s="116"/>
      <c r="AID77" s="116"/>
      <c r="AIE77" s="116"/>
      <c r="AIF77" s="116"/>
      <c r="AIG77" s="116"/>
      <c r="AIH77" s="116"/>
      <c r="AII77" s="116"/>
      <c r="AIJ77" s="116"/>
      <c r="AIK77" s="116"/>
      <c r="AIL77" s="116"/>
      <c r="AIM77" s="116"/>
      <c r="AIN77" s="116"/>
      <c r="AIO77" s="116"/>
      <c r="AIP77" s="116"/>
      <c r="AIQ77" s="116"/>
      <c r="AIR77" s="116"/>
      <c r="AIS77" s="116"/>
      <c r="AIT77" s="116"/>
      <c r="AIU77" s="116"/>
      <c r="AIV77" s="116"/>
      <c r="AIW77" s="116"/>
      <c r="AIX77" s="116"/>
      <c r="AIY77" s="116"/>
      <c r="AIZ77" s="116"/>
      <c r="AJA77" s="116"/>
      <c r="AJB77" s="116"/>
      <c r="AJC77" s="116"/>
      <c r="AJD77" s="116"/>
      <c r="AJE77" s="116"/>
      <c r="AJF77" s="116"/>
      <c r="AJG77" s="116"/>
      <c r="AJH77" s="116"/>
      <c r="AJI77" s="116"/>
      <c r="AJJ77" s="116"/>
      <c r="AJK77" s="116"/>
      <c r="AJL77" s="116"/>
      <c r="AJM77" s="116"/>
      <c r="AJN77" s="116"/>
      <c r="AJO77" s="116"/>
      <c r="AJP77" s="116"/>
      <c r="AJQ77" s="116"/>
      <c r="AJR77" s="116"/>
      <c r="AJS77" s="116"/>
      <c r="AJT77" s="116"/>
      <c r="AJU77" s="116"/>
      <c r="AJV77" s="116"/>
      <c r="AJW77" s="116"/>
      <c r="AJX77" s="116"/>
      <c r="AJY77" s="116"/>
      <c r="AJZ77" s="116"/>
      <c r="AKA77" s="116"/>
      <c r="AKB77" s="116"/>
      <c r="AKC77" s="116"/>
      <c r="AKD77" s="116"/>
      <c r="AKE77" s="116"/>
      <c r="AKF77" s="116"/>
      <c r="AKG77" s="116"/>
      <c r="AKH77" s="116"/>
      <c r="AKI77" s="116"/>
      <c r="AKJ77" s="116"/>
      <c r="AKK77" s="116"/>
      <c r="AKL77" s="116"/>
      <c r="AKM77" s="116"/>
      <c r="AKN77" s="116"/>
      <c r="AKO77" s="116"/>
      <c r="AKP77" s="116"/>
      <c r="AKQ77" s="116"/>
      <c r="AKR77" s="116"/>
      <c r="AKS77" s="116"/>
      <c r="AKT77" s="116"/>
      <c r="AKU77" s="116"/>
      <c r="AKV77" s="116"/>
      <c r="AKW77" s="116"/>
      <c r="AKX77" s="116"/>
      <c r="AKY77" s="116"/>
      <c r="AKZ77" s="116"/>
      <c r="ALA77" s="116"/>
      <c r="ALB77" s="116"/>
      <c r="ALC77" s="116"/>
      <c r="ALD77" s="116"/>
      <c r="ALE77" s="116"/>
      <c r="ALF77" s="116"/>
      <c r="ALG77" s="116"/>
      <c r="ALH77" s="116"/>
      <c r="ALI77" s="116"/>
      <c r="ALJ77" s="116"/>
      <c r="ALK77" s="116"/>
      <c r="ALL77" s="116"/>
      <c r="ALM77" s="116"/>
      <c r="ALN77" s="116"/>
      <c r="ALO77" s="116"/>
      <c r="ALP77" s="116"/>
      <c r="ALQ77" s="116"/>
      <c r="ALR77" s="116"/>
      <c r="ALS77" s="116"/>
      <c r="ALT77" s="116"/>
      <c r="ALU77" s="116"/>
      <c r="ALV77" s="116"/>
      <c r="ALW77" s="116"/>
      <c r="ALX77" s="116"/>
      <c r="ALY77" s="116"/>
      <c r="ALZ77" s="116"/>
      <c r="AMA77" s="116"/>
      <c r="AMB77" s="116"/>
      <c r="AMC77" s="116"/>
      <c r="AMD77" s="116"/>
      <c r="AME77" s="116"/>
      <c r="AMF77" s="116"/>
      <c r="AMG77" s="116"/>
      <c r="AMH77" s="116"/>
      <c r="AMI77" s="116"/>
      <c r="AMJ77" s="116"/>
      <c r="AMK77" s="116"/>
      <c r="AML77" s="116"/>
      <c r="AMM77" s="116"/>
      <c r="AMN77" s="116"/>
      <c r="AMO77" s="116"/>
      <c r="AMP77" s="116"/>
      <c r="AMQ77" s="116"/>
      <c r="AMR77" s="116"/>
      <c r="AMS77" s="116"/>
      <c r="AMT77" s="116"/>
      <c r="AMU77" s="116"/>
      <c r="AMV77" s="116"/>
      <c r="AMW77" s="116"/>
      <c r="AMX77" s="116"/>
      <c r="AMY77" s="116"/>
      <c r="AMZ77" s="116"/>
      <c r="ANA77" s="116"/>
      <c r="ANB77" s="116"/>
      <c r="ANC77" s="116"/>
      <c r="AND77" s="116"/>
      <c r="ANE77" s="116"/>
      <c r="ANF77" s="116"/>
      <c r="ANG77" s="116"/>
      <c r="ANH77" s="116"/>
      <c r="ANI77" s="116"/>
      <c r="ANJ77" s="116"/>
      <c r="ANK77" s="116"/>
      <c r="ANL77" s="116"/>
      <c r="ANM77" s="116"/>
      <c r="ANN77" s="116"/>
      <c r="ANO77" s="116"/>
      <c r="ANP77" s="116"/>
      <c r="ANQ77" s="116"/>
      <c r="ANR77" s="116"/>
      <c r="ANS77" s="116"/>
      <c r="ANT77" s="116"/>
      <c r="ANU77" s="116"/>
      <c r="ANV77" s="116"/>
      <c r="ANW77" s="116"/>
      <c r="ANX77" s="116"/>
      <c r="ANY77" s="116"/>
      <c r="ANZ77" s="116"/>
      <c r="AOA77" s="116"/>
      <c r="AOB77" s="116"/>
      <c r="AOC77" s="116"/>
      <c r="AOD77" s="116"/>
      <c r="AOE77" s="116"/>
      <c r="AOF77" s="116"/>
      <c r="AOG77" s="116"/>
      <c r="AOH77" s="116"/>
      <c r="AOI77" s="116"/>
      <c r="AOJ77" s="116"/>
      <c r="AOK77" s="116"/>
      <c r="AOL77" s="116"/>
      <c r="AOM77" s="116"/>
      <c r="AON77" s="116"/>
      <c r="AOO77" s="116"/>
      <c r="AOP77" s="116"/>
      <c r="AOQ77" s="116"/>
      <c r="AOR77" s="116"/>
      <c r="AOS77" s="116"/>
      <c r="AOT77" s="116"/>
      <c r="AOU77" s="116"/>
      <c r="AOV77" s="116"/>
      <c r="AOW77" s="116"/>
      <c r="AOX77" s="116"/>
      <c r="AOY77" s="116"/>
      <c r="AOZ77" s="116"/>
      <c r="APA77" s="116"/>
      <c r="APB77" s="116"/>
      <c r="APC77" s="116"/>
      <c r="APD77" s="116"/>
      <c r="APE77" s="116"/>
      <c r="APF77" s="116"/>
      <c r="APG77" s="116"/>
      <c r="APH77" s="116"/>
      <c r="API77" s="116"/>
      <c r="APJ77" s="116"/>
      <c r="APK77" s="116"/>
      <c r="APL77" s="116"/>
      <c r="APM77" s="116"/>
      <c r="APN77" s="116"/>
      <c r="APO77" s="116"/>
      <c r="APP77" s="116"/>
      <c r="APQ77" s="116"/>
      <c r="APR77" s="116"/>
      <c r="APS77" s="116"/>
      <c r="APT77" s="116"/>
      <c r="APU77" s="116"/>
      <c r="APV77" s="116"/>
      <c r="APW77" s="116"/>
      <c r="APX77" s="116"/>
      <c r="APY77" s="116"/>
      <c r="APZ77" s="116"/>
      <c r="AQA77" s="116"/>
      <c r="AQB77" s="116"/>
      <c r="AQC77" s="116"/>
      <c r="AQD77" s="116"/>
      <c r="AQE77" s="116"/>
      <c r="AQF77" s="116"/>
      <c r="AQG77" s="116"/>
      <c r="AQH77" s="116"/>
      <c r="AQI77" s="116"/>
      <c r="AQJ77" s="116"/>
      <c r="AQK77" s="116"/>
      <c r="AQL77" s="116"/>
      <c r="AQM77" s="116"/>
      <c r="AQN77" s="116"/>
      <c r="AQO77" s="116"/>
      <c r="AQP77" s="116"/>
      <c r="AQQ77" s="116"/>
      <c r="AQR77" s="116"/>
      <c r="AQS77" s="116"/>
      <c r="AQT77" s="116"/>
      <c r="AQU77" s="116"/>
      <c r="AQV77" s="116"/>
      <c r="AQW77" s="116"/>
      <c r="AQX77" s="116"/>
      <c r="AQY77" s="116"/>
      <c r="AQZ77" s="116"/>
      <c r="ARA77" s="116"/>
      <c r="ARB77" s="116"/>
      <c r="ARC77" s="116"/>
      <c r="ARD77" s="116"/>
      <c r="ARE77" s="116"/>
      <c r="ARF77" s="116"/>
      <c r="ARG77" s="116"/>
      <c r="ARH77" s="116"/>
      <c r="ARI77" s="116"/>
      <c r="ARJ77" s="116"/>
      <c r="ARK77" s="116"/>
      <c r="ARL77" s="116"/>
      <c r="ARM77" s="116"/>
      <c r="ARN77" s="116"/>
      <c r="ARO77" s="116"/>
      <c r="ARP77" s="116"/>
      <c r="ARQ77" s="116"/>
      <c r="ARR77" s="116"/>
      <c r="ARS77" s="116"/>
      <c r="ART77" s="116"/>
      <c r="ARU77" s="116"/>
      <c r="ARV77" s="116"/>
      <c r="ARW77" s="116"/>
      <c r="ARX77" s="116"/>
      <c r="ARY77" s="116"/>
      <c r="ARZ77" s="116"/>
      <c r="ASA77" s="116"/>
      <c r="ASB77" s="116"/>
      <c r="ASC77" s="116"/>
      <c r="ASD77" s="116"/>
      <c r="ASE77" s="116"/>
      <c r="ASF77" s="116"/>
      <c r="ASG77" s="116"/>
      <c r="ASH77" s="116"/>
      <c r="ASI77" s="116"/>
      <c r="ASJ77" s="116"/>
      <c r="ASK77" s="116"/>
      <c r="ASL77" s="116"/>
      <c r="ASM77" s="116"/>
      <c r="ASN77" s="116"/>
      <c r="ASO77" s="116"/>
      <c r="ASP77" s="116"/>
      <c r="ASQ77" s="116"/>
      <c r="ASR77" s="116"/>
      <c r="ASS77" s="116"/>
      <c r="AST77" s="116"/>
      <c r="ASU77" s="116"/>
      <c r="ASV77" s="116"/>
      <c r="ASW77" s="116"/>
      <c r="ASX77" s="116"/>
      <c r="ASY77" s="116"/>
      <c r="ASZ77" s="116"/>
      <c r="ATA77" s="116"/>
      <c r="ATB77" s="116"/>
      <c r="ATC77" s="116"/>
      <c r="ATD77" s="116"/>
      <c r="ATE77" s="116"/>
      <c r="ATF77" s="116"/>
      <c r="ATG77" s="116"/>
      <c r="ATH77" s="116"/>
      <c r="ATI77" s="116"/>
      <c r="ATJ77" s="116"/>
      <c r="ATK77" s="116"/>
      <c r="ATL77" s="116"/>
      <c r="ATM77" s="116"/>
      <c r="ATN77" s="116"/>
      <c r="ATO77" s="116"/>
      <c r="ATP77" s="116"/>
      <c r="ATQ77" s="116"/>
      <c r="ATR77" s="116"/>
      <c r="ATS77" s="116"/>
      <c r="ATT77" s="116"/>
      <c r="ATU77" s="116"/>
      <c r="ATV77" s="116"/>
      <c r="ATW77" s="116"/>
      <c r="ATX77" s="116"/>
      <c r="ATY77" s="116"/>
      <c r="ATZ77" s="116"/>
      <c r="AUA77" s="116"/>
      <c r="AUB77" s="116"/>
      <c r="AUC77" s="116"/>
      <c r="AUD77" s="116"/>
      <c r="AUE77" s="116"/>
      <c r="AUF77" s="116"/>
      <c r="AUG77" s="116"/>
      <c r="AUH77" s="116"/>
      <c r="AUI77" s="116"/>
      <c r="AUJ77" s="116"/>
      <c r="AUK77" s="116"/>
      <c r="AUL77" s="116"/>
      <c r="AUM77" s="116"/>
      <c r="AUN77" s="116"/>
      <c r="AUO77" s="116"/>
      <c r="AUP77" s="116"/>
      <c r="AUQ77" s="116"/>
      <c r="AUR77" s="116"/>
      <c r="AUS77" s="116"/>
      <c r="AUT77" s="116"/>
      <c r="AUU77" s="116"/>
      <c r="AUV77" s="116"/>
      <c r="AUW77" s="116"/>
      <c r="AUX77" s="116"/>
      <c r="AUY77" s="116"/>
      <c r="AUZ77" s="116"/>
      <c r="AVA77" s="116"/>
      <c r="AVB77" s="116"/>
      <c r="AVC77" s="116"/>
      <c r="AVD77" s="116"/>
      <c r="AVE77" s="116"/>
      <c r="AVF77" s="116"/>
      <c r="AVG77" s="116"/>
      <c r="AVH77" s="116"/>
      <c r="AVI77" s="116"/>
      <c r="AVJ77" s="116"/>
      <c r="AVK77" s="116"/>
      <c r="AVL77" s="116"/>
      <c r="AVM77" s="116"/>
      <c r="AVN77" s="116"/>
      <c r="AVO77" s="116"/>
      <c r="AVP77" s="116"/>
      <c r="AVQ77" s="116"/>
      <c r="AVR77" s="116"/>
      <c r="AVS77" s="116"/>
      <c r="AVT77" s="116"/>
      <c r="AVU77" s="116"/>
      <c r="AVV77" s="116"/>
      <c r="AVW77" s="116"/>
      <c r="AVX77" s="116"/>
      <c r="AVY77" s="116"/>
      <c r="AVZ77" s="116"/>
      <c r="AWA77" s="116"/>
      <c r="AWB77" s="116"/>
      <c r="AWC77" s="116"/>
      <c r="AWD77" s="116"/>
      <c r="AWE77" s="116"/>
      <c r="AWF77" s="116"/>
      <c r="AWG77" s="116"/>
      <c r="AWH77" s="116"/>
      <c r="AWI77" s="116"/>
      <c r="AWJ77" s="116"/>
      <c r="AWK77" s="116"/>
      <c r="AWL77" s="116"/>
      <c r="AWM77" s="116"/>
      <c r="AWN77" s="116"/>
      <c r="AWO77" s="116"/>
      <c r="AWP77" s="116"/>
      <c r="AWQ77" s="116"/>
      <c r="AWR77" s="116"/>
      <c r="AWS77" s="116"/>
      <c r="AWT77" s="116"/>
      <c r="AWU77" s="116"/>
      <c r="AWV77" s="116"/>
      <c r="AWW77" s="116"/>
      <c r="AWX77" s="116"/>
      <c r="AWY77" s="116"/>
      <c r="AWZ77" s="116"/>
      <c r="AXA77" s="116"/>
      <c r="AXB77" s="116"/>
      <c r="AXC77" s="116"/>
      <c r="AXD77" s="116"/>
      <c r="AXE77" s="116"/>
      <c r="AXF77" s="116"/>
      <c r="AXG77" s="116"/>
      <c r="AXH77" s="116"/>
      <c r="AXI77" s="116"/>
      <c r="AXJ77" s="116"/>
      <c r="AXK77" s="116"/>
      <c r="AXL77" s="116"/>
      <c r="AXM77" s="116"/>
      <c r="AXN77" s="116"/>
      <c r="AXO77" s="116"/>
      <c r="AXP77" s="116"/>
      <c r="AXQ77" s="116"/>
      <c r="AXR77" s="116"/>
      <c r="AXS77" s="116"/>
      <c r="AXT77" s="116"/>
      <c r="AXU77" s="116"/>
      <c r="AXV77" s="116"/>
      <c r="AXW77" s="116"/>
      <c r="AXX77" s="116"/>
      <c r="AXY77" s="116"/>
      <c r="AXZ77" s="116"/>
      <c r="AYA77" s="116"/>
      <c r="AYB77" s="116"/>
      <c r="AYC77" s="116"/>
      <c r="AYD77" s="116"/>
      <c r="AYE77" s="116"/>
      <c r="AYF77" s="116"/>
      <c r="AYG77" s="116"/>
      <c r="AYH77" s="116"/>
      <c r="AYI77" s="116"/>
      <c r="AYJ77" s="116"/>
      <c r="AYK77" s="116"/>
      <c r="AYL77" s="116"/>
      <c r="AYM77" s="116"/>
      <c r="AYN77" s="116"/>
      <c r="AYO77" s="116"/>
      <c r="AYP77" s="116"/>
      <c r="AYQ77" s="116"/>
      <c r="AYR77" s="116"/>
      <c r="AYS77" s="116"/>
      <c r="AYT77" s="116"/>
      <c r="AYU77" s="116"/>
      <c r="AYV77" s="116"/>
      <c r="AYW77" s="116"/>
      <c r="AYX77" s="116"/>
      <c r="AYY77" s="116"/>
      <c r="AYZ77" s="116"/>
      <c r="AZA77" s="116"/>
      <c r="AZB77" s="116"/>
      <c r="AZC77" s="116"/>
      <c r="AZD77" s="116"/>
      <c r="AZE77" s="116"/>
      <c r="AZF77" s="116"/>
      <c r="AZG77" s="116"/>
      <c r="AZH77" s="116"/>
      <c r="AZI77" s="116"/>
      <c r="AZJ77" s="116"/>
      <c r="AZK77" s="116"/>
      <c r="AZL77" s="116"/>
      <c r="AZM77" s="116"/>
      <c r="AZN77" s="116"/>
      <c r="AZO77" s="116"/>
      <c r="AZP77" s="116"/>
      <c r="AZQ77" s="116"/>
      <c r="AZR77" s="116"/>
      <c r="AZS77" s="116"/>
      <c r="AZT77" s="116"/>
      <c r="AZU77" s="116"/>
      <c r="AZV77" s="116"/>
      <c r="AZW77" s="116"/>
      <c r="AZX77" s="116"/>
      <c r="AZY77" s="116"/>
      <c r="AZZ77" s="116"/>
      <c r="BAA77" s="116"/>
      <c r="BAB77" s="116"/>
      <c r="BAC77" s="116"/>
      <c r="BAD77" s="116"/>
      <c r="BAE77" s="116"/>
      <c r="BAF77" s="116"/>
      <c r="BAG77" s="116"/>
      <c r="BAH77" s="116"/>
      <c r="BAI77" s="116"/>
      <c r="BAJ77" s="116"/>
      <c r="BAK77" s="116"/>
      <c r="BAL77" s="116"/>
      <c r="BAM77" s="116"/>
      <c r="BAN77" s="116"/>
      <c r="BAO77" s="116"/>
      <c r="BAP77" s="116"/>
      <c r="BAQ77" s="116"/>
      <c r="BAR77" s="116"/>
      <c r="BAS77" s="116"/>
      <c r="BAT77" s="116"/>
      <c r="BAU77" s="116"/>
      <c r="BAV77" s="116"/>
      <c r="BAW77" s="116"/>
      <c r="BAX77" s="116"/>
      <c r="BAY77" s="116"/>
      <c r="BAZ77" s="116"/>
      <c r="BBA77" s="116"/>
      <c r="BBB77" s="116"/>
      <c r="BBC77" s="116"/>
      <c r="BBD77" s="116"/>
      <c r="BBE77" s="116"/>
      <c r="BBF77" s="116"/>
      <c r="BBG77" s="116"/>
      <c r="BBH77" s="116"/>
      <c r="BBI77" s="116"/>
      <c r="BBJ77" s="116"/>
      <c r="BBK77" s="116"/>
      <c r="BBL77" s="116"/>
      <c r="BBM77" s="116"/>
      <c r="BBN77" s="116"/>
      <c r="BBO77" s="116"/>
      <c r="BBP77" s="116"/>
      <c r="BBQ77" s="116"/>
      <c r="BBR77" s="116"/>
      <c r="BBS77" s="116"/>
      <c r="BBT77" s="116"/>
      <c r="BBU77" s="116"/>
      <c r="BBV77" s="116"/>
      <c r="BBW77" s="116"/>
      <c r="BBX77" s="116"/>
      <c r="BBY77" s="116"/>
      <c r="BBZ77" s="116"/>
      <c r="BCA77" s="116"/>
      <c r="BCB77" s="116"/>
      <c r="BCC77" s="116"/>
      <c r="BCD77" s="116"/>
      <c r="BCE77" s="116"/>
      <c r="BCF77" s="116"/>
      <c r="BCG77" s="116"/>
      <c r="BCH77" s="116"/>
      <c r="BCI77" s="116"/>
      <c r="BCJ77" s="116"/>
      <c r="BCK77" s="116"/>
      <c r="BCL77" s="116"/>
      <c r="BCM77" s="116"/>
      <c r="BCN77" s="116"/>
      <c r="BCO77" s="116"/>
      <c r="BCP77" s="116"/>
      <c r="BCQ77" s="116"/>
    </row>
    <row r="78" spans="1:1447" s="3" customFormat="1" ht="17" thickBot="1">
      <c r="A78" s="23">
        <f t="shared" si="26"/>
        <v>11</v>
      </c>
      <c r="B78" s="13">
        <v>89</v>
      </c>
      <c r="C78" s="13">
        <v>42.4</v>
      </c>
      <c r="D78" s="13">
        <v>45.9</v>
      </c>
      <c r="E78" s="13">
        <v>5420</v>
      </c>
      <c r="F78" s="13">
        <v>-2.5</v>
      </c>
      <c r="G78" s="13">
        <v>36.5</v>
      </c>
      <c r="H78" s="13">
        <v>43.6</v>
      </c>
      <c r="I78" s="13" t="s">
        <v>17</v>
      </c>
      <c r="J78" s="13">
        <v>1.8</v>
      </c>
      <c r="K78" s="24">
        <v>38</v>
      </c>
      <c r="L78" s="24">
        <f t="shared" si="27"/>
        <v>0.11575609756097562</v>
      </c>
      <c r="M78" s="24">
        <f t="shared" si="28"/>
        <v>0.49741463414634168</v>
      </c>
      <c r="N78" s="3">
        <f t="shared" si="29"/>
        <v>11.25284450063211</v>
      </c>
      <c r="O78" s="3">
        <f t="shared" si="31"/>
        <v>11</v>
      </c>
      <c r="P78" s="3">
        <f t="shared" si="30"/>
        <v>0</v>
      </c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  <c r="AY78" s="116"/>
      <c r="AZ78" s="116"/>
      <c r="BA78" s="116"/>
      <c r="BB78" s="116"/>
      <c r="BC78" s="116"/>
      <c r="BD78" s="116"/>
      <c r="BE78" s="116"/>
      <c r="BF78" s="116"/>
      <c r="BG78" s="116"/>
      <c r="BH78" s="116"/>
      <c r="BI78" s="116"/>
      <c r="BJ78" s="116"/>
      <c r="BK78" s="116"/>
      <c r="BL78" s="116"/>
      <c r="BM78" s="116"/>
      <c r="BN78" s="116"/>
      <c r="BO78" s="116"/>
      <c r="BP78" s="116"/>
      <c r="BQ78" s="116"/>
      <c r="BR78" s="116"/>
      <c r="BS78" s="116"/>
      <c r="BT78" s="116"/>
      <c r="BU78" s="116"/>
      <c r="BV78" s="116"/>
      <c r="BW78" s="116"/>
      <c r="BX78" s="116"/>
      <c r="BY78" s="116"/>
      <c r="BZ78" s="116"/>
      <c r="CA78" s="116"/>
      <c r="CB78" s="116"/>
      <c r="CC78" s="116"/>
      <c r="CD78" s="116"/>
      <c r="CE78" s="116"/>
      <c r="CF78" s="116"/>
      <c r="CG78" s="116"/>
      <c r="CH78" s="116"/>
      <c r="CI78" s="116"/>
      <c r="CJ78" s="116"/>
      <c r="CK78" s="116"/>
      <c r="CL78" s="116"/>
      <c r="CM78" s="116"/>
      <c r="CN78" s="116"/>
      <c r="CO78" s="116"/>
      <c r="CP78" s="116"/>
      <c r="CQ78" s="116"/>
      <c r="CR78" s="116"/>
      <c r="CS78" s="116"/>
      <c r="CT78" s="116"/>
      <c r="CU78" s="116"/>
      <c r="CV78" s="116"/>
      <c r="CW78" s="116"/>
      <c r="CX78" s="116"/>
      <c r="CY78" s="116"/>
      <c r="CZ78" s="116"/>
      <c r="DA78" s="116"/>
      <c r="DB78" s="116"/>
      <c r="DC78" s="116"/>
      <c r="DD78" s="116"/>
      <c r="DE78" s="116"/>
      <c r="DF78" s="116"/>
      <c r="DG78" s="116"/>
      <c r="DH78" s="116"/>
      <c r="DI78" s="116"/>
      <c r="DJ78" s="116"/>
      <c r="DK78" s="116"/>
      <c r="DL78" s="116"/>
      <c r="DM78" s="116"/>
      <c r="DN78" s="116"/>
      <c r="DO78" s="116"/>
      <c r="DP78" s="116"/>
      <c r="DQ78" s="116"/>
      <c r="DR78" s="116"/>
      <c r="DS78" s="116"/>
      <c r="DT78" s="116"/>
      <c r="DU78" s="116"/>
      <c r="DV78" s="116"/>
      <c r="DW78" s="116"/>
      <c r="DX78" s="116"/>
      <c r="DY78" s="116"/>
      <c r="DZ78" s="116"/>
      <c r="EA78" s="116"/>
      <c r="EB78" s="116"/>
      <c r="EC78" s="116"/>
      <c r="ED78" s="116"/>
      <c r="EE78" s="116"/>
      <c r="EF78" s="116"/>
      <c r="EG78" s="116"/>
      <c r="EH78" s="116"/>
      <c r="EI78" s="116"/>
      <c r="EJ78" s="116"/>
      <c r="EK78" s="116"/>
      <c r="EL78" s="116"/>
      <c r="EM78" s="116"/>
      <c r="EN78" s="116"/>
      <c r="EO78" s="116"/>
      <c r="EP78" s="116"/>
      <c r="EQ78" s="116"/>
      <c r="ER78" s="116"/>
      <c r="ES78" s="116"/>
      <c r="ET78" s="116"/>
      <c r="EU78" s="116"/>
      <c r="EV78" s="116"/>
      <c r="EW78" s="116"/>
      <c r="EX78" s="116"/>
      <c r="EY78" s="116"/>
      <c r="EZ78" s="116"/>
      <c r="FA78" s="116"/>
      <c r="FB78" s="116"/>
      <c r="FC78" s="116"/>
      <c r="FD78" s="116"/>
      <c r="FE78" s="116"/>
      <c r="FF78" s="116"/>
      <c r="FG78" s="116"/>
      <c r="FH78" s="116"/>
      <c r="FI78" s="116"/>
      <c r="FJ78" s="116"/>
      <c r="FK78" s="116"/>
      <c r="FL78" s="116"/>
      <c r="FM78" s="116"/>
      <c r="FN78" s="116"/>
      <c r="FO78" s="116"/>
      <c r="FP78" s="116"/>
      <c r="FQ78" s="116"/>
      <c r="FR78" s="116"/>
      <c r="FS78" s="116"/>
      <c r="FT78" s="116"/>
      <c r="FU78" s="116"/>
      <c r="FV78" s="116"/>
      <c r="FW78" s="116"/>
      <c r="FX78" s="116"/>
      <c r="FY78" s="116"/>
      <c r="FZ78" s="116"/>
      <c r="GA78" s="116"/>
      <c r="GB78" s="116"/>
      <c r="GC78" s="116"/>
      <c r="GD78" s="116"/>
      <c r="GE78" s="116"/>
      <c r="GF78" s="116"/>
      <c r="GG78" s="116"/>
      <c r="GH78" s="116"/>
      <c r="GI78" s="116"/>
      <c r="GJ78" s="116"/>
      <c r="GK78" s="116"/>
      <c r="GL78" s="116"/>
      <c r="GM78" s="116"/>
      <c r="GN78" s="116"/>
      <c r="GO78" s="116"/>
      <c r="GP78" s="116"/>
      <c r="GQ78" s="116"/>
      <c r="GR78" s="116"/>
      <c r="GS78" s="116"/>
      <c r="GT78" s="116"/>
      <c r="GU78" s="116"/>
      <c r="GV78" s="116"/>
      <c r="GW78" s="116"/>
      <c r="GX78" s="116"/>
      <c r="GY78" s="116"/>
      <c r="GZ78" s="116"/>
      <c r="HA78" s="116"/>
      <c r="HB78" s="116"/>
      <c r="HC78" s="116"/>
      <c r="HD78" s="116"/>
      <c r="HE78" s="116"/>
      <c r="HF78" s="116"/>
      <c r="HG78" s="116"/>
      <c r="HH78" s="116"/>
      <c r="HI78" s="116"/>
      <c r="HJ78" s="116"/>
      <c r="HK78" s="116"/>
      <c r="HL78" s="116"/>
      <c r="HM78" s="116"/>
      <c r="HN78" s="116"/>
      <c r="HO78" s="116"/>
      <c r="HP78" s="116"/>
      <c r="HQ78" s="116"/>
      <c r="HR78" s="116"/>
      <c r="HS78" s="116"/>
      <c r="HT78" s="116"/>
      <c r="HU78" s="116"/>
      <c r="HV78" s="116"/>
      <c r="HW78" s="116"/>
      <c r="HX78" s="116"/>
      <c r="HY78" s="116"/>
      <c r="HZ78" s="116"/>
      <c r="IA78" s="116"/>
      <c r="IB78" s="116"/>
      <c r="IC78" s="116"/>
      <c r="ID78" s="116"/>
      <c r="IE78" s="116"/>
      <c r="IF78" s="116"/>
      <c r="IG78" s="116"/>
      <c r="IH78" s="116"/>
      <c r="II78" s="116"/>
      <c r="IJ78" s="116"/>
      <c r="IK78" s="116"/>
      <c r="IL78" s="116"/>
      <c r="IM78" s="116"/>
      <c r="IN78" s="116"/>
      <c r="IO78" s="116"/>
      <c r="IP78" s="116"/>
      <c r="IQ78" s="116"/>
      <c r="IR78" s="116"/>
      <c r="IS78" s="116"/>
      <c r="IT78" s="116"/>
      <c r="IU78" s="116"/>
      <c r="IV78" s="116"/>
      <c r="IW78" s="116"/>
      <c r="IX78" s="116"/>
      <c r="IY78" s="116"/>
      <c r="IZ78" s="116"/>
      <c r="JA78" s="116"/>
      <c r="JB78" s="116"/>
      <c r="JC78" s="116"/>
      <c r="JD78" s="116"/>
      <c r="JE78" s="116"/>
      <c r="JF78" s="116"/>
      <c r="JG78" s="116"/>
      <c r="JH78" s="116"/>
      <c r="JI78" s="116"/>
      <c r="JJ78" s="116"/>
      <c r="JK78" s="116"/>
      <c r="JL78" s="116"/>
      <c r="JM78" s="116"/>
      <c r="JN78" s="116"/>
      <c r="JO78" s="116"/>
      <c r="JP78" s="116"/>
      <c r="JQ78" s="116"/>
      <c r="JR78" s="116"/>
      <c r="JS78" s="116"/>
      <c r="JT78" s="116"/>
      <c r="JU78" s="116"/>
      <c r="JV78" s="116"/>
      <c r="JW78" s="116"/>
      <c r="JX78" s="116"/>
      <c r="JY78" s="116"/>
      <c r="JZ78" s="116"/>
      <c r="KA78" s="116"/>
      <c r="KB78" s="116"/>
      <c r="KC78" s="116"/>
      <c r="KD78" s="116"/>
      <c r="KE78" s="116"/>
      <c r="KF78" s="116"/>
      <c r="KG78" s="116"/>
      <c r="KH78" s="116"/>
      <c r="KI78" s="116"/>
      <c r="KJ78" s="116"/>
      <c r="KK78" s="116"/>
      <c r="KL78" s="116"/>
      <c r="KM78" s="116"/>
      <c r="KN78" s="116"/>
      <c r="KO78" s="116"/>
      <c r="KP78" s="116"/>
      <c r="KQ78" s="116"/>
      <c r="KR78" s="116"/>
      <c r="KS78" s="116"/>
      <c r="KT78" s="116"/>
      <c r="KU78" s="116"/>
      <c r="KV78" s="116"/>
      <c r="KW78" s="116"/>
      <c r="KX78" s="116"/>
      <c r="KY78" s="116"/>
      <c r="KZ78" s="116"/>
      <c r="LA78" s="116"/>
      <c r="LB78" s="116"/>
      <c r="LC78" s="116"/>
      <c r="LD78" s="116"/>
      <c r="LE78" s="116"/>
      <c r="LF78" s="116"/>
      <c r="LG78" s="116"/>
      <c r="LH78" s="116"/>
      <c r="LI78" s="116"/>
      <c r="LJ78" s="116"/>
      <c r="LK78" s="116"/>
      <c r="LL78" s="116"/>
      <c r="LM78" s="116"/>
      <c r="LN78" s="116"/>
      <c r="LO78" s="116"/>
      <c r="LP78" s="116"/>
      <c r="LQ78" s="116"/>
      <c r="LR78" s="116"/>
      <c r="LS78" s="116"/>
      <c r="LT78" s="116"/>
      <c r="LU78" s="116"/>
      <c r="LV78" s="116"/>
      <c r="LW78" s="116"/>
      <c r="LX78" s="116"/>
      <c r="LY78" s="116"/>
      <c r="LZ78" s="116"/>
      <c r="MA78" s="116"/>
      <c r="MB78" s="116"/>
      <c r="MC78" s="116"/>
      <c r="MD78" s="116"/>
      <c r="ME78" s="116"/>
      <c r="MF78" s="116"/>
      <c r="MG78" s="116"/>
      <c r="MH78" s="116"/>
      <c r="MI78" s="116"/>
      <c r="MJ78" s="116"/>
      <c r="MK78" s="116"/>
      <c r="ML78" s="116"/>
      <c r="MM78" s="116"/>
      <c r="MN78" s="116"/>
      <c r="MO78" s="116"/>
      <c r="MP78" s="116"/>
      <c r="MQ78" s="116"/>
      <c r="MR78" s="116"/>
      <c r="MS78" s="116"/>
      <c r="MT78" s="116"/>
      <c r="MU78" s="116"/>
      <c r="MV78" s="116"/>
      <c r="MW78" s="116"/>
      <c r="MX78" s="116"/>
      <c r="MY78" s="116"/>
      <c r="MZ78" s="116"/>
      <c r="NA78" s="116"/>
      <c r="NB78" s="116"/>
      <c r="NC78" s="116"/>
      <c r="ND78" s="116"/>
      <c r="NE78" s="116"/>
      <c r="NF78" s="116"/>
      <c r="NG78" s="116"/>
      <c r="NH78" s="116"/>
      <c r="NI78" s="116"/>
      <c r="NJ78" s="116"/>
      <c r="NK78" s="116"/>
      <c r="NL78" s="116"/>
      <c r="NM78" s="116"/>
      <c r="NN78" s="116"/>
      <c r="NO78" s="116"/>
      <c r="NP78" s="116"/>
      <c r="NQ78" s="116"/>
      <c r="NR78" s="116"/>
      <c r="NS78" s="116"/>
      <c r="NT78" s="116"/>
      <c r="NU78" s="116"/>
      <c r="NV78" s="116"/>
      <c r="NW78" s="116"/>
      <c r="NX78" s="116"/>
      <c r="NY78" s="116"/>
      <c r="NZ78" s="116"/>
      <c r="OA78" s="116"/>
      <c r="OB78" s="116"/>
      <c r="OC78" s="116"/>
      <c r="OD78" s="116"/>
      <c r="OE78" s="116"/>
      <c r="OF78" s="116"/>
      <c r="OG78" s="116"/>
      <c r="OH78" s="116"/>
      <c r="OI78" s="116"/>
      <c r="OJ78" s="116"/>
      <c r="OK78" s="116"/>
      <c r="OL78" s="116"/>
      <c r="OM78" s="116"/>
      <c r="ON78" s="116"/>
      <c r="OO78" s="116"/>
      <c r="OP78" s="116"/>
      <c r="OQ78" s="116"/>
      <c r="OR78" s="116"/>
      <c r="OS78" s="116"/>
      <c r="OT78" s="116"/>
      <c r="OU78" s="116"/>
      <c r="OV78" s="116"/>
      <c r="OW78" s="116"/>
      <c r="OX78" s="116"/>
      <c r="OY78" s="116"/>
      <c r="OZ78" s="116"/>
      <c r="PA78" s="116"/>
      <c r="PB78" s="116"/>
      <c r="PC78" s="116"/>
      <c r="PD78" s="116"/>
      <c r="PE78" s="116"/>
      <c r="PF78" s="116"/>
      <c r="PG78" s="116"/>
      <c r="PH78" s="116"/>
      <c r="PI78" s="116"/>
      <c r="PJ78" s="116"/>
      <c r="PK78" s="116"/>
      <c r="PL78" s="116"/>
      <c r="PM78" s="116"/>
      <c r="PN78" s="116"/>
      <c r="PO78" s="116"/>
      <c r="PP78" s="116"/>
      <c r="PQ78" s="116"/>
      <c r="PR78" s="116"/>
      <c r="PS78" s="116"/>
      <c r="PT78" s="116"/>
      <c r="PU78" s="116"/>
      <c r="PV78" s="116"/>
      <c r="PW78" s="116"/>
      <c r="PX78" s="116"/>
      <c r="PY78" s="116"/>
      <c r="PZ78" s="116"/>
      <c r="QA78" s="116"/>
      <c r="QB78" s="116"/>
      <c r="QC78" s="116"/>
      <c r="QD78" s="116"/>
      <c r="QE78" s="116"/>
      <c r="QF78" s="116"/>
      <c r="QG78" s="116"/>
      <c r="QH78" s="116"/>
      <c r="QI78" s="116"/>
      <c r="QJ78" s="116"/>
      <c r="QK78" s="116"/>
      <c r="QL78" s="116"/>
      <c r="QM78" s="116"/>
      <c r="QN78" s="116"/>
      <c r="QO78" s="116"/>
      <c r="QP78" s="116"/>
      <c r="QQ78" s="116"/>
      <c r="QR78" s="116"/>
      <c r="QS78" s="116"/>
      <c r="QT78" s="116"/>
      <c r="QU78" s="116"/>
      <c r="QV78" s="116"/>
      <c r="QW78" s="116"/>
      <c r="QX78" s="116"/>
      <c r="QY78" s="116"/>
      <c r="QZ78" s="116"/>
      <c r="RA78" s="116"/>
      <c r="RB78" s="116"/>
      <c r="RC78" s="116"/>
      <c r="RD78" s="116"/>
      <c r="RE78" s="116"/>
      <c r="RF78" s="116"/>
      <c r="RG78" s="116"/>
      <c r="RH78" s="116"/>
      <c r="RI78" s="116"/>
      <c r="RJ78" s="116"/>
      <c r="RK78" s="116"/>
      <c r="RL78" s="116"/>
      <c r="RM78" s="116"/>
      <c r="RN78" s="116"/>
      <c r="RO78" s="116"/>
      <c r="RP78" s="116"/>
      <c r="RQ78" s="116"/>
      <c r="RR78" s="116"/>
      <c r="RS78" s="116"/>
      <c r="RT78" s="116"/>
      <c r="RU78" s="116"/>
      <c r="RV78" s="116"/>
      <c r="RW78" s="116"/>
      <c r="RX78" s="116"/>
      <c r="RY78" s="116"/>
      <c r="RZ78" s="116"/>
      <c r="SA78" s="116"/>
      <c r="SB78" s="116"/>
      <c r="SC78" s="116"/>
      <c r="SD78" s="116"/>
      <c r="SE78" s="116"/>
      <c r="SF78" s="116"/>
      <c r="SG78" s="116"/>
      <c r="SH78" s="116"/>
      <c r="SI78" s="116"/>
      <c r="SJ78" s="116"/>
      <c r="SK78" s="116"/>
      <c r="SL78" s="116"/>
      <c r="SM78" s="116"/>
      <c r="SN78" s="116"/>
      <c r="SO78" s="116"/>
      <c r="SP78" s="116"/>
      <c r="SQ78" s="116"/>
      <c r="SR78" s="116"/>
      <c r="SS78" s="116"/>
      <c r="ST78" s="116"/>
      <c r="SU78" s="116"/>
      <c r="SV78" s="116"/>
      <c r="SW78" s="116"/>
      <c r="SX78" s="116"/>
      <c r="SY78" s="116"/>
      <c r="SZ78" s="116"/>
      <c r="TA78" s="116"/>
      <c r="TB78" s="116"/>
      <c r="TC78" s="116"/>
      <c r="TD78" s="116"/>
      <c r="TE78" s="116"/>
      <c r="TF78" s="116"/>
      <c r="TG78" s="116"/>
      <c r="TH78" s="116"/>
      <c r="TI78" s="116"/>
      <c r="TJ78" s="116"/>
      <c r="TK78" s="116"/>
      <c r="TL78" s="116"/>
      <c r="TM78" s="116"/>
      <c r="TN78" s="116"/>
      <c r="TO78" s="116"/>
      <c r="TP78" s="116"/>
      <c r="TQ78" s="116"/>
      <c r="TR78" s="116"/>
      <c r="TS78" s="116"/>
      <c r="TT78" s="116"/>
      <c r="TU78" s="116"/>
      <c r="TV78" s="116"/>
      <c r="TW78" s="116"/>
      <c r="TX78" s="116"/>
      <c r="TY78" s="116"/>
      <c r="TZ78" s="116"/>
      <c r="UA78" s="116"/>
      <c r="UB78" s="116"/>
      <c r="UC78" s="116"/>
      <c r="UD78" s="116"/>
      <c r="UE78" s="116"/>
      <c r="UF78" s="116"/>
      <c r="UG78" s="116"/>
      <c r="UH78" s="116"/>
      <c r="UI78" s="116"/>
      <c r="UJ78" s="116"/>
      <c r="UK78" s="116"/>
      <c r="UL78" s="116"/>
      <c r="UM78" s="116"/>
      <c r="UN78" s="116"/>
      <c r="UO78" s="116"/>
      <c r="UP78" s="116"/>
      <c r="UQ78" s="116"/>
      <c r="UR78" s="116"/>
      <c r="US78" s="116"/>
      <c r="UT78" s="116"/>
      <c r="UU78" s="116"/>
      <c r="UV78" s="116"/>
      <c r="UW78" s="116"/>
      <c r="UX78" s="116"/>
      <c r="UY78" s="116"/>
      <c r="UZ78" s="116"/>
      <c r="VA78" s="116"/>
      <c r="VB78" s="116"/>
      <c r="VC78" s="116"/>
      <c r="VD78" s="116"/>
      <c r="VE78" s="116"/>
      <c r="VF78" s="116"/>
      <c r="VG78" s="116"/>
      <c r="VH78" s="116"/>
      <c r="VI78" s="116"/>
      <c r="VJ78" s="116"/>
      <c r="VK78" s="116"/>
      <c r="VL78" s="116"/>
      <c r="VM78" s="116"/>
      <c r="VN78" s="116"/>
      <c r="VO78" s="116"/>
      <c r="VP78" s="116"/>
      <c r="VQ78" s="116"/>
      <c r="VR78" s="116"/>
      <c r="VS78" s="116"/>
      <c r="VT78" s="116"/>
      <c r="VU78" s="116"/>
      <c r="VV78" s="116"/>
      <c r="VW78" s="116"/>
      <c r="VX78" s="116"/>
      <c r="VY78" s="116"/>
      <c r="VZ78" s="116"/>
      <c r="WA78" s="116"/>
      <c r="WB78" s="116"/>
      <c r="WC78" s="116"/>
      <c r="WD78" s="116"/>
      <c r="WE78" s="116"/>
      <c r="WF78" s="116"/>
      <c r="WG78" s="116"/>
      <c r="WH78" s="116"/>
      <c r="WI78" s="116"/>
      <c r="WJ78" s="116"/>
      <c r="WK78" s="116"/>
      <c r="WL78" s="116"/>
      <c r="WM78" s="116"/>
      <c r="WN78" s="116"/>
      <c r="WO78" s="116"/>
      <c r="WP78" s="116"/>
      <c r="WQ78" s="116"/>
      <c r="WR78" s="116"/>
      <c r="WS78" s="116"/>
      <c r="WT78" s="116"/>
      <c r="WU78" s="116"/>
      <c r="WV78" s="116"/>
      <c r="WW78" s="116"/>
      <c r="WX78" s="116"/>
      <c r="WY78" s="116"/>
      <c r="WZ78" s="116"/>
      <c r="XA78" s="116"/>
      <c r="XB78" s="116"/>
      <c r="XC78" s="116"/>
      <c r="XD78" s="116"/>
      <c r="XE78" s="116"/>
      <c r="XF78" s="116"/>
      <c r="XG78" s="116"/>
      <c r="XH78" s="116"/>
      <c r="XI78" s="116"/>
      <c r="XJ78" s="116"/>
      <c r="XK78" s="116"/>
      <c r="XL78" s="116"/>
      <c r="XM78" s="116"/>
      <c r="XN78" s="116"/>
      <c r="XO78" s="116"/>
      <c r="XP78" s="116"/>
      <c r="XQ78" s="116"/>
      <c r="XR78" s="116"/>
      <c r="XS78" s="116"/>
      <c r="XT78" s="116"/>
      <c r="XU78" s="116"/>
      <c r="XV78" s="116"/>
      <c r="XW78" s="116"/>
      <c r="XX78" s="116"/>
      <c r="XY78" s="116"/>
      <c r="XZ78" s="116"/>
      <c r="YA78" s="116"/>
      <c r="YB78" s="116"/>
      <c r="YC78" s="116"/>
      <c r="YD78" s="116"/>
      <c r="YE78" s="116"/>
      <c r="YF78" s="116"/>
      <c r="YG78" s="116"/>
      <c r="YH78" s="116"/>
      <c r="YI78" s="116"/>
      <c r="YJ78" s="116"/>
      <c r="YK78" s="116"/>
      <c r="YL78" s="116"/>
      <c r="YM78" s="116"/>
      <c r="YN78" s="116"/>
      <c r="YO78" s="116"/>
      <c r="YP78" s="116"/>
      <c r="YQ78" s="116"/>
      <c r="YR78" s="116"/>
      <c r="YS78" s="116"/>
      <c r="YT78" s="116"/>
      <c r="YU78" s="116"/>
      <c r="YV78" s="116"/>
      <c r="YW78" s="116"/>
      <c r="YX78" s="116"/>
      <c r="YY78" s="116"/>
      <c r="YZ78" s="116"/>
      <c r="ZA78" s="116"/>
      <c r="ZB78" s="116"/>
      <c r="ZC78" s="116"/>
      <c r="ZD78" s="116"/>
      <c r="ZE78" s="116"/>
      <c r="ZF78" s="116"/>
      <c r="ZG78" s="116"/>
      <c r="ZH78" s="116"/>
      <c r="ZI78" s="116"/>
      <c r="ZJ78" s="116"/>
      <c r="ZK78" s="116"/>
      <c r="ZL78" s="116"/>
      <c r="ZM78" s="116"/>
      <c r="ZN78" s="116"/>
      <c r="ZO78" s="116"/>
      <c r="ZP78" s="116"/>
      <c r="ZQ78" s="116"/>
      <c r="ZR78" s="116"/>
      <c r="ZS78" s="116"/>
      <c r="ZT78" s="116"/>
      <c r="ZU78" s="116"/>
      <c r="ZV78" s="116"/>
      <c r="ZW78" s="116"/>
      <c r="ZX78" s="116"/>
      <c r="ZY78" s="116"/>
      <c r="ZZ78" s="116"/>
      <c r="AAA78" s="116"/>
      <c r="AAB78" s="116"/>
      <c r="AAC78" s="116"/>
      <c r="AAD78" s="116"/>
      <c r="AAE78" s="116"/>
      <c r="AAF78" s="116"/>
      <c r="AAG78" s="116"/>
      <c r="AAH78" s="116"/>
      <c r="AAI78" s="116"/>
      <c r="AAJ78" s="116"/>
      <c r="AAK78" s="116"/>
      <c r="AAL78" s="116"/>
      <c r="AAM78" s="116"/>
      <c r="AAN78" s="116"/>
      <c r="AAO78" s="116"/>
      <c r="AAP78" s="116"/>
      <c r="AAQ78" s="116"/>
      <c r="AAR78" s="116"/>
      <c r="AAS78" s="116"/>
      <c r="AAT78" s="116"/>
      <c r="AAU78" s="116"/>
      <c r="AAV78" s="116"/>
      <c r="AAW78" s="116"/>
      <c r="AAX78" s="116"/>
      <c r="AAY78" s="116"/>
      <c r="AAZ78" s="116"/>
      <c r="ABA78" s="116"/>
      <c r="ABB78" s="116"/>
      <c r="ABC78" s="116"/>
      <c r="ABD78" s="116"/>
      <c r="ABE78" s="116"/>
      <c r="ABF78" s="116"/>
      <c r="ABG78" s="116"/>
      <c r="ABH78" s="116"/>
      <c r="ABI78" s="116"/>
      <c r="ABJ78" s="116"/>
      <c r="ABK78" s="116"/>
      <c r="ABL78" s="116"/>
      <c r="ABM78" s="116"/>
      <c r="ABN78" s="116"/>
      <c r="ABO78" s="116"/>
      <c r="ABP78" s="116"/>
      <c r="ABQ78" s="116"/>
      <c r="ABR78" s="116"/>
      <c r="ABS78" s="116"/>
      <c r="ABT78" s="116"/>
      <c r="ABU78" s="116"/>
      <c r="ABV78" s="116"/>
      <c r="ABW78" s="116"/>
      <c r="ABX78" s="116"/>
      <c r="ABY78" s="116"/>
      <c r="ABZ78" s="116"/>
      <c r="ACA78" s="116"/>
      <c r="ACB78" s="116"/>
      <c r="ACC78" s="116"/>
      <c r="ACD78" s="116"/>
      <c r="ACE78" s="116"/>
      <c r="ACF78" s="116"/>
      <c r="ACG78" s="116"/>
      <c r="ACH78" s="116"/>
      <c r="ACI78" s="116"/>
      <c r="ACJ78" s="116"/>
      <c r="ACK78" s="116"/>
      <c r="ACL78" s="116"/>
      <c r="ACM78" s="116"/>
      <c r="ACN78" s="116"/>
      <c r="ACO78" s="116"/>
      <c r="ACP78" s="116"/>
      <c r="ACQ78" s="116"/>
      <c r="ACR78" s="116"/>
      <c r="ACS78" s="116"/>
      <c r="ACT78" s="116"/>
      <c r="ACU78" s="116"/>
      <c r="ACV78" s="116"/>
      <c r="ACW78" s="116"/>
      <c r="ACX78" s="116"/>
      <c r="ACY78" s="116"/>
      <c r="ACZ78" s="116"/>
      <c r="ADA78" s="116"/>
      <c r="ADB78" s="116"/>
      <c r="ADC78" s="116"/>
      <c r="ADD78" s="116"/>
      <c r="ADE78" s="116"/>
      <c r="ADF78" s="116"/>
      <c r="ADG78" s="116"/>
      <c r="ADH78" s="116"/>
      <c r="ADI78" s="116"/>
      <c r="ADJ78" s="116"/>
      <c r="ADK78" s="116"/>
      <c r="ADL78" s="116"/>
      <c r="ADM78" s="116"/>
      <c r="ADN78" s="116"/>
      <c r="ADO78" s="116"/>
      <c r="ADP78" s="116"/>
      <c r="ADQ78" s="116"/>
      <c r="ADR78" s="116"/>
      <c r="ADS78" s="116"/>
      <c r="ADT78" s="116"/>
      <c r="ADU78" s="116"/>
      <c r="ADV78" s="116"/>
      <c r="ADW78" s="116"/>
      <c r="ADX78" s="116"/>
      <c r="ADY78" s="116"/>
      <c r="ADZ78" s="116"/>
      <c r="AEA78" s="116"/>
      <c r="AEB78" s="116"/>
      <c r="AEC78" s="116"/>
      <c r="AED78" s="116"/>
      <c r="AEE78" s="116"/>
      <c r="AEF78" s="116"/>
      <c r="AEG78" s="116"/>
      <c r="AEH78" s="116"/>
      <c r="AEI78" s="116"/>
      <c r="AEJ78" s="116"/>
      <c r="AEK78" s="116"/>
      <c r="AEL78" s="116"/>
      <c r="AEM78" s="116"/>
      <c r="AEN78" s="116"/>
      <c r="AEO78" s="116"/>
      <c r="AEP78" s="116"/>
      <c r="AEQ78" s="116"/>
      <c r="AER78" s="116"/>
      <c r="AES78" s="116"/>
      <c r="AET78" s="116"/>
      <c r="AEU78" s="116"/>
      <c r="AEV78" s="116"/>
      <c r="AEW78" s="116"/>
      <c r="AEX78" s="116"/>
      <c r="AEY78" s="116"/>
      <c r="AEZ78" s="116"/>
      <c r="AFA78" s="116"/>
      <c r="AFB78" s="116"/>
      <c r="AFC78" s="116"/>
      <c r="AFD78" s="116"/>
      <c r="AFE78" s="116"/>
      <c r="AFF78" s="116"/>
      <c r="AFG78" s="116"/>
      <c r="AFH78" s="116"/>
      <c r="AFI78" s="116"/>
      <c r="AFJ78" s="116"/>
      <c r="AFK78" s="116"/>
      <c r="AFL78" s="116"/>
      <c r="AFM78" s="116"/>
      <c r="AFN78" s="116"/>
      <c r="AFO78" s="116"/>
      <c r="AFP78" s="116"/>
      <c r="AFQ78" s="116"/>
      <c r="AFR78" s="116"/>
      <c r="AFS78" s="116"/>
      <c r="AFT78" s="116"/>
      <c r="AFU78" s="116"/>
      <c r="AFV78" s="116"/>
      <c r="AFW78" s="116"/>
      <c r="AFX78" s="116"/>
      <c r="AFY78" s="116"/>
      <c r="AFZ78" s="116"/>
      <c r="AGA78" s="116"/>
      <c r="AGB78" s="116"/>
      <c r="AGC78" s="116"/>
      <c r="AGD78" s="116"/>
      <c r="AGE78" s="116"/>
      <c r="AGF78" s="116"/>
      <c r="AGG78" s="116"/>
      <c r="AGH78" s="116"/>
      <c r="AGI78" s="116"/>
      <c r="AGJ78" s="116"/>
      <c r="AGK78" s="116"/>
      <c r="AGL78" s="116"/>
      <c r="AGM78" s="116"/>
      <c r="AGN78" s="116"/>
      <c r="AGO78" s="116"/>
      <c r="AGP78" s="116"/>
      <c r="AGQ78" s="116"/>
      <c r="AGR78" s="116"/>
      <c r="AGS78" s="116"/>
      <c r="AGT78" s="116"/>
      <c r="AGU78" s="116"/>
      <c r="AGV78" s="116"/>
      <c r="AGW78" s="116"/>
      <c r="AGX78" s="116"/>
      <c r="AGY78" s="116"/>
      <c r="AGZ78" s="116"/>
      <c r="AHA78" s="116"/>
      <c r="AHB78" s="116"/>
      <c r="AHC78" s="116"/>
      <c r="AHD78" s="116"/>
      <c r="AHE78" s="116"/>
      <c r="AHF78" s="116"/>
      <c r="AHG78" s="116"/>
      <c r="AHH78" s="116"/>
      <c r="AHI78" s="116"/>
      <c r="AHJ78" s="116"/>
      <c r="AHK78" s="116"/>
      <c r="AHL78" s="116"/>
      <c r="AHM78" s="116"/>
      <c r="AHN78" s="116"/>
      <c r="AHO78" s="116"/>
      <c r="AHP78" s="116"/>
      <c r="AHQ78" s="116"/>
      <c r="AHR78" s="116"/>
      <c r="AHS78" s="116"/>
      <c r="AHT78" s="116"/>
      <c r="AHU78" s="116"/>
      <c r="AHV78" s="116"/>
      <c r="AHW78" s="116"/>
      <c r="AHX78" s="116"/>
      <c r="AHY78" s="116"/>
      <c r="AHZ78" s="116"/>
      <c r="AIA78" s="116"/>
      <c r="AIB78" s="116"/>
      <c r="AIC78" s="116"/>
      <c r="AID78" s="116"/>
      <c r="AIE78" s="116"/>
      <c r="AIF78" s="116"/>
      <c r="AIG78" s="116"/>
      <c r="AIH78" s="116"/>
      <c r="AII78" s="116"/>
      <c r="AIJ78" s="116"/>
      <c r="AIK78" s="116"/>
      <c r="AIL78" s="116"/>
      <c r="AIM78" s="116"/>
      <c r="AIN78" s="116"/>
      <c r="AIO78" s="116"/>
      <c r="AIP78" s="116"/>
      <c r="AIQ78" s="116"/>
      <c r="AIR78" s="116"/>
      <c r="AIS78" s="116"/>
      <c r="AIT78" s="116"/>
      <c r="AIU78" s="116"/>
      <c r="AIV78" s="116"/>
      <c r="AIW78" s="116"/>
      <c r="AIX78" s="116"/>
      <c r="AIY78" s="116"/>
      <c r="AIZ78" s="116"/>
      <c r="AJA78" s="116"/>
      <c r="AJB78" s="116"/>
      <c r="AJC78" s="116"/>
      <c r="AJD78" s="116"/>
      <c r="AJE78" s="116"/>
      <c r="AJF78" s="116"/>
      <c r="AJG78" s="116"/>
      <c r="AJH78" s="116"/>
      <c r="AJI78" s="116"/>
      <c r="AJJ78" s="116"/>
      <c r="AJK78" s="116"/>
      <c r="AJL78" s="116"/>
      <c r="AJM78" s="116"/>
      <c r="AJN78" s="116"/>
      <c r="AJO78" s="116"/>
      <c r="AJP78" s="116"/>
      <c r="AJQ78" s="116"/>
      <c r="AJR78" s="116"/>
      <c r="AJS78" s="116"/>
      <c r="AJT78" s="116"/>
      <c r="AJU78" s="116"/>
      <c r="AJV78" s="116"/>
      <c r="AJW78" s="116"/>
      <c r="AJX78" s="116"/>
      <c r="AJY78" s="116"/>
      <c r="AJZ78" s="116"/>
      <c r="AKA78" s="116"/>
      <c r="AKB78" s="116"/>
      <c r="AKC78" s="116"/>
      <c r="AKD78" s="116"/>
      <c r="AKE78" s="116"/>
      <c r="AKF78" s="116"/>
      <c r="AKG78" s="116"/>
      <c r="AKH78" s="116"/>
      <c r="AKI78" s="116"/>
      <c r="AKJ78" s="116"/>
      <c r="AKK78" s="116"/>
      <c r="AKL78" s="116"/>
      <c r="AKM78" s="116"/>
      <c r="AKN78" s="116"/>
      <c r="AKO78" s="116"/>
      <c r="AKP78" s="116"/>
      <c r="AKQ78" s="116"/>
      <c r="AKR78" s="116"/>
      <c r="AKS78" s="116"/>
      <c r="AKT78" s="116"/>
      <c r="AKU78" s="116"/>
      <c r="AKV78" s="116"/>
      <c r="AKW78" s="116"/>
      <c r="AKX78" s="116"/>
      <c r="AKY78" s="116"/>
      <c r="AKZ78" s="116"/>
      <c r="ALA78" s="116"/>
      <c r="ALB78" s="116"/>
      <c r="ALC78" s="116"/>
      <c r="ALD78" s="116"/>
      <c r="ALE78" s="116"/>
      <c r="ALF78" s="116"/>
      <c r="ALG78" s="116"/>
      <c r="ALH78" s="116"/>
      <c r="ALI78" s="116"/>
      <c r="ALJ78" s="116"/>
      <c r="ALK78" s="116"/>
      <c r="ALL78" s="116"/>
      <c r="ALM78" s="116"/>
      <c r="ALN78" s="116"/>
      <c r="ALO78" s="116"/>
      <c r="ALP78" s="116"/>
      <c r="ALQ78" s="116"/>
      <c r="ALR78" s="116"/>
      <c r="ALS78" s="116"/>
      <c r="ALT78" s="116"/>
      <c r="ALU78" s="116"/>
      <c r="ALV78" s="116"/>
      <c r="ALW78" s="116"/>
      <c r="ALX78" s="116"/>
      <c r="ALY78" s="116"/>
      <c r="ALZ78" s="116"/>
      <c r="AMA78" s="116"/>
      <c r="AMB78" s="116"/>
      <c r="AMC78" s="116"/>
      <c r="AMD78" s="116"/>
      <c r="AME78" s="116"/>
      <c r="AMF78" s="116"/>
      <c r="AMG78" s="116"/>
      <c r="AMH78" s="116"/>
      <c r="AMI78" s="116"/>
      <c r="AMJ78" s="116"/>
      <c r="AMK78" s="116"/>
      <c r="AML78" s="116"/>
      <c r="AMM78" s="116"/>
      <c r="AMN78" s="116"/>
      <c r="AMO78" s="116"/>
      <c r="AMP78" s="116"/>
      <c r="AMQ78" s="116"/>
      <c r="AMR78" s="116"/>
      <c r="AMS78" s="116"/>
      <c r="AMT78" s="116"/>
      <c r="AMU78" s="116"/>
      <c r="AMV78" s="116"/>
      <c r="AMW78" s="116"/>
      <c r="AMX78" s="116"/>
      <c r="AMY78" s="116"/>
      <c r="AMZ78" s="116"/>
      <c r="ANA78" s="116"/>
      <c r="ANB78" s="116"/>
      <c r="ANC78" s="116"/>
      <c r="AND78" s="116"/>
      <c r="ANE78" s="116"/>
      <c r="ANF78" s="116"/>
      <c r="ANG78" s="116"/>
      <c r="ANH78" s="116"/>
      <c r="ANI78" s="116"/>
      <c r="ANJ78" s="116"/>
      <c r="ANK78" s="116"/>
      <c r="ANL78" s="116"/>
      <c r="ANM78" s="116"/>
      <c r="ANN78" s="116"/>
      <c r="ANO78" s="116"/>
      <c r="ANP78" s="116"/>
      <c r="ANQ78" s="116"/>
      <c r="ANR78" s="116"/>
      <c r="ANS78" s="116"/>
      <c r="ANT78" s="116"/>
      <c r="ANU78" s="116"/>
      <c r="ANV78" s="116"/>
      <c r="ANW78" s="116"/>
      <c r="ANX78" s="116"/>
      <c r="ANY78" s="116"/>
      <c r="ANZ78" s="116"/>
      <c r="AOA78" s="116"/>
      <c r="AOB78" s="116"/>
      <c r="AOC78" s="116"/>
      <c r="AOD78" s="116"/>
      <c r="AOE78" s="116"/>
      <c r="AOF78" s="116"/>
      <c r="AOG78" s="116"/>
      <c r="AOH78" s="116"/>
      <c r="AOI78" s="116"/>
      <c r="AOJ78" s="116"/>
      <c r="AOK78" s="116"/>
      <c r="AOL78" s="116"/>
      <c r="AOM78" s="116"/>
      <c r="AON78" s="116"/>
      <c r="AOO78" s="116"/>
      <c r="AOP78" s="116"/>
      <c r="AOQ78" s="116"/>
      <c r="AOR78" s="116"/>
      <c r="AOS78" s="116"/>
      <c r="AOT78" s="116"/>
      <c r="AOU78" s="116"/>
      <c r="AOV78" s="116"/>
      <c r="AOW78" s="116"/>
      <c r="AOX78" s="116"/>
      <c r="AOY78" s="116"/>
      <c r="AOZ78" s="116"/>
      <c r="APA78" s="116"/>
      <c r="APB78" s="116"/>
      <c r="APC78" s="116"/>
      <c r="APD78" s="116"/>
      <c r="APE78" s="116"/>
      <c r="APF78" s="116"/>
      <c r="APG78" s="116"/>
      <c r="APH78" s="116"/>
      <c r="API78" s="116"/>
      <c r="APJ78" s="116"/>
      <c r="APK78" s="116"/>
      <c r="APL78" s="116"/>
      <c r="APM78" s="116"/>
      <c r="APN78" s="116"/>
      <c r="APO78" s="116"/>
      <c r="APP78" s="116"/>
      <c r="APQ78" s="116"/>
      <c r="APR78" s="116"/>
      <c r="APS78" s="116"/>
      <c r="APT78" s="116"/>
      <c r="APU78" s="116"/>
      <c r="APV78" s="116"/>
      <c r="APW78" s="116"/>
      <c r="APX78" s="116"/>
      <c r="APY78" s="116"/>
      <c r="APZ78" s="116"/>
      <c r="AQA78" s="116"/>
      <c r="AQB78" s="116"/>
      <c r="AQC78" s="116"/>
      <c r="AQD78" s="116"/>
      <c r="AQE78" s="116"/>
      <c r="AQF78" s="116"/>
      <c r="AQG78" s="116"/>
      <c r="AQH78" s="116"/>
      <c r="AQI78" s="116"/>
      <c r="AQJ78" s="116"/>
      <c r="AQK78" s="116"/>
      <c r="AQL78" s="116"/>
      <c r="AQM78" s="116"/>
      <c r="AQN78" s="116"/>
      <c r="AQO78" s="116"/>
      <c r="AQP78" s="116"/>
      <c r="AQQ78" s="116"/>
      <c r="AQR78" s="116"/>
      <c r="AQS78" s="116"/>
      <c r="AQT78" s="116"/>
      <c r="AQU78" s="116"/>
      <c r="AQV78" s="116"/>
      <c r="AQW78" s="116"/>
      <c r="AQX78" s="116"/>
      <c r="AQY78" s="116"/>
      <c r="AQZ78" s="116"/>
      <c r="ARA78" s="116"/>
      <c r="ARB78" s="116"/>
      <c r="ARC78" s="116"/>
      <c r="ARD78" s="116"/>
      <c r="ARE78" s="116"/>
      <c r="ARF78" s="116"/>
      <c r="ARG78" s="116"/>
      <c r="ARH78" s="116"/>
      <c r="ARI78" s="116"/>
      <c r="ARJ78" s="116"/>
      <c r="ARK78" s="116"/>
      <c r="ARL78" s="116"/>
      <c r="ARM78" s="116"/>
      <c r="ARN78" s="116"/>
      <c r="ARO78" s="116"/>
      <c r="ARP78" s="116"/>
      <c r="ARQ78" s="116"/>
      <c r="ARR78" s="116"/>
      <c r="ARS78" s="116"/>
      <c r="ART78" s="116"/>
      <c r="ARU78" s="116"/>
      <c r="ARV78" s="116"/>
      <c r="ARW78" s="116"/>
      <c r="ARX78" s="116"/>
      <c r="ARY78" s="116"/>
      <c r="ARZ78" s="116"/>
      <c r="ASA78" s="116"/>
      <c r="ASB78" s="116"/>
      <c r="ASC78" s="116"/>
      <c r="ASD78" s="116"/>
      <c r="ASE78" s="116"/>
      <c r="ASF78" s="116"/>
      <c r="ASG78" s="116"/>
      <c r="ASH78" s="116"/>
      <c r="ASI78" s="116"/>
      <c r="ASJ78" s="116"/>
      <c r="ASK78" s="116"/>
      <c r="ASL78" s="116"/>
      <c r="ASM78" s="116"/>
      <c r="ASN78" s="116"/>
      <c r="ASO78" s="116"/>
      <c r="ASP78" s="116"/>
      <c r="ASQ78" s="116"/>
      <c r="ASR78" s="116"/>
      <c r="ASS78" s="116"/>
      <c r="AST78" s="116"/>
      <c r="ASU78" s="116"/>
      <c r="ASV78" s="116"/>
      <c r="ASW78" s="116"/>
      <c r="ASX78" s="116"/>
      <c r="ASY78" s="116"/>
      <c r="ASZ78" s="116"/>
      <c r="ATA78" s="116"/>
      <c r="ATB78" s="116"/>
      <c r="ATC78" s="116"/>
      <c r="ATD78" s="116"/>
      <c r="ATE78" s="116"/>
      <c r="ATF78" s="116"/>
      <c r="ATG78" s="116"/>
      <c r="ATH78" s="116"/>
      <c r="ATI78" s="116"/>
      <c r="ATJ78" s="116"/>
      <c r="ATK78" s="116"/>
      <c r="ATL78" s="116"/>
      <c r="ATM78" s="116"/>
      <c r="ATN78" s="116"/>
      <c r="ATO78" s="116"/>
      <c r="ATP78" s="116"/>
      <c r="ATQ78" s="116"/>
      <c r="ATR78" s="116"/>
      <c r="ATS78" s="116"/>
      <c r="ATT78" s="116"/>
      <c r="ATU78" s="116"/>
      <c r="ATV78" s="116"/>
      <c r="ATW78" s="116"/>
      <c r="ATX78" s="116"/>
      <c r="ATY78" s="116"/>
      <c r="ATZ78" s="116"/>
      <c r="AUA78" s="116"/>
      <c r="AUB78" s="116"/>
      <c r="AUC78" s="116"/>
      <c r="AUD78" s="116"/>
      <c r="AUE78" s="116"/>
      <c r="AUF78" s="116"/>
      <c r="AUG78" s="116"/>
      <c r="AUH78" s="116"/>
      <c r="AUI78" s="116"/>
      <c r="AUJ78" s="116"/>
      <c r="AUK78" s="116"/>
      <c r="AUL78" s="116"/>
      <c r="AUM78" s="116"/>
      <c r="AUN78" s="116"/>
      <c r="AUO78" s="116"/>
      <c r="AUP78" s="116"/>
      <c r="AUQ78" s="116"/>
      <c r="AUR78" s="116"/>
      <c r="AUS78" s="116"/>
      <c r="AUT78" s="116"/>
      <c r="AUU78" s="116"/>
      <c r="AUV78" s="116"/>
      <c r="AUW78" s="116"/>
      <c r="AUX78" s="116"/>
      <c r="AUY78" s="116"/>
      <c r="AUZ78" s="116"/>
      <c r="AVA78" s="116"/>
      <c r="AVB78" s="116"/>
      <c r="AVC78" s="116"/>
      <c r="AVD78" s="116"/>
      <c r="AVE78" s="116"/>
      <c r="AVF78" s="116"/>
      <c r="AVG78" s="116"/>
      <c r="AVH78" s="116"/>
      <c r="AVI78" s="116"/>
      <c r="AVJ78" s="116"/>
      <c r="AVK78" s="116"/>
      <c r="AVL78" s="116"/>
      <c r="AVM78" s="116"/>
      <c r="AVN78" s="116"/>
      <c r="AVO78" s="116"/>
      <c r="AVP78" s="116"/>
      <c r="AVQ78" s="116"/>
      <c r="AVR78" s="116"/>
      <c r="AVS78" s="116"/>
      <c r="AVT78" s="116"/>
      <c r="AVU78" s="116"/>
      <c r="AVV78" s="116"/>
      <c r="AVW78" s="116"/>
      <c r="AVX78" s="116"/>
      <c r="AVY78" s="116"/>
      <c r="AVZ78" s="116"/>
      <c r="AWA78" s="116"/>
      <c r="AWB78" s="116"/>
      <c r="AWC78" s="116"/>
      <c r="AWD78" s="116"/>
      <c r="AWE78" s="116"/>
      <c r="AWF78" s="116"/>
      <c r="AWG78" s="116"/>
      <c r="AWH78" s="116"/>
      <c r="AWI78" s="116"/>
      <c r="AWJ78" s="116"/>
      <c r="AWK78" s="116"/>
      <c r="AWL78" s="116"/>
      <c r="AWM78" s="116"/>
      <c r="AWN78" s="116"/>
      <c r="AWO78" s="116"/>
      <c r="AWP78" s="116"/>
      <c r="AWQ78" s="116"/>
      <c r="AWR78" s="116"/>
      <c r="AWS78" s="116"/>
      <c r="AWT78" s="116"/>
      <c r="AWU78" s="116"/>
      <c r="AWV78" s="116"/>
      <c r="AWW78" s="116"/>
      <c r="AWX78" s="116"/>
      <c r="AWY78" s="116"/>
      <c r="AWZ78" s="116"/>
      <c r="AXA78" s="116"/>
      <c r="AXB78" s="116"/>
      <c r="AXC78" s="116"/>
      <c r="AXD78" s="116"/>
      <c r="AXE78" s="116"/>
      <c r="AXF78" s="116"/>
      <c r="AXG78" s="116"/>
      <c r="AXH78" s="116"/>
      <c r="AXI78" s="116"/>
      <c r="AXJ78" s="116"/>
      <c r="AXK78" s="116"/>
      <c r="AXL78" s="116"/>
      <c r="AXM78" s="116"/>
      <c r="AXN78" s="116"/>
      <c r="AXO78" s="116"/>
      <c r="AXP78" s="116"/>
      <c r="AXQ78" s="116"/>
      <c r="AXR78" s="116"/>
      <c r="AXS78" s="116"/>
      <c r="AXT78" s="116"/>
      <c r="AXU78" s="116"/>
      <c r="AXV78" s="116"/>
      <c r="AXW78" s="116"/>
      <c r="AXX78" s="116"/>
      <c r="AXY78" s="116"/>
      <c r="AXZ78" s="116"/>
      <c r="AYA78" s="116"/>
      <c r="AYB78" s="116"/>
      <c r="AYC78" s="116"/>
      <c r="AYD78" s="116"/>
      <c r="AYE78" s="116"/>
      <c r="AYF78" s="116"/>
      <c r="AYG78" s="116"/>
      <c r="AYH78" s="116"/>
      <c r="AYI78" s="116"/>
      <c r="AYJ78" s="116"/>
      <c r="AYK78" s="116"/>
      <c r="AYL78" s="116"/>
      <c r="AYM78" s="116"/>
      <c r="AYN78" s="116"/>
      <c r="AYO78" s="116"/>
      <c r="AYP78" s="116"/>
      <c r="AYQ78" s="116"/>
      <c r="AYR78" s="116"/>
      <c r="AYS78" s="116"/>
      <c r="AYT78" s="116"/>
      <c r="AYU78" s="116"/>
      <c r="AYV78" s="116"/>
      <c r="AYW78" s="116"/>
      <c r="AYX78" s="116"/>
      <c r="AYY78" s="116"/>
      <c r="AYZ78" s="116"/>
      <c r="AZA78" s="116"/>
      <c r="AZB78" s="116"/>
      <c r="AZC78" s="116"/>
      <c r="AZD78" s="116"/>
      <c r="AZE78" s="116"/>
      <c r="AZF78" s="116"/>
      <c r="AZG78" s="116"/>
      <c r="AZH78" s="116"/>
      <c r="AZI78" s="116"/>
      <c r="AZJ78" s="116"/>
      <c r="AZK78" s="116"/>
      <c r="AZL78" s="116"/>
      <c r="AZM78" s="116"/>
      <c r="AZN78" s="116"/>
      <c r="AZO78" s="116"/>
      <c r="AZP78" s="116"/>
      <c r="AZQ78" s="116"/>
      <c r="AZR78" s="116"/>
      <c r="AZS78" s="116"/>
      <c r="AZT78" s="116"/>
      <c r="AZU78" s="116"/>
      <c r="AZV78" s="116"/>
      <c r="AZW78" s="116"/>
      <c r="AZX78" s="116"/>
      <c r="AZY78" s="116"/>
      <c r="AZZ78" s="116"/>
      <c r="BAA78" s="116"/>
      <c r="BAB78" s="116"/>
      <c r="BAC78" s="116"/>
      <c r="BAD78" s="116"/>
      <c r="BAE78" s="116"/>
      <c r="BAF78" s="116"/>
      <c r="BAG78" s="116"/>
      <c r="BAH78" s="116"/>
      <c r="BAI78" s="116"/>
      <c r="BAJ78" s="116"/>
      <c r="BAK78" s="116"/>
      <c r="BAL78" s="116"/>
      <c r="BAM78" s="116"/>
      <c r="BAN78" s="116"/>
      <c r="BAO78" s="116"/>
      <c r="BAP78" s="116"/>
      <c r="BAQ78" s="116"/>
      <c r="BAR78" s="116"/>
      <c r="BAS78" s="116"/>
      <c r="BAT78" s="116"/>
      <c r="BAU78" s="116"/>
      <c r="BAV78" s="116"/>
      <c r="BAW78" s="116"/>
      <c r="BAX78" s="116"/>
      <c r="BAY78" s="116"/>
      <c r="BAZ78" s="116"/>
      <c r="BBA78" s="116"/>
      <c r="BBB78" s="116"/>
      <c r="BBC78" s="116"/>
      <c r="BBD78" s="116"/>
      <c r="BBE78" s="116"/>
      <c r="BBF78" s="116"/>
      <c r="BBG78" s="116"/>
      <c r="BBH78" s="116"/>
      <c r="BBI78" s="116"/>
      <c r="BBJ78" s="116"/>
      <c r="BBK78" s="116"/>
      <c r="BBL78" s="116"/>
      <c r="BBM78" s="116"/>
      <c r="BBN78" s="116"/>
      <c r="BBO78" s="116"/>
      <c r="BBP78" s="116"/>
      <c r="BBQ78" s="116"/>
      <c r="BBR78" s="116"/>
      <c r="BBS78" s="116"/>
      <c r="BBT78" s="116"/>
      <c r="BBU78" s="116"/>
      <c r="BBV78" s="116"/>
      <c r="BBW78" s="116"/>
      <c r="BBX78" s="116"/>
      <c r="BBY78" s="116"/>
      <c r="BBZ78" s="116"/>
      <c r="BCA78" s="116"/>
      <c r="BCB78" s="116"/>
      <c r="BCC78" s="116"/>
      <c r="BCD78" s="116"/>
      <c r="BCE78" s="116"/>
      <c r="BCF78" s="116"/>
      <c r="BCG78" s="116"/>
      <c r="BCH78" s="116"/>
      <c r="BCI78" s="116"/>
      <c r="BCJ78" s="116"/>
      <c r="BCK78" s="116"/>
      <c r="BCL78" s="116"/>
      <c r="BCM78" s="116"/>
      <c r="BCN78" s="116"/>
      <c r="BCO78" s="116"/>
      <c r="BCP78" s="116"/>
      <c r="BCQ78" s="116"/>
    </row>
    <row r="79" spans="1:1447" s="3" customFormat="1" ht="17" thickBot="1">
      <c r="A79" s="13">
        <f t="shared" si="26"/>
        <v>39</v>
      </c>
      <c r="B79" s="13">
        <v>61</v>
      </c>
      <c r="C79" s="13">
        <v>41.8</v>
      </c>
      <c r="D79" s="13">
        <v>43.7</v>
      </c>
      <c r="E79" s="13">
        <v>5330</v>
      </c>
      <c r="F79" s="13">
        <v>-3.3</v>
      </c>
      <c r="G79" s="13">
        <v>33</v>
      </c>
      <c r="H79" s="13">
        <v>40.299999999999997</v>
      </c>
      <c r="I79" s="13" t="s">
        <v>18</v>
      </c>
      <c r="J79" s="13">
        <v>5</v>
      </c>
      <c r="K79" s="24">
        <v>38</v>
      </c>
      <c r="L79" s="24">
        <f t="shared" si="27"/>
        <v>0.11575609756097562</v>
      </c>
      <c r="M79" s="24">
        <f t="shared" si="28"/>
        <v>0.49741463414634168</v>
      </c>
      <c r="N79" s="3">
        <f t="shared" si="29"/>
        <v>38.897176569742939</v>
      </c>
      <c r="O79" s="3">
        <f t="shared" si="31"/>
        <v>39</v>
      </c>
      <c r="P79" s="3">
        <f t="shared" si="30"/>
        <v>0</v>
      </c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  <c r="AY79" s="116"/>
      <c r="AZ79" s="116"/>
      <c r="BA79" s="116"/>
      <c r="BB79" s="116"/>
      <c r="BC79" s="116"/>
      <c r="BD79" s="116"/>
      <c r="BE79" s="116"/>
      <c r="BF79" s="116"/>
      <c r="BG79" s="116"/>
      <c r="BH79" s="116"/>
      <c r="BI79" s="116"/>
      <c r="BJ79" s="116"/>
      <c r="BK79" s="116"/>
      <c r="BL79" s="116"/>
      <c r="BM79" s="116"/>
      <c r="BN79" s="116"/>
      <c r="BO79" s="116"/>
      <c r="BP79" s="116"/>
      <c r="BQ79" s="116"/>
      <c r="BR79" s="116"/>
      <c r="BS79" s="116"/>
      <c r="BT79" s="116"/>
      <c r="BU79" s="116"/>
      <c r="BV79" s="116"/>
      <c r="BW79" s="116"/>
      <c r="BX79" s="116"/>
      <c r="BY79" s="116"/>
      <c r="BZ79" s="116"/>
      <c r="CA79" s="116"/>
      <c r="CB79" s="116"/>
      <c r="CC79" s="116"/>
      <c r="CD79" s="116"/>
      <c r="CE79" s="116"/>
      <c r="CF79" s="116"/>
      <c r="CG79" s="116"/>
      <c r="CH79" s="116"/>
      <c r="CI79" s="116"/>
      <c r="CJ79" s="116"/>
      <c r="CK79" s="116"/>
      <c r="CL79" s="116"/>
      <c r="CM79" s="116"/>
      <c r="CN79" s="116"/>
      <c r="CO79" s="116"/>
      <c r="CP79" s="116"/>
      <c r="CQ79" s="116"/>
      <c r="CR79" s="116"/>
      <c r="CS79" s="116"/>
      <c r="CT79" s="116"/>
      <c r="CU79" s="116"/>
      <c r="CV79" s="116"/>
      <c r="CW79" s="116"/>
      <c r="CX79" s="116"/>
      <c r="CY79" s="116"/>
      <c r="CZ79" s="116"/>
      <c r="DA79" s="116"/>
      <c r="DB79" s="116"/>
      <c r="DC79" s="116"/>
      <c r="DD79" s="116"/>
      <c r="DE79" s="116"/>
      <c r="DF79" s="116"/>
      <c r="DG79" s="116"/>
      <c r="DH79" s="116"/>
      <c r="DI79" s="116"/>
      <c r="DJ79" s="116"/>
      <c r="DK79" s="116"/>
      <c r="DL79" s="116"/>
      <c r="DM79" s="116"/>
      <c r="DN79" s="116"/>
      <c r="DO79" s="116"/>
      <c r="DP79" s="116"/>
      <c r="DQ79" s="116"/>
      <c r="DR79" s="116"/>
      <c r="DS79" s="116"/>
      <c r="DT79" s="116"/>
      <c r="DU79" s="116"/>
      <c r="DV79" s="116"/>
      <c r="DW79" s="116"/>
      <c r="DX79" s="116"/>
      <c r="DY79" s="116"/>
      <c r="DZ79" s="116"/>
      <c r="EA79" s="116"/>
      <c r="EB79" s="116"/>
      <c r="EC79" s="116"/>
      <c r="ED79" s="116"/>
      <c r="EE79" s="116"/>
      <c r="EF79" s="116"/>
      <c r="EG79" s="116"/>
      <c r="EH79" s="116"/>
      <c r="EI79" s="116"/>
      <c r="EJ79" s="116"/>
      <c r="EK79" s="116"/>
      <c r="EL79" s="116"/>
      <c r="EM79" s="116"/>
      <c r="EN79" s="116"/>
      <c r="EO79" s="116"/>
      <c r="EP79" s="116"/>
      <c r="EQ79" s="116"/>
      <c r="ER79" s="116"/>
      <c r="ES79" s="116"/>
      <c r="ET79" s="116"/>
      <c r="EU79" s="116"/>
      <c r="EV79" s="116"/>
      <c r="EW79" s="116"/>
      <c r="EX79" s="116"/>
      <c r="EY79" s="116"/>
      <c r="EZ79" s="116"/>
      <c r="FA79" s="116"/>
      <c r="FB79" s="116"/>
      <c r="FC79" s="116"/>
      <c r="FD79" s="116"/>
      <c r="FE79" s="116"/>
      <c r="FF79" s="116"/>
      <c r="FG79" s="116"/>
      <c r="FH79" s="116"/>
      <c r="FI79" s="116"/>
      <c r="FJ79" s="116"/>
      <c r="FK79" s="116"/>
      <c r="FL79" s="116"/>
      <c r="FM79" s="116"/>
      <c r="FN79" s="116"/>
      <c r="FO79" s="116"/>
      <c r="FP79" s="116"/>
      <c r="FQ79" s="116"/>
      <c r="FR79" s="116"/>
      <c r="FS79" s="116"/>
      <c r="FT79" s="116"/>
      <c r="FU79" s="116"/>
      <c r="FV79" s="116"/>
      <c r="FW79" s="116"/>
      <c r="FX79" s="116"/>
      <c r="FY79" s="116"/>
      <c r="FZ79" s="116"/>
      <c r="GA79" s="116"/>
      <c r="GB79" s="116"/>
      <c r="GC79" s="116"/>
      <c r="GD79" s="116"/>
      <c r="GE79" s="116"/>
      <c r="GF79" s="116"/>
      <c r="GG79" s="116"/>
      <c r="GH79" s="116"/>
      <c r="GI79" s="116"/>
      <c r="GJ79" s="116"/>
      <c r="GK79" s="116"/>
      <c r="GL79" s="116"/>
      <c r="GM79" s="116"/>
      <c r="GN79" s="116"/>
      <c r="GO79" s="116"/>
      <c r="GP79" s="116"/>
      <c r="GQ79" s="116"/>
      <c r="GR79" s="116"/>
      <c r="GS79" s="116"/>
      <c r="GT79" s="116"/>
      <c r="GU79" s="116"/>
      <c r="GV79" s="116"/>
      <c r="GW79" s="116"/>
      <c r="GX79" s="116"/>
      <c r="GY79" s="116"/>
      <c r="GZ79" s="116"/>
      <c r="HA79" s="116"/>
      <c r="HB79" s="116"/>
      <c r="HC79" s="116"/>
      <c r="HD79" s="116"/>
      <c r="HE79" s="116"/>
      <c r="HF79" s="116"/>
      <c r="HG79" s="116"/>
      <c r="HH79" s="116"/>
      <c r="HI79" s="116"/>
      <c r="HJ79" s="116"/>
      <c r="HK79" s="116"/>
      <c r="HL79" s="116"/>
      <c r="HM79" s="116"/>
      <c r="HN79" s="116"/>
      <c r="HO79" s="116"/>
      <c r="HP79" s="116"/>
      <c r="HQ79" s="116"/>
      <c r="HR79" s="116"/>
      <c r="HS79" s="116"/>
      <c r="HT79" s="116"/>
      <c r="HU79" s="116"/>
      <c r="HV79" s="116"/>
      <c r="HW79" s="116"/>
      <c r="HX79" s="116"/>
      <c r="HY79" s="116"/>
      <c r="HZ79" s="116"/>
      <c r="IA79" s="116"/>
      <c r="IB79" s="116"/>
      <c r="IC79" s="116"/>
      <c r="ID79" s="116"/>
      <c r="IE79" s="116"/>
      <c r="IF79" s="116"/>
      <c r="IG79" s="116"/>
      <c r="IH79" s="116"/>
      <c r="II79" s="116"/>
      <c r="IJ79" s="116"/>
      <c r="IK79" s="116"/>
      <c r="IL79" s="116"/>
      <c r="IM79" s="116"/>
      <c r="IN79" s="116"/>
      <c r="IO79" s="116"/>
      <c r="IP79" s="116"/>
      <c r="IQ79" s="116"/>
      <c r="IR79" s="116"/>
      <c r="IS79" s="116"/>
      <c r="IT79" s="116"/>
      <c r="IU79" s="116"/>
      <c r="IV79" s="116"/>
      <c r="IW79" s="116"/>
      <c r="IX79" s="116"/>
      <c r="IY79" s="116"/>
      <c r="IZ79" s="116"/>
      <c r="JA79" s="116"/>
      <c r="JB79" s="116"/>
      <c r="JC79" s="116"/>
      <c r="JD79" s="116"/>
      <c r="JE79" s="116"/>
      <c r="JF79" s="116"/>
      <c r="JG79" s="116"/>
      <c r="JH79" s="116"/>
      <c r="JI79" s="116"/>
      <c r="JJ79" s="116"/>
      <c r="JK79" s="116"/>
      <c r="JL79" s="116"/>
      <c r="JM79" s="116"/>
      <c r="JN79" s="116"/>
      <c r="JO79" s="116"/>
      <c r="JP79" s="116"/>
      <c r="JQ79" s="116"/>
      <c r="JR79" s="116"/>
      <c r="JS79" s="116"/>
      <c r="JT79" s="116"/>
      <c r="JU79" s="116"/>
      <c r="JV79" s="116"/>
      <c r="JW79" s="116"/>
      <c r="JX79" s="116"/>
      <c r="JY79" s="116"/>
      <c r="JZ79" s="116"/>
      <c r="KA79" s="116"/>
      <c r="KB79" s="116"/>
      <c r="KC79" s="116"/>
      <c r="KD79" s="116"/>
      <c r="KE79" s="116"/>
      <c r="KF79" s="116"/>
      <c r="KG79" s="116"/>
      <c r="KH79" s="116"/>
      <c r="KI79" s="116"/>
      <c r="KJ79" s="116"/>
      <c r="KK79" s="116"/>
      <c r="KL79" s="116"/>
      <c r="KM79" s="116"/>
      <c r="KN79" s="116"/>
      <c r="KO79" s="116"/>
      <c r="KP79" s="116"/>
      <c r="KQ79" s="116"/>
      <c r="KR79" s="116"/>
      <c r="KS79" s="116"/>
      <c r="KT79" s="116"/>
      <c r="KU79" s="116"/>
      <c r="KV79" s="116"/>
      <c r="KW79" s="116"/>
      <c r="KX79" s="116"/>
      <c r="KY79" s="116"/>
      <c r="KZ79" s="116"/>
      <c r="LA79" s="116"/>
      <c r="LB79" s="116"/>
      <c r="LC79" s="116"/>
      <c r="LD79" s="116"/>
      <c r="LE79" s="116"/>
      <c r="LF79" s="116"/>
      <c r="LG79" s="116"/>
      <c r="LH79" s="116"/>
      <c r="LI79" s="116"/>
      <c r="LJ79" s="116"/>
      <c r="LK79" s="116"/>
      <c r="LL79" s="116"/>
      <c r="LM79" s="116"/>
      <c r="LN79" s="116"/>
      <c r="LO79" s="116"/>
      <c r="LP79" s="116"/>
      <c r="LQ79" s="116"/>
      <c r="LR79" s="116"/>
      <c r="LS79" s="116"/>
      <c r="LT79" s="116"/>
      <c r="LU79" s="116"/>
      <c r="LV79" s="116"/>
      <c r="LW79" s="116"/>
      <c r="LX79" s="116"/>
      <c r="LY79" s="116"/>
      <c r="LZ79" s="116"/>
      <c r="MA79" s="116"/>
      <c r="MB79" s="116"/>
      <c r="MC79" s="116"/>
      <c r="MD79" s="116"/>
      <c r="ME79" s="116"/>
      <c r="MF79" s="116"/>
      <c r="MG79" s="116"/>
      <c r="MH79" s="116"/>
      <c r="MI79" s="116"/>
      <c r="MJ79" s="116"/>
      <c r="MK79" s="116"/>
      <c r="ML79" s="116"/>
      <c r="MM79" s="116"/>
      <c r="MN79" s="116"/>
      <c r="MO79" s="116"/>
      <c r="MP79" s="116"/>
      <c r="MQ79" s="116"/>
      <c r="MR79" s="116"/>
      <c r="MS79" s="116"/>
      <c r="MT79" s="116"/>
      <c r="MU79" s="116"/>
      <c r="MV79" s="116"/>
      <c r="MW79" s="116"/>
      <c r="MX79" s="116"/>
      <c r="MY79" s="116"/>
      <c r="MZ79" s="116"/>
      <c r="NA79" s="116"/>
      <c r="NB79" s="116"/>
      <c r="NC79" s="116"/>
      <c r="ND79" s="116"/>
      <c r="NE79" s="116"/>
      <c r="NF79" s="116"/>
      <c r="NG79" s="116"/>
      <c r="NH79" s="116"/>
      <c r="NI79" s="116"/>
      <c r="NJ79" s="116"/>
      <c r="NK79" s="116"/>
      <c r="NL79" s="116"/>
      <c r="NM79" s="116"/>
      <c r="NN79" s="116"/>
      <c r="NO79" s="116"/>
      <c r="NP79" s="116"/>
      <c r="NQ79" s="116"/>
      <c r="NR79" s="116"/>
      <c r="NS79" s="116"/>
      <c r="NT79" s="116"/>
      <c r="NU79" s="116"/>
      <c r="NV79" s="116"/>
      <c r="NW79" s="116"/>
      <c r="NX79" s="116"/>
      <c r="NY79" s="116"/>
      <c r="NZ79" s="116"/>
      <c r="OA79" s="116"/>
      <c r="OB79" s="116"/>
      <c r="OC79" s="116"/>
      <c r="OD79" s="116"/>
      <c r="OE79" s="116"/>
      <c r="OF79" s="116"/>
      <c r="OG79" s="116"/>
      <c r="OH79" s="116"/>
      <c r="OI79" s="116"/>
      <c r="OJ79" s="116"/>
      <c r="OK79" s="116"/>
      <c r="OL79" s="116"/>
      <c r="OM79" s="116"/>
      <c r="ON79" s="116"/>
      <c r="OO79" s="116"/>
      <c r="OP79" s="116"/>
      <c r="OQ79" s="116"/>
      <c r="OR79" s="116"/>
      <c r="OS79" s="116"/>
      <c r="OT79" s="116"/>
      <c r="OU79" s="116"/>
      <c r="OV79" s="116"/>
      <c r="OW79" s="116"/>
      <c r="OX79" s="116"/>
      <c r="OY79" s="116"/>
      <c r="OZ79" s="116"/>
      <c r="PA79" s="116"/>
      <c r="PB79" s="116"/>
      <c r="PC79" s="116"/>
      <c r="PD79" s="116"/>
      <c r="PE79" s="116"/>
      <c r="PF79" s="116"/>
      <c r="PG79" s="116"/>
      <c r="PH79" s="116"/>
      <c r="PI79" s="116"/>
      <c r="PJ79" s="116"/>
      <c r="PK79" s="116"/>
      <c r="PL79" s="116"/>
      <c r="PM79" s="116"/>
      <c r="PN79" s="116"/>
      <c r="PO79" s="116"/>
      <c r="PP79" s="116"/>
      <c r="PQ79" s="116"/>
      <c r="PR79" s="116"/>
      <c r="PS79" s="116"/>
      <c r="PT79" s="116"/>
      <c r="PU79" s="116"/>
      <c r="PV79" s="116"/>
      <c r="PW79" s="116"/>
      <c r="PX79" s="116"/>
      <c r="PY79" s="116"/>
      <c r="PZ79" s="116"/>
      <c r="QA79" s="116"/>
      <c r="QB79" s="116"/>
      <c r="QC79" s="116"/>
      <c r="QD79" s="116"/>
      <c r="QE79" s="116"/>
      <c r="QF79" s="116"/>
      <c r="QG79" s="116"/>
      <c r="QH79" s="116"/>
      <c r="QI79" s="116"/>
      <c r="QJ79" s="116"/>
      <c r="QK79" s="116"/>
      <c r="QL79" s="116"/>
      <c r="QM79" s="116"/>
      <c r="QN79" s="116"/>
      <c r="QO79" s="116"/>
      <c r="QP79" s="116"/>
      <c r="QQ79" s="116"/>
      <c r="QR79" s="116"/>
      <c r="QS79" s="116"/>
      <c r="QT79" s="116"/>
      <c r="QU79" s="116"/>
      <c r="QV79" s="116"/>
      <c r="QW79" s="116"/>
      <c r="QX79" s="116"/>
      <c r="QY79" s="116"/>
      <c r="QZ79" s="116"/>
      <c r="RA79" s="116"/>
      <c r="RB79" s="116"/>
      <c r="RC79" s="116"/>
      <c r="RD79" s="116"/>
      <c r="RE79" s="116"/>
      <c r="RF79" s="116"/>
      <c r="RG79" s="116"/>
      <c r="RH79" s="116"/>
      <c r="RI79" s="116"/>
      <c r="RJ79" s="116"/>
      <c r="RK79" s="116"/>
      <c r="RL79" s="116"/>
      <c r="RM79" s="116"/>
      <c r="RN79" s="116"/>
      <c r="RO79" s="116"/>
      <c r="RP79" s="116"/>
      <c r="RQ79" s="116"/>
      <c r="RR79" s="116"/>
      <c r="RS79" s="116"/>
      <c r="RT79" s="116"/>
      <c r="RU79" s="116"/>
      <c r="RV79" s="116"/>
      <c r="RW79" s="116"/>
      <c r="RX79" s="116"/>
      <c r="RY79" s="116"/>
      <c r="RZ79" s="116"/>
      <c r="SA79" s="116"/>
      <c r="SB79" s="116"/>
      <c r="SC79" s="116"/>
      <c r="SD79" s="116"/>
      <c r="SE79" s="116"/>
      <c r="SF79" s="116"/>
      <c r="SG79" s="116"/>
      <c r="SH79" s="116"/>
      <c r="SI79" s="116"/>
      <c r="SJ79" s="116"/>
      <c r="SK79" s="116"/>
      <c r="SL79" s="116"/>
      <c r="SM79" s="116"/>
      <c r="SN79" s="116"/>
      <c r="SO79" s="116"/>
      <c r="SP79" s="116"/>
      <c r="SQ79" s="116"/>
      <c r="SR79" s="116"/>
      <c r="SS79" s="116"/>
      <c r="ST79" s="116"/>
      <c r="SU79" s="116"/>
      <c r="SV79" s="116"/>
      <c r="SW79" s="116"/>
      <c r="SX79" s="116"/>
      <c r="SY79" s="116"/>
      <c r="SZ79" s="116"/>
      <c r="TA79" s="116"/>
      <c r="TB79" s="116"/>
      <c r="TC79" s="116"/>
      <c r="TD79" s="116"/>
      <c r="TE79" s="116"/>
      <c r="TF79" s="116"/>
      <c r="TG79" s="116"/>
      <c r="TH79" s="116"/>
      <c r="TI79" s="116"/>
      <c r="TJ79" s="116"/>
      <c r="TK79" s="116"/>
      <c r="TL79" s="116"/>
      <c r="TM79" s="116"/>
      <c r="TN79" s="116"/>
      <c r="TO79" s="116"/>
      <c r="TP79" s="116"/>
      <c r="TQ79" s="116"/>
      <c r="TR79" s="116"/>
      <c r="TS79" s="116"/>
      <c r="TT79" s="116"/>
      <c r="TU79" s="116"/>
      <c r="TV79" s="116"/>
      <c r="TW79" s="116"/>
      <c r="TX79" s="116"/>
      <c r="TY79" s="116"/>
      <c r="TZ79" s="116"/>
      <c r="UA79" s="116"/>
      <c r="UB79" s="116"/>
      <c r="UC79" s="116"/>
      <c r="UD79" s="116"/>
      <c r="UE79" s="116"/>
      <c r="UF79" s="116"/>
      <c r="UG79" s="116"/>
      <c r="UH79" s="116"/>
      <c r="UI79" s="116"/>
      <c r="UJ79" s="116"/>
      <c r="UK79" s="116"/>
      <c r="UL79" s="116"/>
      <c r="UM79" s="116"/>
      <c r="UN79" s="116"/>
      <c r="UO79" s="116"/>
      <c r="UP79" s="116"/>
      <c r="UQ79" s="116"/>
      <c r="UR79" s="116"/>
      <c r="US79" s="116"/>
      <c r="UT79" s="116"/>
      <c r="UU79" s="116"/>
      <c r="UV79" s="116"/>
      <c r="UW79" s="116"/>
      <c r="UX79" s="116"/>
      <c r="UY79" s="116"/>
      <c r="UZ79" s="116"/>
      <c r="VA79" s="116"/>
      <c r="VB79" s="116"/>
      <c r="VC79" s="116"/>
      <c r="VD79" s="116"/>
      <c r="VE79" s="116"/>
      <c r="VF79" s="116"/>
      <c r="VG79" s="116"/>
      <c r="VH79" s="116"/>
      <c r="VI79" s="116"/>
      <c r="VJ79" s="116"/>
      <c r="VK79" s="116"/>
      <c r="VL79" s="116"/>
      <c r="VM79" s="116"/>
      <c r="VN79" s="116"/>
      <c r="VO79" s="116"/>
      <c r="VP79" s="116"/>
      <c r="VQ79" s="116"/>
      <c r="VR79" s="116"/>
      <c r="VS79" s="116"/>
      <c r="VT79" s="116"/>
      <c r="VU79" s="116"/>
      <c r="VV79" s="116"/>
      <c r="VW79" s="116"/>
      <c r="VX79" s="116"/>
      <c r="VY79" s="116"/>
      <c r="VZ79" s="116"/>
      <c r="WA79" s="116"/>
      <c r="WB79" s="116"/>
      <c r="WC79" s="116"/>
      <c r="WD79" s="116"/>
      <c r="WE79" s="116"/>
      <c r="WF79" s="116"/>
      <c r="WG79" s="116"/>
      <c r="WH79" s="116"/>
      <c r="WI79" s="116"/>
      <c r="WJ79" s="116"/>
      <c r="WK79" s="116"/>
      <c r="WL79" s="116"/>
      <c r="WM79" s="116"/>
      <c r="WN79" s="116"/>
      <c r="WO79" s="116"/>
      <c r="WP79" s="116"/>
      <c r="WQ79" s="116"/>
      <c r="WR79" s="116"/>
      <c r="WS79" s="116"/>
      <c r="WT79" s="116"/>
      <c r="WU79" s="116"/>
      <c r="WV79" s="116"/>
      <c r="WW79" s="116"/>
      <c r="WX79" s="116"/>
      <c r="WY79" s="116"/>
      <c r="WZ79" s="116"/>
      <c r="XA79" s="116"/>
      <c r="XB79" s="116"/>
      <c r="XC79" s="116"/>
      <c r="XD79" s="116"/>
      <c r="XE79" s="116"/>
      <c r="XF79" s="116"/>
      <c r="XG79" s="116"/>
      <c r="XH79" s="116"/>
      <c r="XI79" s="116"/>
      <c r="XJ79" s="116"/>
      <c r="XK79" s="116"/>
      <c r="XL79" s="116"/>
      <c r="XM79" s="116"/>
      <c r="XN79" s="116"/>
      <c r="XO79" s="116"/>
      <c r="XP79" s="116"/>
      <c r="XQ79" s="116"/>
      <c r="XR79" s="116"/>
      <c r="XS79" s="116"/>
      <c r="XT79" s="116"/>
      <c r="XU79" s="116"/>
      <c r="XV79" s="116"/>
      <c r="XW79" s="116"/>
      <c r="XX79" s="116"/>
      <c r="XY79" s="116"/>
      <c r="XZ79" s="116"/>
      <c r="YA79" s="116"/>
      <c r="YB79" s="116"/>
      <c r="YC79" s="116"/>
      <c r="YD79" s="116"/>
      <c r="YE79" s="116"/>
      <c r="YF79" s="116"/>
      <c r="YG79" s="116"/>
      <c r="YH79" s="116"/>
      <c r="YI79" s="116"/>
      <c r="YJ79" s="116"/>
      <c r="YK79" s="116"/>
      <c r="YL79" s="116"/>
      <c r="YM79" s="116"/>
      <c r="YN79" s="116"/>
      <c r="YO79" s="116"/>
      <c r="YP79" s="116"/>
      <c r="YQ79" s="116"/>
      <c r="YR79" s="116"/>
      <c r="YS79" s="116"/>
      <c r="YT79" s="116"/>
      <c r="YU79" s="116"/>
      <c r="YV79" s="116"/>
      <c r="YW79" s="116"/>
      <c r="YX79" s="116"/>
      <c r="YY79" s="116"/>
      <c r="YZ79" s="116"/>
      <c r="ZA79" s="116"/>
      <c r="ZB79" s="116"/>
      <c r="ZC79" s="116"/>
      <c r="ZD79" s="116"/>
      <c r="ZE79" s="116"/>
      <c r="ZF79" s="116"/>
      <c r="ZG79" s="116"/>
      <c r="ZH79" s="116"/>
      <c r="ZI79" s="116"/>
      <c r="ZJ79" s="116"/>
      <c r="ZK79" s="116"/>
      <c r="ZL79" s="116"/>
      <c r="ZM79" s="116"/>
      <c r="ZN79" s="116"/>
      <c r="ZO79" s="116"/>
      <c r="ZP79" s="116"/>
      <c r="ZQ79" s="116"/>
      <c r="ZR79" s="116"/>
      <c r="ZS79" s="116"/>
      <c r="ZT79" s="116"/>
      <c r="ZU79" s="116"/>
      <c r="ZV79" s="116"/>
      <c r="ZW79" s="116"/>
      <c r="ZX79" s="116"/>
      <c r="ZY79" s="116"/>
      <c r="ZZ79" s="116"/>
      <c r="AAA79" s="116"/>
      <c r="AAB79" s="116"/>
      <c r="AAC79" s="116"/>
      <c r="AAD79" s="116"/>
      <c r="AAE79" s="116"/>
      <c r="AAF79" s="116"/>
      <c r="AAG79" s="116"/>
      <c r="AAH79" s="116"/>
      <c r="AAI79" s="116"/>
      <c r="AAJ79" s="116"/>
      <c r="AAK79" s="116"/>
      <c r="AAL79" s="116"/>
      <c r="AAM79" s="116"/>
      <c r="AAN79" s="116"/>
      <c r="AAO79" s="116"/>
      <c r="AAP79" s="116"/>
      <c r="AAQ79" s="116"/>
      <c r="AAR79" s="116"/>
      <c r="AAS79" s="116"/>
      <c r="AAT79" s="116"/>
      <c r="AAU79" s="116"/>
      <c r="AAV79" s="116"/>
      <c r="AAW79" s="116"/>
      <c r="AAX79" s="116"/>
      <c r="AAY79" s="116"/>
      <c r="AAZ79" s="116"/>
      <c r="ABA79" s="116"/>
      <c r="ABB79" s="116"/>
      <c r="ABC79" s="116"/>
      <c r="ABD79" s="116"/>
      <c r="ABE79" s="116"/>
      <c r="ABF79" s="116"/>
      <c r="ABG79" s="116"/>
      <c r="ABH79" s="116"/>
      <c r="ABI79" s="116"/>
      <c r="ABJ79" s="116"/>
      <c r="ABK79" s="116"/>
      <c r="ABL79" s="116"/>
      <c r="ABM79" s="116"/>
      <c r="ABN79" s="116"/>
      <c r="ABO79" s="116"/>
      <c r="ABP79" s="116"/>
      <c r="ABQ79" s="116"/>
      <c r="ABR79" s="116"/>
      <c r="ABS79" s="116"/>
      <c r="ABT79" s="116"/>
      <c r="ABU79" s="116"/>
      <c r="ABV79" s="116"/>
      <c r="ABW79" s="116"/>
      <c r="ABX79" s="116"/>
      <c r="ABY79" s="116"/>
      <c r="ABZ79" s="116"/>
      <c r="ACA79" s="116"/>
      <c r="ACB79" s="116"/>
      <c r="ACC79" s="116"/>
      <c r="ACD79" s="116"/>
      <c r="ACE79" s="116"/>
      <c r="ACF79" s="116"/>
      <c r="ACG79" s="116"/>
      <c r="ACH79" s="116"/>
      <c r="ACI79" s="116"/>
      <c r="ACJ79" s="116"/>
      <c r="ACK79" s="116"/>
      <c r="ACL79" s="116"/>
      <c r="ACM79" s="116"/>
      <c r="ACN79" s="116"/>
      <c r="ACO79" s="116"/>
      <c r="ACP79" s="116"/>
      <c r="ACQ79" s="116"/>
      <c r="ACR79" s="116"/>
      <c r="ACS79" s="116"/>
      <c r="ACT79" s="116"/>
      <c r="ACU79" s="116"/>
      <c r="ACV79" s="116"/>
      <c r="ACW79" s="116"/>
      <c r="ACX79" s="116"/>
      <c r="ACY79" s="116"/>
      <c r="ACZ79" s="116"/>
      <c r="ADA79" s="116"/>
      <c r="ADB79" s="116"/>
      <c r="ADC79" s="116"/>
      <c r="ADD79" s="116"/>
      <c r="ADE79" s="116"/>
      <c r="ADF79" s="116"/>
      <c r="ADG79" s="116"/>
      <c r="ADH79" s="116"/>
      <c r="ADI79" s="116"/>
      <c r="ADJ79" s="116"/>
      <c r="ADK79" s="116"/>
      <c r="ADL79" s="116"/>
      <c r="ADM79" s="116"/>
      <c r="ADN79" s="116"/>
      <c r="ADO79" s="116"/>
      <c r="ADP79" s="116"/>
      <c r="ADQ79" s="116"/>
      <c r="ADR79" s="116"/>
      <c r="ADS79" s="116"/>
      <c r="ADT79" s="116"/>
      <c r="ADU79" s="116"/>
      <c r="ADV79" s="116"/>
      <c r="ADW79" s="116"/>
      <c r="ADX79" s="116"/>
      <c r="ADY79" s="116"/>
      <c r="ADZ79" s="116"/>
      <c r="AEA79" s="116"/>
      <c r="AEB79" s="116"/>
      <c r="AEC79" s="116"/>
      <c r="AED79" s="116"/>
      <c r="AEE79" s="116"/>
      <c r="AEF79" s="116"/>
      <c r="AEG79" s="116"/>
      <c r="AEH79" s="116"/>
      <c r="AEI79" s="116"/>
      <c r="AEJ79" s="116"/>
      <c r="AEK79" s="116"/>
      <c r="AEL79" s="116"/>
      <c r="AEM79" s="116"/>
      <c r="AEN79" s="116"/>
      <c r="AEO79" s="116"/>
      <c r="AEP79" s="116"/>
      <c r="AEQ79" s="116"/>
      <c r="AER79" s="116"/>
      <c r="AES79" s="116"/>
      <c r="AET79" s="116"/>
      <c r="AEU79" s="116"/>
      <c r="AEV79" s="116"/>
      <c r="AEW79" s="116"/>
      <c r="AEX79" s="116"/>
      <c r="AEY79" s="116"/>
      <c r="AEZ79" s="116"/>
      <c r="AFA79" s="116"/>
      <c r="AFB79" s="116"/>
      <c r="AFC79" s="116"/>
      <c r="AFD79" s="116"/>
      <c r="AFE79" s="116"/>
      <c r="AFF79" s="116"/>
      <c r="AFG79" s="116"/>
      <c r="AFH79" s="116"/>
      <c r="AFI79" s="116"/>
      <c r="AFJ79" s="116"/>
      <c r="AFK79" s="116"/>
      <c r="AFL79" s="116"/>
      <c r="AFM79" s="116"/>
      <c r="AFN79" s="116"/>
      <c r="AFO79" s="116"/>
      <c r="AFP79" s="116"/>
      <c r="AFQ79" s="116"/>
      <c r="AFR79" s="116"/>
      <c r="AFS79" s="116"/>
      <c r="AFT79" s="116"/>
      <c r="AFU79" s="116"/>
      <c r="AFV79" s="116"/>
      <c r="AFW79" s="116"/>
      <c r="AFX79" s="116"/>
      <c r="AFY79" s="116"/>
      <c r="AFZ79" s="116"/>
      <c r="AGA79" s="116"/>
      <c r="AGB79" s="116"/>
      <c r="AGC79" s="116"/>
      <c r="AGD79" s="116"/>
      <c r="AGE79" s="116"/>
      <c r="AGF79" s="116"/>
      <c r="AGG79" s="116"/>
      <c r="AGH79" s="116"/>
      <c r="AGI79" s="116"/>
      <c r="AGJ79" s="116"/>
      <c r="AGK79" s="116"/>
      <c r="AGL79" s="116"/>
      <c r="AGM79" s="116"/>
      <c r="AGN79" s="116"/>
      <c r="AGO79" s="116"/>
      <c r="AGP79" s="116"/>
      <c r="AGQ79" s="116"/>
      <c r="AGR79" s="116"/>
      <c r="AGS79" s="116"/>
      <c r="AGT79" s="116"/>
      <c r="AGU79" s="116"/>
      <c r="AGV79" s="116"/>
      <c r="AGW79" s="116"/>
      <c r="AGX79" s="116"/>
      <c r="AGY79" s="116"/>
      <c r="AGZ79" s="116"/>
      <c r="AHA79" s="116"/>
      <c r="AHB79" s="116"/>
      <c r="AHC79" s="116"/>
      <c r="AHD79" s="116"/>
      <c r="AHE79" s="116"/>
      <c r="AHF79" s="116"/>
      <c r="AHG79" s="116"/>
      <c r="AHH79" s="116"/>
      <c r="AHI79" s="116"/>
      <c r="AHJ79" s="116"/>
      <c r="AHK79" s="116"/>
      <c r="AHL79" s="116"/>
      <c r="AHM79" s="116"/>
      <c r="AHN79" s="116"/>
      <c r="AHO79" s="116"/>
      <c r="AHP79" s="116"/>
      <c r="AHQ79" s="116"/>
      <c r="AHR79" s="116"/>
      <c r="AHS79" s="116"/>
      <c r="AHT79" s="116"/>
      <c r="AHU79" s="116"/>
      <c r="AHV79" s="116"/>
      <c r="AHW79" s="116"/>
      <c r="AHX79" s="116"/>
      <c r="AHY79" s="116"/>
      <c r="AHZ79" s="116"/>
      <c r="AIA79" s="116"/>
      <c r="AIB79" s="116"/>
      <c r="AIC79" s="116"/>
      <c r="AID79" s="116"/>
      <c r="AIE79" s="116"/>
      <c r="AIF79" s="116"/>
      <c r="AIG79" s="116"/>
      <c r="AIH79" s="116"/>
      <c r="AII79" s="116"/>
      <c r="AIJ79" s="116"/>
      <c r="AIK79" s="116"/>
      <c r="AIL79" s="116"/>
      <c r="AIM79" s="116"/>
      <c r="AIN79" s="116"/>
      <c r="AIO79" s="116"/>
      <c r="AIP79" s="116"/>
      <c r="AIQ79" s="116"/>
      <c r="AIR79" s="116"/>
      <c r="AIS79" s="116"/>
      <c r="AIT79" s="116"/>
      <c r="AIU79" s="116"/>
      <c r="AIV79" s="116"/>
      <c r="AIW79" s="116"/>
      <c r="AIX79" s="116"/>
      <c r="AIY79" s="116"/>
      <c r="AIZ79" s="116"/>
      <c r="AJA79" s="116"/>
      <c r="AJB79" s="116"/>
      <c r="AJC79" s="116"/>
      <c r="AJD79" s="116"/>
      <c r="AJE79" s="116"/>
      <c r="AJF79" s="116"/>
      <c r="AJG79" s="116"/>
      <c r="AJH79" s="116"/>
      <c r="AJI79" s="116"/>
      <c r="AJJ79" s="116"/>
      <c r="AJK79" s="116"/>
      <c r="AJL79" s="116"/>
      <c r="AJM79" s="116"/>
      <c r="AJN79" s="116"/>
      <c r="AJO79" s="116"/>
      <c r="AJP79" s="116"/>
      <c r="AJQ79" s="116"/>
      <c r="AJR79" s="116"/>
      <c r="AJS79" s="116"/>
      <c r="AJT79" s="116"/>
      <c r="AJU79" s="116"/>
      <c r="AJV79" s="116"/>
      <c r="AJW79" s="116"/>
      <c r="AJX79" s="116"/>
      <c r="AJY79" s="116"/>
      <c r="AJZ79" s="116"/>
      <c r="AKA79" s="116"/>
      <c r="AKB79" s="116"/>
      <c r="AKC79" s="116"/>
      <c r="AKD79" s="116"/>
      <c r="AKE79" s="116"/>
      <c r="AKF79" s="116"/>
      <c r="AKG79" s="116"/>
      <c r="AKH79" s="116"/>
      <c r="AKI79" s="116"/>
      <c r="AKJ79" s="116"/>
      <c r="AKK79" s="116"/>
      <c r="AKL79" s="116"/>
      <c r="AKM79" s="116"/>
      <c r="AKN79" s="116"/>
      <c r="AKO79" s="116"/>
      <c r="AKP79" s="116"/>
      <c r="AKQ79" s="116"/>
      <c r="AKR79" s="116"/>
      <c r="AKS79" s="116"/>
      <c r="AKT79" s="116"/>
      <c r="AKU79" s="116"/>
      <c r="AKV79" s="116"/>
      <c r="AKW79" s="116"/>
      <c r="AKX79" s="116"/>
      <c r="AKY79" s="116"/>
      <c r="AKZ79" s="116"/>
      <c r="ALA79" s="116"/>
      <c r="ALB79" s="116"/>
      <c r="ALC79" s="116"/>
      <c r="ALD79" s="116"/>
      <c r="ALE79" s="116"/>
      <c r="ALF79" s="116"/>
      <c r="ALG79" s="116"/>
      <c r="ALH79" s="116"/>
      <c r="ALI79" s="116"/>
      <c r="ALJ79" s="116"/>
      <c r="ALK79" s="116"/>
      <c r="ALL79" s="116"/>
      <c r="ALM79" s="116"/>
      <c r="ALN79" s="116"/>
      <c r="ALO79" s="116"/>
      <c r="ALP79" s="116"/>
      <c r="ALQ79" s="116"/>
      <c r="ALR79" s="116"/>
      <c r="ALS79" s="116"/>
      <c r="ALT79" s="116"/>
      <c r="ALU79" s="116"/>
      <c r="ALV79" s="116"/>
      <c r="ALW79" s="116"/>
      <c r="ALX79" s="116"/>
      <c r="ALY79" s="116"/>
      <c r="ALZ79" s="116"/>
      <c r="AMA79" s="116"/>
      <c r="AMB79" s="116"/>
      <c r="AMC79" s="116"/>
      <c r="AMD79" s="116"/>
      <c r="AME79" s="116"/>
      <c r="AMF79" s="116"/>
      <c r="AMG79" s="116"/>
      <c r="AMH79" s="116"/>
      <c r="AMI79" s="116"/>
      <c r="AMJ79" s="116"/>
      <c r="AMK79" s="116"/>
      <c r="AML79" s="116"/>
      <c r="AMM79" s="116"/>
      <c r="AMN79" s="116"/>
      <c r="AMO79" s="116"/>
      <c r="AMP79" s="116"/>
      <c r="AMQ79" s="116"/>
      <c r="AMR79" s="116"/>
      <c r="AMS79" s="116"/>
      <c r="AMT79" s="116"/>
      <c r="AMU79" s="116"/>
      <c r="AMV79" s="116"/>
      <c r="AMW79" s="116"/>
      <c r="AMX79" s="116"/>
      <c r="AMY79" s="116"/>
      <c r="AMZ79" s="116"/>
      <c r="ANA79" s="116"/>
      <c r="ANB79" s="116"/>
      <c r="ANC79" s="116"/>
      <c r="AND79" s="116"/>
      <c r="ANE79" s="116"/>
      <c r="ANF79" s="116"/>
      <c r="ANG79" s="116"/>
      <c r="ANH79" s="116"/>
      <c r="ANI79" s="116"/>
      <c r="ANJ79" s="116"/>
      <c r="ANK79" s="116"/>
      <c r="ANL79" s="116"/>
      <c r="ANM79" s="116"/>
      <c r="ANN79" s="116"/>
      <c r="ANO79" s="116"/>
      <c r="ANP79" s="116"/>
      <c r="ANQ79" s="116"/>
      <c r="ANR79" s="116"/>
      <c r="ANS79" s="116"/>
      <c r="ANT79" s="116"/>
      <c r="ANU79" s="116"/>
      <c r="ANV79" s="116"/>
      <c r="ANW79" s="116"/>
      <c r="ANX79" s="116"/>
      <c r="ANY79" s="116"/>
      <c r="ANZ79" s="116"/>
      <c r="AOA79" s="116"/>
      <c r="AOB79" s="116"/>
      <c r="AOC79" s="116"/>
      <c r="AOD79" s="116"/>
      <c r="AOE79" s="116"/>
      <c r="AOF79" s="116"/>
      <c r="AOG79" s="116"/>
      <c r="AOH79" s="116"/>
      <c r="AOI79" s="116"/>
      <c r="AOJ79" s="116"/>
      <c r="AOK79" s="116"/>
      <c r="AOL79" s="116"/>
      <c r="AOM79" s="116"/>
      <c r="AON79" s="116"/>
      <c r="AOO79" s="116"/>
      <c r="AOP79" s="116"/>
      <c r="AOQ79" s="116"/>
      <c r="AOR79" s="116"/>
      <c r="AOS79" s="116"/>
      <c r="AOT79" s="116"/>
      <c r="AOU79" s="116"/>
      <c r="AOV79" s="116"/>
      <c r="AOW79" s="116"/>
      <c r="AOX79" s="116"/>
      <c r="AOY79" s="116"/>
      <c r="AOZ79" s="116"/>
      <c r="APA79" s="116"/>
      <c r="APB79" s="116"/>
      <c r="APC79" s="116"/>
      <c r="APD79" s="116"/>
      <c r="APE79" s="116"/>
      <c r="APF79" s="116"/>
      <c r="APG79" s="116"/>
      <c r="APH79" s="116"/>
      <c r="API79" s="116"/>
      <c r="APJ79" s="116"/>
      <c r="APK79" s="116"/>
      <c r="APL79" s="116"/>
      <c r="APM79" s="116"/>
      <c r="APN79" s="116"/>
      <c r="APO79" s="116"/>
      <c r="APP79" s="116"/>
      <c r="APQ79" s="116"/>
      <c r="APR79" s="116"/>
      <c r="APS79" s="116"/>
      <c r="APT79" s="116"/>
      <c r="APU79" s="116"/>
      <c r="APV79" s="116"/>
      <c r="APW79" s="116"/>
      <c r="APX79" s="116"/>
      <c r="APY79" s="116"/>
      <c r="APZ79" s="116"/>
      <c r="AQA79" s="116"/>
      <c r="AQB79" s="116"/>
      <c r="AQC79" s="116"/>
      <c r="AQD79" s="116"/>
      <c r="AQE79" s="116"/>
      <c r="AQF79" s="116"/>
      <c r="AQG79" s="116"/>
      <c r="AQH79" s="116"/>
      <c r="AQI79" s="116"/>
      <c r="AQJ79" s="116"/>
      <c r="AQK79" s="116"/>
      <c r="AQL79" s="116"/>
      <c r="AQM79" s="116"/>
      <c r="AQN79" s="116"/>
      <c r="AQO79" s="116"/>
      <c r="AQP79" s="116"/>
      <c r="AQQ79" s="116"/>
      <c r="AQR79" s="116"/>
      <c r="AQS79" s="116"/>
      <c r="AQT79" s="116"/>
      <c r="AQU79" s="116"/>
      <c r="AQV79" s="116"/>
      <c r="AQW79" s="116"/>
      <c r="AQX79" s="116"/>
      <c r="AQY79" s="116"/>
      <c r="AQZ79" s="116"/>
      <c r="ARA79" s="116"/>
      <c r="ARB79" s="116"/>
      <c r="ARC79" s="116"/>
      <c r="ARD79" s="116"/>
      <c r="ARE79" s="116"/>
      <c r="ARF79" s="116"/>
      <c r="ARG79" s="116"/>
      <c r="ARH79" s="116"/>
      <c r="ARI79" s="116"/>
      <c r="ARJ79" s="116"/>
      <c r="ARK79" s="116"/>
      <c r="ARL79" s="116"/>
      <c r="ARM79" s="116"/>
      <c r="ARN79" s="116"/>
      <c r="ARO79" s="116"/>
      <c r="ARP79" s="116"/>
      <c r="ARQ79" s="116"/>
      <c r="ARR79" s="116"/>
      <c r="ARS79" s="116"/>
      <c r="ART79" s="116"/>
      <c r="ARU79" s="116"/>
      <c r="ARV79" s="116"/>
      <c r="ARW79" s="116"/>
      <c r="ARX79" s="116"/>
      <c r="ARY79" s="116"/>
      <c r="ARZ79" s="116"/>
      <c r="ASA79" s="116"/>
      <c r="ASB79" s="116"/>
      <c r="ASC79" s="116"/>
      <c r="ASD79" s="116"/>
      <c r="ASE79" s="116"/>
      <c r="ASF79" s="116"/>
      <c r="ASG79" s="116"/>
      <c r="ASH79" s="116"/>
      <c r="ASI79" s="116"/>
      <c r="ASJ79" s="116"/>
      <c r="ASK79" s="116"/>
      <c r="ASL79" s="116"/>
      <c r="ASM79" s="116"/>
      <c r="ASN79" s="116"/>
      <c r="ASO79" s="116"/>
      <c r="ASP79" s="116"/>
      <c r="ASQ79" s="116"/>
      <c r="ASR79" s="116"/>
      <c r="ASS79" s="116"/>
      <c r="AST79" s="116"/>
      <c r="ASU79" s="116"/>
      <c r="ASV79" s="116"/>
      <c r="ASW79" s="116"/>
      <c r="ASX79" s="116"/>
      <c r="ASY79" s="116"/>
      <c r="ASZ79" s="116"/>
      <c r="ATA79" s="116"/>
      <c r="ATB79" s="116"/>
      <c r="ATC79" s="116"/>
      <c r="ATD79" s="116"/>
      <c r="ATE79" s="116"/>
      <c r="ATF79" s="116"/>
      <c r="ATG79" s="116"/>
      <c r="ATH79" s="116"/>
      <c r="ATI79" s="116"/>
      <c r="ATJ79" s="116"/>
      <c r="ATK79" s="116"/>
      <c r="ATL79" s="116"/>
      <c r="ATM79" s="116"/>
      <c r="ATN79" s="116"/>
      <c r="ATO79" s="116"/>
      <c r="ATP79" s="116"/>
      <c r="ATQ79" s="116"/>
      <c r="ATR79" s="116"/>
      <c r="ATS79" s="116"/>
      <c r="ATT79" s="116"/>
      <c r="ATU79" s="116"/>
      <c r="ATV79" s="116"/>
      <c r="ATW79" s="116"/>
      <c r="ATX79" s="116"/>
      <c r="ATY79" s="116"/>
      <c r="ATZ79" s="116"/>
      <c r="AUA79" s="116"/>
      <c r="AUB79" s="116"/>
      <c r="AUC79" s="116"/>
      <c r="AUD79" s="116"/>
      <c r="AUE79" s="116"/>
      <c r="AUF79" s="116"/>
      <c r="AUG79" s="116"/>
      <c r="AUH79" s="116"/>
      <c r="AUI79" s="116"/>
      <c r="AUJ79" s="116"/>
      <c r="AUK79" s="116"/>
      <c r="AUL79" s="116"/>
      <c r="AUM79" s="116"/>
      <c r="AUN79" s="116"/>
      <c r="AUO79" s="116"/>
      <c r="AUP79" s="116"/>
      <c r="AUQ79" s="116"/>
      <c r="AUR79" s="116"/>
      <c r="AUS79" s="116"/>
      <c r="AUT79" s="116"/>
      <c r="AUU79" s="116"/>
      <c r="AUV79" s="116"/>
      <c r="AUW79" s="116"/>
      <c r="AUX79" s="116"/>
      <c r="AUY79" s="116"/>
      <c r="AUZ79" s="116"/>
      <c r="AVA79" s="116"/>
      <c r="AVB79" s="116"/>
      <c r="AVC79" s="116"/>
      <c r="AVD79" s="116"/>
      <c r="AVE79" s="116"/>
      <c r="AVF79" s="116"/>
      <c r="AVG79" s="116"/>
      <c r="AVH79" s="116"/>
      <c r="AVI79" s="116"/>
      <c r="AVJ79" s="116"/>
      <c r="AVK79" s="116"/>
      <c r="AVL79" s="116"/>
      <c r="AVM79" s="116"/>
      <c r="AVN79" s="116"/>
      <c r="AVO79" s="116"/>
      <c r="AVP79" s="116"/>
      <c r="AVQ79" s="116"/>
      <c r="AVR79" s="116"/>
      <c r="AVS79" s="116"/>
      <c r="AVT79" s="116"/>
      <c r="AVU79" s="116"/>
      <c r="AVV79" s="116"/>
      <c r="AVW79" s="116"/>
      <c r="AVX79" s="116"/>
      <c r="AVY79" s="116"/>
      <c r="AVZ79" s="116"/>
      <c r="AWA79" s="116"/>
      <c r="AWB79" s="116"/>
      <c r="AWC79" s="116"/>
      <c r="AWD79" s="116"/>
      <c r="AWE79" s="116"/>
      <c r="AWF79" s="116"/>
      <c r="AWG79" s="116"/>
      <c r="AWH79" s="116"/>
      <c r="AWI79" s="116"/>
      <c r="AWJ79" s="116"/>
      <c r="AWK79" s="116"/>
      <c r="AWL79" s="116"/>
      <c r="AWM79" s="116"/>
      <c r="AWN79" s="116"/>
      <c r="AWO79" s="116"/>
      <c r="AWP79" s="116"/>
      <c r="AWQ79" s="116"/>
      <c r="AWR79" s="116"/>
      <c r="AWS79" s="116"/>
      <c r="AWT79" s="116"/>
      <c r="AWU79" s="116"/>
      <c r="AWV79" s="116"/>
      <c r="AWW79" s="116"/>
      <c r="AWX79" s="116"/>
      <c r="AWY79" s="116"/>
      <c r="AWZ79" s="116"/>
      <c r="AXA79" s="116"/>
      <c r="AXB79" s="116"/>
      <c r="AXC79" s="116"/>
      <c r="AXD79" s="116"/>
      <c r="AXE79" s="116"/>
      <c r="AXF79" s="116"/>
      <c r="AXG79" s="116"/>
      <c r="AXH79" s="116"/>
      <c r="AXI79" s="116"/>
      <c r="AXJ79" s="116"/>
      <c r="AXK79" s="116"/>
      <c r="AXL79" s="116"/>
      <c r="AXM79" s="116"/>
      <c r="AXN79" s="116"/>
      <c r="AXO79" s="116"/>
      <c r="AXP79" s="116"/>
      <c r="AXQ79" s="116"/>
      <c r="AXR79" s="116"/>
      <c r="AXS79" s="116"/>
      <c r="AXT79" s="116"/>
      <c r="AXU79" s="116"/>
      <c r="AXV79" s="116"/>
      <c r="AXW79" s="116"/>
      <c r="AXX79" s="116"/>
      <c r="AXY79" s="116"/>
      <c r="AXZ79" s="116"/>
      <c r="AYA79" s="116"/>
      <c r="AYB79" s="116"/>
      <c r="AYC79" s="116"/>
      <c r="AYD79" s="116"/>
      <c r="AYE79" s="116"/>
      <c r="AYF79" s="116"/>
      <c r="AYG79" s="116"/>
      <c r="AYH79" s="116"/>
      <c r="AYI79" s="116"/>
      <c r="AYJ79" s="116"/>
      <c r="AYK79" s="116"/>
      <c r="AYL79" s="116"/>
      <c r="AYM79" s="116"/>
      <c r="AYN79" s="116"/>
      <c r="AYO79" s="116"/>
      <c r="AYP79" s="116"/>
      <c r="AYQ79" s="116"/>
      <c r="AYR79" s="116"/>
      <c r="AYS79" s="116"/>
      <c r="AYT79" s="116"/>
      <c r="AYU79" s="116"/>
      <c r="AYV79" s="116"/>
      <c r="AYW79" s="116"/>
      <c r="AYX79" s="116"/>
      <c r="AYY79" s="116"/>
      <c r="AYZ79" s="116"/>
      <c r="AZA79" s="116"/>
      <c r="AZB79" s="116"/>
      <c r="AZC79" s="116"/>
      <c r="AZD79" s="116"/>
      <c r="AZE79" s="116"/>
      <c r="AZF79" s="116"/>
      <c r="AZG79" s="116"/>
      <c r="AZH79" s="116"/>
      <c r="AZI79" s="116"/>
      <c r="AZJ79" s="116"/>
      <c r="AZK79" s="116"/>
      <c r="AZL79" s="116"/>
      <c r="AZM79" s="116"/>
      <c r="AZN79" s="116"/>
      <c r="AZO79" s="116"/>
      <c r="AZP79" s="116"/>
      <c r="AZQ79" s="116"/>
      <c r="AZR79" s="116"/>
      <c r="AZS79" s="116"/>
      <c r="AZT79" s="116"/>
      <c r="AZU79" s="116"/>
      <c r="AZV79" s="116"/>
      <c r="AZW79" s="116"/>
      <c r="AZX79" s="116"/>
      <c r="AZY79" s="116"/>
      <c r="AZZ79" s="116"/>
      <c r="BAA79" s="116"/>
      <c r="BAB79" s="116"/>
      <c r="BAC79" s="116"/>
      <c r="BAD79" s="116"/>
      <c r="BAE79" s="116"/>
      <c r="BAF79" s="116"/>
      <c r="BAG79" s="116"/>
      <c r="BAH79" s="116"/>
      <c r="BAI79" s="116"/>
      <c r="BAJ79" s="116"/>
      <c r="BAK79" s="116"/>
      <c r="BAL79" s="116"/>
      <c r="BAM79" s="116"/>
      <c r="BAN79" s="116"/>
      <c r="BAO79" s="116"/>
      <c r="BAP79" s="116"/>
      <c r="BAQ79" s="116"/>
      <c r="BAR79" s="116"/>
      <c r="BAS79" s="116"/>
      <c r="BAT79" s="116"/>
      <c r="BAU79" s="116"/>
      <c r="BAV79" s="116"/>
      <c r="BAW79" s="116"/>
      <c r="BAX79" s="116"/>
      <c r="BAY79" s="116"/>
      <c r="BAZ79" s="116"/>
      <c r="BBA79" s="116"/>
      <c r="BBB79" s="116"/>
      <c r="BBC79" s="116"/>
      <c r="BBD79" s="116"/>
      <c r="BBE79" s="116"/>
      <c r="BBF79" s="116"/>
      <c r="BBG79" s="116"/>
      <c r="BBH79" s="116"/>
      <c r="BBI79" s="116"/>
      <c r="BBJ79" s="116"/>
      <c r="BBK79" s="116"/>
      <c r="BBL79" s="116"/>
      <c r="BBM79" s="116"/>
      <c r="BBN79" s="116"/>
      <c r="BBO79" s="116"/>
      <c r="BBP79" s="116"/>
      <c r="BBQ79" s="116"/>
      <c r="BBR79" s="116"/>
      <c r="BBS79" s="116"/>
      <c r="BBT79" s="116"/>
      <c r="BBU79" s="116"/>
      <c r="BBV79" s="116"/>
      <c r="BBW79" s="116"/>
      <c r="BBX79" s="116"/>
      <c r="BBY79" s="116"/>
      <c r="BBZ79" s="116"/>
      <c r="BCA79" s="116"/>
      <c r="BCB79" s="116"/>
      <c r="BCC79" s="116"/>
      <c r="BCD79" s="116"/>
      <c r="BCE79" s="116"/>
      <c r="BCF79" s="116"/>
      <c r="BCG79" s="116"/>
      <c r="BCH79" s="116"/>
      <c r="BCI79" s="116"/>
      <c r="BCJ79" s="116"/>
      <c r="BCK79" s="116"/>
      <c r="BCL79" s="116"/>
      <c r="BCM79" s="116"/>
      <c r="BCN79" s="116"/>
      <c r="BCO79" s="116"/>
      <c r="BCP79" s="116"/>
      <c r="BCQ79" s="116"/>
    </row>
    <row r="80" spans="1:1447" s="3" customFormat="1" ht="17" thickBot="1">
      <c r="A80" s="13">
        <f t="shared" si="26"/>
        <v>22</v>
      </c>
      <c r="B80" s="13">
        <v>78</v>
      </c>
      <c r="C80" s="13" t="s">
        <v>19</v>
      </c>
      <c r="D80" s="13">
        <v>45.2</v>
      </c>
      <c r="E80" s="13">
        <v>5170</v>
      </c>
      <c r="F80" s="13" t="s">
        <v>19</v>
      </c>
      <c r="G80" s="13">
        <v>35</v>
      </c>
      <c r="H80" s="13">
        <v>43</v>
      </c>
      <c r="I80" s="13" t="s">
        <v>20</v>
      </c>
      <c r="J80" s="13">
        <v>3</v>
      </c>
      <c r="K80" s="24">
        <v>38</v>
      </c>
      <c r="L80" s="24">
        <f t="shared" si="27"/>
        <v>0.11575609756097562</v>
      </c>
      <c r="M80" s="24">
        <f t="shared" si="28"/>
        <v>0.49741463414634168</v>
      </c>
      <c r="N80" s="3">
        <f t="shared" si="29"/>
        <v>21.619469026548671</v>
      </c>
      <c r="O80" s="3">
        <f t="shared" si="31"/>
        <v>22</v>
      </c>
      <c r="P80" s="3">
        <f t="shared" si="30"/>
        <v>0</v>
      </c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  <c r="AY80" s="116"/>
      <c r="AZ80" s="116"/>
      <c r="BA80" s="116"/>
      <c r="BB80" s="116"/>
      <c r="BC80" s="116"/>
      <c r="BD80" s="116"/>
      <c r="BE80" s="116"/>
      <c r="BF80" s="116"/>
      <c r="BG80" s="116"/>
      <c r="BH80" s="116"/>
      <c r="BI80" s="116"/>
      <c r="BJ80" s="116"/>
      <c r="BK80" s="116"/>
      <c r="BL80" s="116"/>
      <c r="BM80" s="116"/>
      <c r="BN80" s="116"/>
      <c r="BO80" s="116"/>
      <c r="BP80" s="116"/>
      <c r="BQ80" s="116"/>
      <c r="BR80" s="116"/>
      <c r="BS80" s="116"/>
      <c r="BT80" s="116"/>
      <c r="BU80" s="116"/>
      <c r="BV80" s="116"/>
      <c r="BW80" s="116"/>
      <c r="BX80" s="116"/>
      <c r="BY80" s="116"/>
      <c r="BZ80" s="116"/>
      <c r="CA80" s="116"/>
      <c r="CB80" s="116"/>
      <c r="CC80" s="116"/>
      <c r="CD80" s="116"/>
      <c r="CE80" s="116"/>
      <c r="CF80" s="116"/>
      <c r="CG80" s="116"/>
      <c r="CH80" s="116"/>
      <c r="CI80" s="116"/>
      <c r="CJ80" s="116"/>
      <c r="CK80" s="116"/>
      <c r="CL80" s="116"/>
      <c r="CM80" s="116"/>
      <c r="CN80" s="116"/>
      <c r="CO80" s="116"/>
      <c r="CP80" s="116"/>
      <c r="CQ80" s="116"/>
      <c r="CR80" s="116"/>
      <c r="CS80" s="116"/>
      <c r="CT80" s="116"/>
      <c r="CU80" s="116"/>
      <c r="CV80" s="116"/>
      <c r="CW80" s="116"/>
      <c r="CX80" s="116"/>
      <c r="CY80" s="116"/>
      <c r="CZ80" s="116"/>
      <c r="DA80" s="116"/>
      <c r="DB80" s="116"/>
      <c r="DC80" s="116"/>
      <c r="DD80" s="116"/>
      <c r="DE80" s="116"/>
      <c r="DF80" s="116"/>
      <c r="DG80" s="116"/>
      <c r="DH80" s="116"/>
      <c r="DI80" s="116"/>
      <c r="DJ80" s="116"/>
      <c r="DK80" s="116"/>
      <c r="DL80" s="116"/>
      <c r="DM80" s="116"/>
      <c r="DN80" s="116"/>
      <c r="DO80" s="116"/>
      <c r="DP80" s="116"/>
      <c r="DQ80" s="116"/>
      <c r="DR80" s="116"/>
      <c r="DS80" s="116"/>
      <c r="DT80" s="116"/>
      <c r="DU80" s="116"/>
      <c r="DV80" s="116"/>
      <c r="DW80" s="116"/>
      <c r="DX80" s="116"/>
      <c r="DY80" s="116"/>
      <c r="DZ80" s="116"/>
      <c r="EA80" s="116"/>
      <c r="EB80" s="116"/>
      <c r="EC80" s="116"/>
      <c r="ED80" s="116"/>
      <c r="EE80" s="116"/>
      <c r="EF80" s="116"/>
      <c r="EG80" s="116"/>
      <c r="EH80" s="116"/>
      <c r="EI80" s="116"/>
      <c r="EJ80" s="116"/>
      <c r="EK80" s="116"/>
      <c r="EL80" s="116"/>
      <c r="EM80" s="116"/>
      <c r="EN80" s="116"/>
      <c r="EO80" s="116"/>
      <c r="EP80" s="116"/>
      <c r="EQ80" s="116"/>
      <c r="ER80" s="116"/>
      <c r="ES80" s="116"/>
      <c r="ET80" s="116"/>
      <c r="EU80" s="116"/>
      <c r="EV80" s="116"/>
      <c r="EW80" s="116"/>
      <c r="EX80" s="116"/>
      <c r="EY80" s="116"/>
      <c r="EZ80" s="116"/>
      <c r="FA80" s="116"/>
      <c r="FB80" s="116"/>
      <c r="FC80" s="116"/>
      <c r="FD80" s="116"/>
      <c r="FE80" s="116"/>
      <c r="FF80" s="116"/>
      <c r="FG80" s="116"/>
      <c r="FH80" s="116"/>
      <c r="FI80" s="116"/>
      <c r="FJ80" s="116"/>
      <c r="FK80" s="116"/>
      <c r="FL80" s="116"/>
      <c r="FM80" s="116"/>
      <c r="FN80" s="116"/>
      <c r="FO80" s="116"/>
      <c r="FP80" s="116"/>
      <c r="FQ80" s="116"/>
      <c r="FR80" s="116"/>
      <c r="FS80" s="116"/>
      <c r="FT80" s="116"/>
      <c r="FU80" s="116"/>
      <c r="FV80" s="116"/>
      <c r="FW80" s="116"/>
      <c r="FX80" s="116"/>
      <c r="FY80" s="116"/>
      <c r="FZ80" s="116"/>
      <c r="GA80" s="116"/>
      <c r="GB80" s="116"/>
      <c r="GC80" s="116"/>
      <c r="GD80" s="116"/>
      <c r="GE80" s="116"/>
      <c r="GF80" s="116"/>
      <c r="GG80" s="116"/>
      <c r="GH80" s="116"/>
      <c r="GI80" s="116"/>
      <c r="GJ80" s="116"/>
      <c r="GK80" s="116"/>
      <c r="GL80" s="116"/>
      <c r="GM80" s="116"/>
      <c r="GN80" s="116"/>
      <c r="GO80" s="116"/>
      <c r="GP80" s="116"/>
      <c r="GQ80" s="116"/>
      <c r="GR80" s="116"/>
      <c r="GS80" s="116"/>
      <c r="GT80" s="116"/>
      <c r="GU80" s="116"/>
      <c r="GV80" s="116"/>
      <c r="GW80" s="116"/>
      <c r="GX80" s="116"/>
      <c r="GY80" s="116"/>
      <c r="GZ80" s="116"/>
      <c r="HA80" s="116"/>
      <c r="HB80" s="116"/>
      <c r="HC80" s="116"/>
      <c r="HD80" s="116"/>
      <c r="HE80" s="116"/>
      <c r="HF80" s="116"/>
      <c r="HG80" s="116"/>
      <c r="HH80" s="116"/>
      <c r="HI80" s="116"/>
      <c r="HJ80" s="116"/>
      <c r="HK80" s="116"/>
      <c r="HL80" s="116"/>
      <c r="HM80" s="116"/>
      <c r="HN80" s="116"/>
      <c r="HO80" s="116"/>
      <c r="HP80" s="116"/>
      <c r="HQ80" s="116"/>
      <c r="HR80" s="116"/>
      <c r="HS80" s="116"/>
      <c r="HT80" s="116"/>
      <c r="HU80" s="116"/>
      <c r="HV80" s="116"/>
      <c r="HW80" s="116"/>
      <c r="HX80" s="116"/>
      <c r="HY80" s="116"/>
      <c r="HZ80" s="116"/>
      <c r="IA80" s="116"/>
      <c r="IB80" s="116"/>
      <c r="IC80" s="116"/>
      <c r="ID80" s="116"/>
      <c r="IE80" s="116"/>
      <c r="IF80" s="116"/>
      <c r="IG80" s="116"/>
      <c r="IH80" s="116"/>
      <c r="II80" s="116"/>
      <c r="IJ80" s="116"/>
      <c r="IK80" s="116"/>
      <c r="IL80" s="116"/>
      <c r="IM80" s="116"/>
      <c r="IN80" s="116"/>
      <c r="IO80" s="116"/>
      <c r="IP80" s="116"/>
      <c r="IQ80" s="116"/>
      <c r="IR80" s="116"/>
      <c r="IS80" s="116"/>
      <c r="IT80" s="116"/>
      <c r="IU80" s="116"/>
      <c r="IV80" s="116"/>
      <c r="IW80" s="116"/>
      <c r="IX80" s="116"/>
      <c r="IY80" s="116"/>
      <c r="IZ80" s="116"/>
      <c r="JA80" s="116"/>
      <c r="JB80" s="116"/>
      <c r="JC80" s="116"/>
      <c r="JD80" s="116"/>
      <c r="JE80" s="116"/>
      <c r="JF80" s="116"/>
      <c r="JG80" s="116"/>
      <c r="JH80" s="116"/>
      <c r="JI80" s="116"/>
      <c r="JJ80" s="116"/>
      <c r="JK80" s="116"/>
      <c r="JL80" s="116"/>
      <c r="JM80" s="116"/>
      <c r="JN80" s="116"/>
      <c r="JO80" s="116"/>
      <c r="JP80" s="116"/>
      <c r="JQ80" s="116"/>
      <c r="JR80" s="116"/>
      <c r="JS80" s="116"/>
      <c r="JT80" s="116"/>
      <c r="JU80" s="116"/>
      <c r="JV80" s="116"/>
      <c r="JW80" s="116"/>
      <c r="JX80" s="116"/>
      <c r="JY80" s="116"/>
      <c r="JZ80" s="116"/>
      <c r="KA80" s="116"/>
      <c r="KB80" s="116"/>
      <c r="KC80" s="116"/>
      <c r="KD80" s="116"/>
      <c r="KE80" s="116"/>
      <c r="KF80" s="116"/>
      <c r="KG80" s="116"/>
      <c r="KH80" s="116"/>
      <c r="KI80" s="116"/>
      <c r="KJ80" s="116"/>
      <c r="KK80" s="116"/>
      <c r="KL80" s="116"/>
      <c r="KM80" s="116"/>
      <c r="KN80" s="116"/>
      <c r="KO80" s="116"/>
      <c r="KP80" s="116"/>
      <c r="KQ80" s="116"/>
      <c r="KR80" s="116"/>
      <c r="KS80" s="116"/>
      <c r="KT80" s="116"/>
      <c r="KU80" s="116"/>
      <c r="KV80" s="116"/>
      <c r="KW80" s="116"/>
      <c r="KX80" s="116"/>
      <c r="KY80" s="116"/>
      <c r="KZ80" s="116"/>
      <c r="LA80" s="116"/>
      <c r="LB80" s="116"/>
      <c r="LC80" s="116"/>
      <c r="LD80" s="116"/>
      <c r="LE80" s="116"/>
      <c r="LF80" s="116"/>
      <c r="LG80" s="116"/>
      <c r="LH80" s="116"/>
      <c r="LI80" s="116"/>
      <c r="LJ80" s="116"/>
      <c r="LK80" s="116"/>
      <c r="LL80" s="116"/>
      <c r="LM80" s="116"/>
      <c r="LN80" s="116"/>
      <c r="LO80" s="116"/>
      <c r="LP80" s="116"/>
      <c r="LQ80" s="116"/>
      <c r="LR80" s="116"/>
      <c r="LS80" s="116"/>
      <c r="LT80" s="116"/>
      <c r="LU80" s="116"/>
      <c r="LV80" s="116"/>
      <c r="LW80" s="116"/>
      <c r="LX80" s="116"/>
      <c r="LY80" s="116"/>
      <c r="LZ80" s="116"/>
      <c r="MA80" s="116"/>
      <c r="MB80" s="116"/>
      <c r="MC80" s="116"/>
      <c r="MD80" s="116"/>
      <c r="ME80" s="116"/>
      <c r="MF80" s="116"/>
      <c r="MG80" s="116"/>
      <c r="MH80" s="116"/>
      <c r="MI80" s="116"/>
      <c r="MJ80" s="116"/>
      <c r="MK80" s="116"/>
      <c r="ML80" s="116"/>
      <c r="MM80" s="116"/>
      <c r="MN80" s="116"/>
      <c r="MO80" s="116"/>
      <c r="MP80" s="116"/>
      <c r="MQ80" s="116"/>
      <c r="MR80" s="116"/>
      <c r="MS80" s="116"/>
      <c r="MT80" s="116"/>
      <c r="MU80" s="116"/>
      <c r="MV80" s="116"/>
      <c r="MW80" s="116"/>
      <c r="MX80" s="116"/>
      <c r="MY80" s="116"/>
      <c r="MZ80" s="116"/>
      <c r="NA80" s="116"/>
      <c r="NB80" s="116"/>
      <c r="NC80" s="116"/>
      <c r="ND80" s="116"/>
      <c r="NE80" s="116"/>
      <c r="NF80" s="116"/>
      <c r="NG80" s="116"/>
      <c r="NH80" s="116"/>
      <c r="NI80" s="116"/>
      <c r="NJ80" s="116"/>
      <c r="NK80" s="116"/>
      <c r="NL80" s="116"/>
      <c r="NM80" s="116"/>
      <c r="NN80" s="116"/>
      <c r="NO80" s="116"/>
      <c r="NP80" s="116"/>
      <c r="NQ80" s="116"/>
      <c r="NR80" s="116"/>
      <c r="NS80" s="116"/>
      <c r="NT80" s="116"/>
      <c r="NU80" s="116"/>
      <c r="NV80" s="116"/>
      <c r="NW80" s="116"/>
      <c r="NX80" s="116"/>
      <c r="NY80" s="116"/>
      <c r="NZ80" s="116"/>
      <c r="OA80" s="116"/>
      <c r="OB80" s="116"/>
      <c r="OC80" s="116"/>
      <c r="OD80" s="116"/>
      <c r="OE80" s="116"/>
      <c r="OF80" s="116"/>
      <c r="OG80" s="116"/>
      <c r="OH80" s="116"/>
      <c r="OI80" s="116"/>
      <c r="OJ80" s="116"/>
      <c r="OK80" s="116"/>
      <c r="OL80" s="116"/>
      <c r="OM80" s="116"/>
      <c r="ON80" s="116"/>
      <c r="OO80" s="116"/>
      <c r="OP80" s="116"/>
      <c r="OQ80" s="116"/>
      <c r="OR80" s="116"/>
      <c r="OS80" s="116"/>
      <c r="OT80" s="116"/>
      <c r="OU80" s="116"/>
      <c r="OV80" s="116"/>
      <c r="OW80" s="116"/>
      <c r="OX80" s="116"/>
      <c r="OY80" s="116"/>
      <c r="OZ80" s="116"/>
      <c r="PA80" s="116"/>
      <c r="PB80" s="116"/>
      <c r="PC80" s="116"/>
      <c r="PD80" s="116"/>
      <c r="PE80" s="116"/>
      <c r="PF80" s="116"/>
      <c r="PG80" s="116"/>
      <c r="PH80" s="116"/>
      <c r="PI80" s="116"/>
      <c r="PJ80" s="116"/>
      <c r="PK80" s="116"/>
      <c r="PL80" s="116"/>
      <c r="PM80" s="116"/>
      <c r="PN80" s="116"/>
      <c r="PO80" s="116"/>
      <c r="PP80" s="116"/>
      <c r="PQ80" s="116"/>
      <c r="PR80" s="116"/>
      <c r="PS80" s="116"/>
      <c r="PT80" s="116"/>
      <c r="PU80" s="116"/>
      <c r="PV80" s="116"/>
      <c r="PW80" s="116"/>
      <c r="PX80" s="116"/>
      <c r="PY80" s="116"/>
      <c r="PZ80" s="116"/>
      <c r="QA80" s="116"/>
      <c r="QB80" s="116"/>
      <c r="QC80" s="116"/>
      <c r="QD80" s="116"/>
      <c r="QE80" s="116"/>
      <c r="QF80" s="116"/>
      <c r="QG80" s="116"/>
      <c r="QH80" s="116"/>
      <c r="QI80" s="116"/>
      <c r="QJ80" s="116"/>
      <c r="QK80" s="116"/>
      <c r="QL80" s="116"/>
      <c r="QM80" s="116"/>
      <c r="QN80" s="116"/>
      <c r="QO80" s="116"/>
      <c r="QP80" s="116"/>
      <c r="QQ80" s="116"/>
      <c r="QR80" s="116"/>
      <c r="QS80" s="116"/>
      <c r="QT80" s="116"/>
      <c r="QU80" s="116"/>
      <c r="QV80" s="116"/>
      <c r="QW80" s="116"/>
      <c r="QX80" s="116"/>
      <c r="QY80" s="116"/>
      <c r="QZ80" s="116"/>
      <c r="RA80" s="116"/>
      <c r="RB80" s="116"/>
      <c r="RC80" s="116"/>
      <c r="RD80" s="116"/>
      <c r="RE80" s="116"/>
      <c r="RF80" s="116"/>
      <c r="RG80" s="116"/>
      <c r="RH80" s="116"/>
      <c r="RI80" s="116"/>
      <c r="RJ80" s="116"/>
      <c r="RK80" s="116"/>
      <c r="RL80" s="116"/>
      <c r="RM80" s="116"/>
      <c r="RN80" s="116"/>
      <c r="RO80" s="116"/>
      <c r="RP80" s="116"/>
      <c r="RQ80" s="116"/>
      <c r="RR80" s="116"/>
      <c r="RS80" s="116"/>
      <c r="RT80" s="116"/>
      <c r="RU80" s="116"/>
      <c r="RV80" s="116"/>
      <c r="RW80" s="116"/>
      <c r="RX80" s="116"/>
      <c r="RY80" s="116"/>
      <c r="RZ80" s="116"/>
      <c r="SA80" s="116"/>
      <c r="SB80" s="116"/>
      <c r="SC80" s="116"/>
      <c r="SD80" s="116"/>
      <c r="SE80" s="116"/>
      <c r="SF80" s="116"/>
      <c r="SG80" s="116"/>
      <c r="SH80" s="116"/>
      <c r="SI80" s="116"/>
      <c r="SJ80" s="116"/>
      <c r="SK80" s="116"/>
      <c r="SL80" s="116"/>
      <c r="SM80" s="116"/>
      <c r="SN80" s="116"/>
      <c r="SO80" s="116"/>
      <c r="SP80" s="116"/>
      <c r="SQ80" s="116"/>
      <c r="SR80" s="116"/>
      <c r="SS80" s="116"/>
      <c r="ST80" s="116"/>
      <c r="SU80" s="116"/>
      <c r="SV80" s="116"/>
      <c r="SW80" s="116"/>
      <c r="SX80" s="116"/>
      <c r="SY80" s="116"/>
      <c r="SZ80" s="116"/>
      <c r="TA80" s="116"/>
      <c r="TB80" s="116"/>
      <c r="TC80" s="116"/>
      <c r="TD80" s="116"/>
      <c r="TE80" s="116"/>
      <c r="TF80" s="116"/>
      <c r="TG80" s="116"/>
      <c r="TH80" s="116"/>
      <c r="TI80" s="116"/>
      <c r="TJ80" s="116"/>
      <c r="TK80" s="116"/>
      <c r="TL80" s="116"/>
      <c r="TM80" s="116"/>
      <c r="TN80" s="116"/>
      <c r="TO80" s="116"/>
      <c r="TP80" s="116"/>
      <c r="TQ80" s="116"/>
      <c r="TR80" s="116"/>
      <c r="TS80" s="116"/>
      <c r="TT80" s="116"/>
      <c r="TU80" s="116"/>
      <c r="TV80" s="116"/>
      <c r="TW80" s="116"/>
      <c r="TX80" s="116"/>
      <c r="TY80" s="116"/>
      <c r="TZ80" s="116"/>
      <c r="UA80" s="116"/>
      <c r="UB80" s="116"/>
      <c r="UC80" s="116"/>
      <c r="UD80" s="116"/>
      <c r="UE80" s="116"/>
      <c r="UF80" s="116"/>
      <c r="UG80" s="116"/>
      <c r="UH80" s="116"/>
      <c r="UI80" s="116"/>
      <c r="UJ80" s="116"/>
      <c r="UK80" s="116"/>
      <c r="UL80" s="116"/>
      <c r="UM80" s="116"/>
      <c r="UN80" s="116"/>
      <c r="UO80" s="116"/>
      <c r="UP80" s="116"/>
      <c r="UQ80" s="116"/>
      <c r="UR80" s="116"/>
      <c r="US80" s="116"/>
      <c r="UT80" s="116"/>
      <c r="UU80" s="116"/>
      <c r="UV80" s="116"/>
      <c r="UW80" s="116"/>
      <c r="UX80" s="116"/>
      <c r="UY80" s="116"/>
      <c r="UZ80" s="116"/>
      <c r="VA80" s="116"/>
      <c r="VB80" s="116"/>
      <c r="VC80" s="116"/>
      <c r="VD80" s="116"/>
      <c r="VE80" s="116"/>
      <c r="VF80" s="116"/>
      <c r="VG80" s="116"/>
      <c r="VH80" s="116"/>
      <c r="VI80" s="116"/>
      <c r="VJ80" s="116"/>
      <c r="VK80" s="116"/>
      <c r="VL80" s="116"/>
      <c r="VM80" s="116"/>
      <c r="VN80" s="116"/>
      <c r="VO80" s="116"/>
      <c r="VP80" s="116"/>
      <c r="VQ80" s="116"/>
      <c r="VR80" s="116"/>
      <c r="VS80" s="116"/>
      <c r="VT80" s="116"/>
      <c r="VU80" s="116"/>
      <c r="VV80" s="116"/>
      <c r="VW80" s="116"/>
      <c r="VX80" s="116"/>
      <c r="VY80" s="116"/>
      <c r="VZ80" s="116"/>
      <c r="WA80" s="116"/>
      <c r="WB80" s="116"/>
      <c r="WC80" s="116"/>
      <c r="WD80" s="116"/>
      <c r="WE80" s="116"/>
      <c r="WF80" s="116"/>
      <c r="WG80" s="116"/>
      <c r="WH80" s="116"/>
      <c r="WI80" s="116"/>
      <c r="WJ80" s="116"/>
      <c r="WK80" s="116"/>
      <c r="WL80" s="116"/>
      <c r="WM80" s="116"/>
      <c r="WN80" s="116"/>
      <c r="WO80" s="116"/>
      <c r="WP80" s="116"/>
      <c r="WQ80" s="116"/>
      <c r="WR80" s="116"/>
      <c r="WS80" s="116"/>
      <c r="WT80" s="116"/>
      <c r="WU80" s="116"/>
      <c r="WV80" s="116"/>
      <c r="WW80" s="116"/>
      <c r="WX80" s="116"/>
      <c r="WY80" s="116"/>
      <c r="WZ80" s="116"/>
      <c r="XA80" s="116"/>
      <c r="XB80" s="116"/>
      <c r="XC80" s="116"/>
      <c r="XD80" s="116"/>
      <c r="XE80" s="116"/>
      <c r="XF80" s="116"/>
      <c r="XG80" s="116"/>
      <c r="XH80" s="116"/>
      <c r="XI80" s="116"/>
      <c r="XJ80" s="116"/>
      <c r="XK80" s="116"/>
      <c r="XL80" s="116"/>
      <c r="XM80" s="116"/>
      <c r="XN80" s="116"/>
      <c r="XO80" s="116"/>
      <c r="XP80" s="116"/>
      <c r="XQ80" s="116"/>
      <c r="XR80" s="116"/>
      <c r="XS80" s="116"/>
      <c r="XT80" s="116"/>
      <c r="XU80" s="116"/>
      <c r="XV80" s="116"/>
      <c r="XW80" s="116"/>
      <c r="XX80" s="116"/>
      <c r="XY80" s="116"/>
      <c r="XZ80" s="116"/>
      <c r="YA80" s="116"/>
      <c r="YB80" s="116"/>
      <c r="YC80" s="116"/>
      <c r="YD80" s="116"/>
      <c r="YE80" s="116"/>
      <c r="YF80" s="116"/>
      <c r="YG80" s="116"/>
      <c r="YH80" s="116"/>
      <c r="YI80" s="116"/>
      <c r="YJ80" s="116"/>
      <c r="YK80" s="116"/>
      <c r="YL80" s="116"/>
      <c r="YM80" s="116"/>
      <c r="YN80" s="116"/>
      <c r="YO80" s="116"/>
      <c r="YP80" s="116"/>
      <c r="YQ80" s="116"/>
      <c r="YR80" s="116"/>
      <c r="YS80" s="116"/>
      <c r="YT80" s="116"/>
      <c r="YU80" s="116"/>
      <c r="YV80" s="116"/>
      <c r="YW80" s="116"/>
      <c r="YX80" s="116"/>
      <c r="YY80" s="116"/>
      <c r="YZ80" s="116"/>
      <c r="ZA80" s="116"/>
      <c r="ZB80" s="116"/>
      <c r="ZC80" s="116"/>
      <c r="ZD80" s="116"/>
      <c r="ZE80" s="116"/>
      <c r="ZF80" s="116"/>
      <c r="ZG80" s="116"/>
      <c r="ZH80" s="116"/>
      <c r="ZI80" s="116"/>
      <c r="ZJ80" s="116"/>
      <c r="ZK80" s="116"/>
      <c r="ZL80" s="116"/>
      <c r="ZM80" s="116"/>
      <c r="ZN80" s="116"/>
      <c r="ZO80" s="116"/>
      <c r="ZP80" s="116"/>
      <c r="ZQ80" s="116"/>
      <c r="ZR80" s="116"/>
      <c r="ZS80" s="116"/>
      <c r="ZT80" s="116"/>
      <c r="ZU80" s="116"/>
      <c r="ZV80" s="116"/>
      <c r="ZW80" s="116"/>
      <c r="ZX80" s="116"/>
      <c r="ZY80" s="116"/>
      <c r="ZZ80" s="116"/>
      <c r="AAA80" s="116"/>
      <c r="AAB80" s="116"/>
      <c r="AAC80" s="116"/>
      <c r="AAD80" s="116"/>
      <c r="AAE80" s="116"/>
      <c r="AAF80" s="116"/>
      <c r="AAG80" s="116"/>
      <c r="AAH80" s="116"/>
      <c r="AAI80" s="116"/>
      <c r="AAJ80" s="116"/>
      <c r="AAK80" s="116"/>
      <c r="AAL80" s="116"/>
      <c r="AAM80" s="116"/>
      <c r="AAN80" s="116"/>
      <c r="AAO80" s="116"/>
      <c r="AAP80" s="116"/>
      <c r="AAQ80" s="116"/>
      <c r="AAR80" s="116"/>
      <c r="AAS80" s="116"/>
      <c r="AAT80" s="116"/>
      <c r="AAU80" s="116"/>
      <c r="AAV80" s="116"/>
      <c r="AAW80" s="116"/>
      <c r="AAX80" s="116"/>
      <c r="AAY80" s="116"/>
      <c r="AAZ80" s="116"/>
      <c r="ABA80" s="116"/>
      <c r="ABB80" s="116"/>
      <c r="ABC80" s="116"/>
      <c r="ABD80" s="116"/>
      <c r="ABE80" s="116"/>
      <c r="ABF80" s="116"/>
      <c r="ABG80" s="116"/>
      <c r="ABH80" s="116"/>
      <c r="ABI80" s="116"/>
      <c r="ABJ80" s="116"/>
      <c r="ABK80" s="116"/>
      <c r="ABL80" s="116"/>
      <c r="ABM80" s="116"/>
      <c r="ABN80" s="116"/>
      <c r="ABO80" s="116"/>
      <c r="ABP80" s="116"/>
      <c r="ABQ80" s="116"/>
      <c r="ABR80" s="116"/>
      <c r="ABS80" s="116"/>
      <c r="ABT80" s="116"/>
      <c r="ABU80" s="116"/>
      <c r="ABV80" s="116"/>
      <c r="ABW80" s="116"/>
      <c r="ABX80" s="116"/>
      <c r="ABY80" s="116"/>
      <c r="ABZ80" s="116"/>
      <c r="ACA80" s="116"/>
      <c r="ACB80" s="116"/>
      <c r="ACC80" s="116"/>
      <c r="ACD80" s="116"/>
      <c r="ACE80" s="116"/>
      <c r="ACF80" s="116"/>
      <c r="ACG80" s="116"/>
      <c r="ACH80" s="116"/>
      <c r="ACI80" s="116"/>
      <c r="ACJ80" s="116"/>
      <c r="ACK80" s="116"/>
      <c r="ACL80" s="116"/>
      <c r="ACM80" s="116"/>
      <c r="ACN80" s="116"/>
      <c r="ACO80" s="116"/>
      <c r="ACP80" s="116"/>
      <c r="ACQ80" s="116"/>
      <c r="ACR80" s="116"/>
      <c r="ACS80" s="116"/>
      <c r="ACT80" s="116"/>
      <c r="ACU80" s="116"/>
      <c r="ACV80" s="116"/>
      <c r="ACW80" s="116"/>
      <c r="ACX80" s="116"/>
      <c r="ACY80" s="116"/>
      <c r="ACZ80" s="116"/>
      <c r="ADA80" s="116"/>
      <c r="ADB80" s="116"/>
      <c r="ADC80" s="116"/>
      <c r="ADD80" s="116"/>
      <c r="ADE80" s="116"/>
      <c r="ADF80" s="116"/>
      <c r="ADG80" s="116"/>
      <c r="ADH80" s="116"/>
      <c r="ADI80" s="116"/>
      <c r="ADJ80" s="116"/>
      <c r="ADK80" s="116"/>
      <c r="ADL80" s="116"/>
      <c r="ADM80" s="116"/>
      <c r="ADN80" s="116"/>
      <c r="ADO80" s="116"/>
      <c r="ADP80" s="116"/>
      <c r="ADQ80" s="116"/>
      <c r="ADR80" s="116"/>
      <c r="ADS80" s="116"/>
      <c r="ADT80" s="116"/>
      <c r="ADU80" s="116"/>
      <c r="ADV80" s="116"/>
      <c r="ADW80" s="116"/>
      <c r="ADX80" s="116"/>
      <c r="ADY80" s="116"/>
      <c r="ADZ80" s="116"/>
      <c r="AEA80" s="116"/>
      <c r="AEB80" s="116"/>
      <c r="AEC80" s="116"/>
      <c r="AED80" s="116"/>
      <c r="AEE80" s="116"/>
      <c r="AEF80" s="116"/>
      <c r="AEG80" s="116"/>
      <c r="AEH80" s="116"/>
      <c r="AEI80" s="116"/>
      <c r="AEJ80" s="116"/>
      <c r="AEK80" s="116"/>
      <c r="AEL80" s="116"/>
      <c r="AEM80" s="116"/>
      <c r="AEN80" s="116"/>
      <c r="AEO80" s="116"/>
      <c r="AEP80" s="116"/>
      <c r="AEQ80" s="116"/>
      <c r="AER80" s="116"/>
      <c r="AES80" s="116"/>
      <c r="AET80" s="116"/>
      <c r="AEU80" s="116"/>
      <c r="AEV80" s="116"/>
      <c r="AEW80" s="116"/>
      <c r="AEX80" s="116"/>
      <c r="AEY80" s="116"/>
      <c r="AEZ80" s="116"/>
      <c r="AFA80" s="116"/>
      <c r="AFB80" s="116"/>
      <c r="AFC80" s="116"/>
      <c r="AFD80" s="116"/>
      <c r="AFE80" s="116"/>
      <c r="AFF80" s="116"/>
      <c r="AFG80" s="116"/>
      <c r="AFH80" s="116"/>
      <c r="AFI80" s="116"/>
      <c r="AFJ80" s="116"/>
      <c r="AFK80" s="116"/>
      <c r="AFL80" s="116"/>
      <c r="AFM80" s="116"/>
      <c r="AFN80" s="116"/>
      <c r="AFO80" s="116"/>
      <c r="AFP80" s="116"/>
      <c r="AFQ80" s="116"/>
      <c r="AFR80" s="116"/>
      <c r="AFS80" s="116"/>
      <c r="AFT80" s="116"/>
      <c r="AFU80" s="116"/>
      <c r="AFV80" s="116"/>
      <c r="AFW80" s="116"/>
      <c r="AFX80" s="116"/>
      <c r="AFY80" s="116"/>
      <c r="AFZ80" s="116"/>
      <c r="AGA80" s="116"/>
      <c r="AGB80" s="116"/>
      <c r="AGC80" s="116"/>
      <c r="AGD80" s="116"/>
      <c r="AGE80" s="116"/>
      <c r="AGF80" s="116"/>
      <c r="AGG80" s="116"/>
      <c r="AGH80" s="116"/>
      <c r="AGI80" s="116"/>
      <c r="AGJ80" s="116"/>
      <c r="AGK80" s="116"/>
      <c r="AGL80" s="116"/>
      <c r="AGM80" s="116"/>
      <c r="AGN80" s="116"/>
      <c r="AGO80" s="116"/>
      <c r="AGP80" s="116"/>
      <c r="AGQ80" s="116"/>
      <c r="AGR80" s="116"/>
      <c r="AGS80" s="116"/>
      <c r="AGT80" s="116"/>
      <c r="AGU80" s="116"/>
      <c r="AGV80" s="116"/>
      <c r="AGW80" s="116"/>
      <c r="AGX80" s="116"/>
      <c r="AGY80" s="116"/>
      <c r="AGZ80" s="116"/>
      <c r="AHA80" s="116"/>
      <c r="AHB80" s="116"/>
      <c r="AHC80" s="116"/>
      <c r="AHD80" s="116"/>
      <c r="AHE80" s="116"/>
      <c r="AHF80" s="116"/>
      <c r="AHG80" s="116"/>
      <c r="AHH80" s="116"/>
      <c r="AHI80" s="116"/>
      <c r="AHJ80" s="116"/>
      <c r="AHK80" s="116"/>
      <c r="AHL80" s="116"/>
      <c r="AHM80" s="116"/>
      <c r="AHN80" s="116"/>
      <c r="AHO80" s="116"/>
      <c r="AHP80" s="116"/>
      <c r="AHQ80" s="116"/>
      <c r="AHR80" s="116"/>
      <c r="AHS80" s="116"/>
      <c r="AHT80" s="116"/>
      <c r="AHU80" s="116"/>
      <c r="AHV80" s="116"/>
      <c r="AHW80" s="116"/>
      <c r="AHX80" s="116"/>
      <c r="AHY80" s="116"/>
      <c r="AHZ80" s="116"/>
      <c r="AIA80" s="116"/>
      <c r="AIB80" s="116"/>
      <c r="AIC80" s="116"/>
      <c r="AID80" s="116"/>
      <c r="AIE80" s="116"/>
      <c r="AIF80" s="116"/>
      <c r="AIG80" s="116"/>
      <c r="AIH80" s="116"/>
      <c r="AII80" s="116"/>
      <c r="AIJ80" s="116"/>
      <c r="AIK80" s="116"/>
      <c r="AIL80" s="116"/>
      <c r="AIM80" s="116"/>
      <c r="AIN80" s="116"/>
      <c r="AIO80" s="116"/>
      <c r="AIP80" s="116"/>
      <c r="AIQ80" s="116"/>
      <c r="AIR80" s="116"/>
      <c r="AIS80" s="116"/>
      <c r="AIT80" s="116"/>
      <c r="AIU80" s="116"/>
      <c r="AIV80" s="116"/>
      <c r="AIW80" s="116"/>
      <c r="AIX80" s="116"/>
      <c r="AIY80" s="116"/>
      <c r="AIZ80" s="116"/>
      <c r="AJA80" s="116"/>
      <c r="AJB80" s="116"/>
      <c r="AJC80" s="116"/>
      <c r="AJD80" s="116"/>
      <c r="AJE80" s="116"/>
      <c r="AJF80" s="116"/>
      <c r="AJG80" s="116"/>
      <c r="AJH80" s="116"/>
      <c r="AJI80" s="116"/>
      <c r="AJJ80" s="116"/>
      <c r="AJK80" s="116"/>
      <c r="AJL80" s="116"/>
      <c r="AJM80" s="116"/>
      <c r="AJN80" s="116"/>
      <c r="AJO80" s="116"/>
      <c r="AJP80" s="116"/>
      <c r="AJQ80" s="116"/>
      <c r="AJR80" s="116"/>
      <c r="AJS80" s="116"/>
      <c r="AJT80" s="116"/>
      <c r="AJU80" s="116"/>
      <c r="AJV80" s="116"/>
      <c r="AJW80" s="116"/>
      <c r="AJX80" s="116"/>
      <c r="AJY80" s="116"/>
      <c r="AJZ80" s="116"/>
      <c r="AKA80" s="116"/>
      <c r="AKB80" s="116"/>
      <c r="AKC80" s="116"/>
      <c r="AKD80" s="116"/>
      <c r="AKE80" s="116"/>
      <c r="AKF80" s="116"/>
      <c r="AKG80" s="116"/>
      <c r="AKH80" s="116"/>
      <c r="AKI80" s="116"/>
      <c r="AKJ80" s="116"/>
      <c r="AKK80" s="116"/>
      <c r="AKL80" s="116"/>
      <c r="AKM80" s="116"/>
      <c r="AKN80" s="116"/>
      <c r="AKO80" s="116"/>
      <c r="AKP80" s="116"/>
      <c r="AKQ80" s="116"/>
      <c r="AKR80" s="116"/>
      <c r="AKS80" s="116"/>
      <c r="AKT80" s="116"/>
      <c r="AKU80" s="116"/>
      <c r="AKV80" s="116"/>
      <c r="AKW80" s="116"/>
      <c r="AKX80" s="116"/>
      <c r="AKY80" s="116"/>
      <c r="AKZ80" s="116"/>
      <c r="ALA80" s="116"/>
      <c r="ALB80" s="116"/>
      <c r="ALC80" s="116"/>
      <c r="ALD80" s="116"/>
      <c r="ALE80" s="116"/>
      <c r="ALF80" s="116"/>
      <c r="ALG80" s="116"/>
      <c r="ALH80" s="116"/>
      <c r="ALI80" s="116"/>
      <c r="ALJ80" s="116"/>
      <c r="ALK80" s="116"/>
      <c r="ALL80" s="116"/>
      <c r="ALM80" s="116"/>
      <c r="ALN80" s="116"/>
      <c r="ALO80" s="116"/>
      <c r="ALP80" s="116"/>
      <c r="ALQ80" s="116"/>
      <c r="ALR80" s="116"/>
      <c r="ALS80" s="116"/>
      <c r="ALT80" s="116"/>
      <c r="ALU80" s="116"/>
      <c r="ALV80" s="116"/>
      <c r="ALW80" s="116"/>
      <c r="ALX80" s="116"/>
      <c r="ALY80" s="116"/>
      <c r="ALZ80" s="116"/>
      <c r="AMA80" s="116"/>
      <c r="AMB80" s="116"/>
      <c r="AMC80" s="116"/>
      <c r="AMD80" s="116"/>
      <c r="AME80" s="116"/>
      <c r="AMF80" s="116"/>
      <c r="AMG80" s="116"/>
      <c r="AMH80" s="116"/>
      <c r="AMI80" s="116"/>
      <c r="AMJ80" s="116"/>
      <c r="AMK80" s="116"/>
      <c r="AML80" s="116"/>
      <c r="AMM80" s="116"/>
      <c r="AMN80" s="116"/>
      <c r="AMO80" s="116"/>
      <c r="AMP80" s="116"/>
      <c r="AMQ80" s="116"/>
      <c r="AMR80" s="116"/>
      <c r="AMS80" s="116"/>
      <c r="AMT80" s="116"/>
      <c r="AMU80" s="116"/>
      <c r="AMV80" s="116"/>
      <c r="AMW80" s="116"/>
      <c r="AMX80" s="116"/>
      <c r="AMY80" s="116"/>
      <c r="AMZ80" s="116"/>
      <c r="ANA80" s="116"/>
      <c r="ANB80" s="116"/>
      <c r="ANC80" s="116"/>
      <c r="AND80" s="116"/>
      <c r="ANE80" s="116"/>
      <c r="ANF80" s="116"/>
      <c r="ANG80" s="116"/>
      <c r="ANH80" s="116"/>
      <c r="ANI80" s="116"/>
      <c r="ANJ80" s="116"/>
      <c r="ANK80" s="116"/>
      <c r="ANL80" s="116"/>
      <c r="ANM80" s="116"/>
      <c r="ANN80" s="116"/>
      <c r="ANO80" s="116"/>
      <c r="ANP80" s="116"/>
      <c r="ANQ80" s="116"/>
      <c r="ANR80" s="116"/>
      <c r="ANS80" s="116"/>
      <c r="ANT80" s="116"/>
      <c r="ANU80" s="116"/>
      <c r="ANV80" s="116"/>
      <c r="ANW80" s="116"/>
      <c r="ANX80" s="116"/>
      <c r="ANY80" s="116"/>
      <c r="ANZ80" s="116"/>
      <c r="AOA80" s="116"/>
      <c r="AOB80" s="116"/>
      <c r="AOC80" s="116"/>
      <c r="AOD80" s="116"/>
      <c r="AOE80" s="116"/>
      <c r="AOF80" s="116"/>
      <c r="AOG80" s="116"/>
      <c r="AOH80" s="116"/>
      <c r="AOI80" s="116"/>
      <c r="AOJ80" s="116"/>
      <c r="AOK80" s="116"/>
      <c r="AOL80" s="116"/>
      <c r="AOM80" s="116"/>
      <c r="AON80" s="116"/>
      <c r="AOO80" s="116"/>
      <c r="AOP80" s="116"/>
      <c r="AOQ80" s="116"/>
      <c r="AOR80" s="116"/>
      <c r="AOS80" s="116"/>
      <c r="AOT80" s="116"/>
      <c r="AOU80" s="116"/>
      <c r="AOV80" s="116"/>
      <c r="AOW80" s="116"/>
      <c r="AOX80" s="116"/>
      <c r="AOY80" s="116"/>
      <c r="AOZ80" s="116"/>
      <c r="APA80" s="116"/>
      <c r="APB80" s="116"/>
      <c r="APC80" s="116"/>
      <c r="APD80" s="116"/>
      <c r="APE80" s="116"/>
      <c r="APF80" s="116"/>
      <c r="APG80" s="116"/>
      <c r="APH80" s="116"/>
      <c r="API80" s="116"/>
      <c r="APJ80" s="116"/>
      <c r="APK80" s="116"/>
      <c r="APL80" s="116"/>
      <c r="APM80" s="116"/>
      <c r="APN80" s="116"/>
      <c r="APO80" s="116"/>
      <c r="APP80" s="116"/>
      <c r="APQ80" s="116"/>
      <c r="APR80" s="116"/>
      <c r="APS80" s="116"/>
      <c r="APT80" s="116"/>
      <c r="APU80" s="116"/>
      <c r="APV80" s="116"/>
      <c r="APW80" s="116"/>
      <c r="APX80" s="116"/>
      <c r="APY80" s="116"/>
      <c r="APZ80" s="116"/>
      <c r="AQA80" s="116"/>
      <c r="AQB80" s="116"/>
      <c r="AQC80" s="116"/>
      <c r="AQD80" s="116"/>
      <c r="AQE80" s="116"/>
      <c r="AQF80" s="116"/>
      <c r="AQG80" s="116"/>
      <c r="AQH80" s="116"/>
      <c r="AQI80" s="116"/>
      <c r="AQJ80" s="116"/>
      <c r="AQK80" s="116"/>
      <c r="AQL80" s="116"/>
      <c r="AQM80" s="116"/>
      <c r="AQN80" s="116"/>
      <c r="AQO80" s="116"/>
      <c r="AQP80" s="116"/>
      <c r="AQQ80" s="116"/>
      <c r="AQR80" s="116"/>
      <c r="AQS80" s="116"/>
      <c r="AQT80" s="116"/>
      <c r="AQU80" s="116"/>
      <c r="AQV80" s="116"/>
      <c r="AQW80" s="116"/>
      <c r="AQX80" s="116"/>
      <c r="AQY80" s="116"/>
      <c r="AQZ80" s="116"/>
      <c r="ARA80" s="116"/>
      <c r="ARB80" s="116"/>
      <c r="ARC80" s="116"/>
      <c r="ARD80" s="116"/>
      <c r="ARE80" s="116"/>
      <c r="ARF80" s="116"/>
      <c r="ARG80" s="116"/>
      <c r="ARH80" s="116"/>
      <c r="ARI80" s="116"/>
      <c r="ARJ80" s="116"/>
      <c r="ARK80" s="116"/>
      <c r="ARL80" s="116"/>
      <c r="ARM80" s="116"/>
      <c r="ARN80" s="116"/>
      <c r="ARO80" s="116"/>
      <c r="ARP80" s="116"/>
      <c r="ARQ80" s="116"/>
      <c r="ARR80" s="116"/>
      <c r="ARS80" s="116"/>
      <c r="ART80" s="116"/>
      <c r="ARU80" s="116"/>
      <c r="ARV80" s="116"/>
      <c r="ARW80" s="116"/>
      <c r="ARX80" s="116"/>
      <c r="ARY80" s="116"/>
      <c r="ARZ80" s="116"/>
      <c r="ASA80" s="116"/>
      <c r="ASB80" s="116"/>
      <c r="ASC80" s="116"/>
      <c r="ASD80" s="116"/>
      <c r="ASE80" s="116"/>
      <c r="ASF80" s="116"/>
      <c r="ASG80" s="116"/>
      <c r="ASH80" s="116"/>
      <c r="ASI80" s="116"/>
      <c r="ASJ80" s="116"/>
      <c r="ASK80" s="116"/>
      <c r="ASL80" s="116"/>
      <c r="ASM80" s="116"/>
      <c r="ASN80" s="116"/>
      <c r="ASO80" s="116"/>
      <c r="ASP80" s="116"/>
      <c r="ASQ80" s="116"/>
      <c r="ASR80" s="116"/>
      <c r="ASS80" s="116"/>
      <c r="AST80" s="116"/>
      <c r="ASU80" s="116"/>
      <c r="ASV80" s="116"/>
      <c r="ASW80" s="116"/>
      <c r="ASX80" s="116"/>
      <c r="ASY80" s="116"/>
      <c r="ASZ80" s="116"/>
      <c r="ATA80" s="116"/>
      <c r="ATB80" s="116"/>
      <c r="ATC80" s="116"/>
      <c r="ATD80" s="116"/>
      <c r="ATE80" s="116"/>
      <c r="ATF80" s="116"/>
      <c r="ATG80" s="116"/>
      <c r="ATH80" s="116"/>
      <c r="ATI80" s="116"/>
      <c r="ATJ80" s="116"/>
      <c r="ATK80" s="116"/>
      <c r="ATL80" s="116"/>
      <c r="ATM80" s="116"/>
      <c r="ATN80" s="116"/>
      <c r="ATO80" s="116"/>
      <c r="ATP80" s="116"/>
      <c r="ATQ80" s="116"/>
      <c r="ATR80" s="116"/>
      <c r="ATS80" s="116"/>
      <c r="ATT80" s="116"/>
      <c r="ATU80" s="116"/>
      <c r="ATV80" s="116"/>
      <c r="ATW80" s="116"/>
      <c r="ATX80" s="116"/>
      <c r="ATY80" s="116"/>
      <c r="ATZ80" s="116"/>
      <c r="AUA80" s="116"/>
      <c r="AUB80" s="116"/>
      <c r="AUC80" s="116"/>
      <c r="AUD80" s="116"/>
      <c r="AUE80" s="116"/>
      <c r="AUF80" s="116"/>
      <c r="AUG80" s="116"/>
      <c r="AUH80" s="116"/>
      <c r="AUI80" s="116"/>
      <c r="AUJ80" s="116"/>
      <c r="AUK80" s="116"/>
      <c r="AUL80" s="116"/>
      <c r="AUM80" s="116"/>
      <c r="AUN80" s="116"/>
      <c r="AUO80" s="116"/>
      <c r="AUP80" s="116"/>
      <c r="AUQ80" s="116"/>
      <c r="AUR80" s="116"/>
      <c r="AUS80" s="116"/>
      <c r="AUT80" s="116"/>
      <c r="AUU80" s="116"/>
      <c r="AUV80" s="116"/>
      <c r="AUW80" s="116"/>
      <c r="AUX80" s="116"/>
      <c r="AUY80" s="116"/>
      <c r="AUZ80" s="116"/>
      <c r="AVA80" s="116"/>
      <c r="AVB80" s="116"/>
      <c r="AVC80" s="116"/>
      <c r="AVD80" s="116"/>
      <c r="AVE80" s="116"/>
      <c r="AVF80" s="116"/>
      <c r="AVG80" s="116"/>
      <c r="AVH80" s="116"/>
      <c r="AVI80" s="116"/>
      <c r="AVJ80" s="116"/>
      <c r="AVK80" s="116"/>
      <c r="AVL80" s="116"/>
      <c r="AVM80" s="116"/>
      <c r="AVN80" s="116"/>
      <c r="AVO80" s="116"/>
      <c r="AVP80" s="116"/>
      <c r="AVQ80" s="116"/>
      <c r="AVR80" s="116"/>
      <c r="AVS80" s="116"/>
      <c r="AVT80" s="116"/>
      <c r="AVU80" s="116"/>
      <c r="AVV80" s="116"/>
      <c r="AVW80" s="116"/>
      <c r="AVX80" s="116"/>
      <c r="AVY80" s="116"/>
      <c r="AVZ80" s="116"/>
      <c r="AWA80" s="116"/>
      <c r="AWB80" s="116"/>
      <c r="AWC80" s="116"/>
      <c r="AWD80" s="116"/>
      <c r="AWE80" s="116"/>
      <c r="AWF80" s="116"/>
      <c r="AWG80" s="116"/>
      <c r="AWH80" s="116"/>
      <c r="AWI80" s="116"/>
      <c r="AWJ80" s="116"/>
      <c r="AWK80" s="116"/>
      <c r="AWL80" s="116"/>
      <c r="AWM80" s="116"/>
      <c r="AWN80" s="116"/>
      <c r="AWO80" s="116"/>
      <c r="AWP80" s="116"/>
      <c r="AWQ80" s="116"/>
      <c r="AWR80" s="116"/>
      <c r="AWS80" s="116"/>
      <c r="AWT80" s="116"/>
      <c r="AWU80" s="116"/>
      <c r="AWV80" s="116"/>
      <c r="AWW80" s="116"/>
      <c r="AWX80" s="116"/>
      <c r="AWY80" s="116"/>
      <c r="AWZ80" s="116"/>
      <c r="AXA80" s="116"/>
      <c r="AXB80" s="116"/>
      <c r="AXC80" s="116"/>
      <c r="AXD80" s="116"/>
      <c r="AXE80" s="116"/>
      <c r="AXF80" s="116"/>
      <c r="AXG80" s="116"/>
      <c r="AXH80" s="116"/>
      <c r="AXI80" s="116"/>
      <c r="AXJ80" s="116"/>
      <c r="AXK80" s="116"/>
      <c r="AXL80" s="116"/>
      <c r="AXM80" s="116"/>
      <c r="AXN80" s="116"/>
      <c r="AXO80" s="116"/>
      <c r="AXP80" s="116"/>
      <c r="AXQ80" s="116"/>
      <c r="AXR80" s="116"/>
      <c r="AXS80" s="116"/>
      <c r="AXT80" s="116"/>
      <c r="AXU80" s="116"/>
      <c r="AXV80" s="116"/>
      <c r="AXW80" s="116"/>
      <c r="AXX80" s="116"/>
      <c r="AXY80" s="116"/>
      <c r="AXZ80" s="116"/>
      <c r="AYA80" s="116"/>
      <c r="AYB80" s="116"/>
      <c r="AYC80" s="116"/>
      <c r="AYD80" s="116"/>
      <c r="AYE80" s="116"/>
      <c r="AYF80" s="116"/>
      <c r="AYG80" s="116"/>
      <c r="AYH80" s="116"/>
      <c r="AYI80" s="116"/>
      <c r="AYJ80" s="116"/>
      <c r="AYK80" s="116"/>
      <c r="AYL80" s="116"/>
      <c r="AYM80" s="116"/>
      <c r="AYN80" s="116"/>
      <c r="AYO80" s="116"/>
      <c r="AYP80" s="116"/>
      <c r="AYQ80" s="116"/>
      <c r="AYR80" s="116"/>
      <c r="AYS80" s="116"/>
      <c r="AYT80" s="116"/>
      <c r="AYU80" s="116"/>
      <c r="AYV80" s="116"/>
      <c r="AYW80" s="116"/>
      <c r="AYX80" s="116"/>
      <c r="AYY80" s="116"/>
      <c r="AYZ80" s="116"/>
      <c r="AZA80" s="116"/>
      <c r="AZB80" s="116"/>
      <c r="AZC80" s="116"/>
      <c r="AZD80" s="116"/>
      <c r="AZE80" s="116"/>
      <c r="AZF80" s="116"/>
      <c r="AZG80" s="116"/>
      <c r="AZH80" s="116"/>
      <c r="AZI80" s="116"/>
      <c r="AZJ80" s="116"/>
      <c r="AZK80" s="116"/>
      <c r="AZL80" s="116"/>
      <c r="AZM80" s="116"/>
      <c r="AZN80" s="116"/>
      <c r="AZO80" s="116"/>
      <c r="AZP80" s="116"/>
      <c r="AZQ80" s="116"/>
      <c r="AZR80" s="116"/>
      <c r="AZS80" s="116"/>
      <c r="AZT80" s="116"/>
      <c r="AZU80" s="116"/>
      <c r="AZV80" s="116"/>
      <c r="AZW80" s="116"/>
      <c r="AZX80" s="116"/>
      <c r="AZY80" s="116"/>
      <c r="AZZ80" s="116"/>
      <c r="BAA80" s="116"/>
      <c r="BAB80" s="116"/>
      <c r="BAC80" s="116"/>
      <c r="BAD80" s="116"/>
      <c r="BAE80" s="116"/>
      <c r="BAF80" s="116"/>
      <c r="BAG80" s="116"/>
      <c r="BAH80" s="116"/>
      <c r="BAI80" s="116"/>
      <c r="BAJ80" s="116"/>
      <c r="BAK80" s="116"/>
      <c r="BAL80" s="116"/>
      <c r="BAM80" s="116"/>
      <c r="BAN80" s="116"/>
      <c r="BAO80" s="116"/>
      <c r="BAP80" s="116"/>
      <c r="BAQ80" s="116"/>
      <c r="BAR80" s="116"/>
      <c r="BAS80" s="116"/>
      <c r="BAT80" s="116"/>
      <c r="BAU80" s="116"/>
      <c r="BAV80" s="116"/>
      <c r="BAW80" s="116"/>
      <c r="BAX80" s="116"/>
      <c r="BAY80" s="116"/>
      <c r="BAZ80" s="116"/>
      <c r="BBA80" s="116"/>
      <c r="BBB80" s="116"/>
      <c r="BBC80" s="116"/>
      <c r="BBD80" s="116"/>
      <c r="BBE80" s="116"/>
      <c r="BBF80" s="116"/>
      <c r="BBG80" s="116"/>
      <c r="BBH80" s="116"/>
      <c r="BBI80" s="116"/>
      <c r="BBJ80" s="116"/>
      <c r="BBK80" s="116"/>
      <c r="BBL80" s="116"/>
      <c r="BBM80" s="116"/>
      <c r="BBN80" s="116"/>
      <c r="BBO80" s="116"/>
      <c r="BBP80" s="116"/>
      <c r="BBQ80" s="116"/>
      <c r="BBR80" s="116"/>
      <c r="BBS80" s="116"/>
      <c r="BBT80" s="116"/>
      <c r="BBU80" s="116"/>
      <c r="BBV80" s="116"/>
      <c r="BBW80" s="116"/>
      <c r="BBX80" s="116"/>
      <c r="BBY80" s="116"/>
      <c r="BBZ80" s="116"/>
      <c r="BCA80" s="116"/>
      <c r="BCB80" s="116"/>
      <c r="BCC80" s="116"/>
      <c r="BCD80" s="116"/>
      <c r="BCE80" s="116"/>
      <c r="BCF80" s="116"/>
      <c r="BCG80" s="116"/>
      <c r="BCH80" s="116"/>
      <c r="BCI80" s="116"/>
      <c r="BCJ80" s="116"/>
      <c r="BCK80" s="116"/>
      <c r="BCL80" s="116"/>
      <c r="BCM80" s="116"/>
      <c r="BCN80" s="116"/>
      <c r="BCO80" s="116"/>
      <c r="BCP80" s="116"/>
      <c r="BCQ80" s="116"/>
    </row>
    <row r="81" spans="1:21" ht="17" thickBot="1">
      <c r="A81" s="15">
        <f t="shared" ref="A81:A92" si="32">100-B81</f>
        <v>47</v>
      </c>
      <c r="B81" s="15">
        <v>53</v>
      </c>
      <c r="C81" s="15">
        <v>52.5</v>
      </c>
      <c r="D81" s="15">
        <v>46.3</v>
      </c>
      <c r="E81" s="15">
        <v>6770</v>
      </c>
      <c r="F81" s="15">
        <v>-1.3</v>
      </c>
      <c r="G81" s="15">
        <v>37.1</v>
      </c>
      <c r="H81" s="15">
        <v>41.7</v>
      </c>
      <c r="I81" s="15" t="s">
        <v>104</v>
      </c>
      <c r="J81" s="15">
        <v>6.14</v>
      </c>
      <c r="K81" s="108">
        <v>43</v>
      </c>
      <c r="L81" s="108">
        <f t="shared" ref="L81:L112" si="33">INDEX(LINEST(J$81:J$157,A$81:A$157,TRUE,FALSE ),1)</f>
        <v>0.11852439518864206</v>
      </c>
      <c r="M81" s="108">
        <f t="shared" ref="M81:M112" si="34">INDEX(LINEST(J$81:J$157,A$81:A$157,TRUE,FALSE ),2)</f>
        <v>0.60673933472655772</v>
      </c>
      <c r="N81" s="3">
        <f t="shared" ref="N81:N114" si="35">(J81-M81)/L81</f>
        <v>46.684572036556425</v>
      </c>
      <c r="O81" s="70">
        <f t="shared" ref="O81:O139" si="36">ROUND(N81,0)</f>
        <v>47</v>
      </c>
      <c r="P81" s="3">
        <f t="shared" ref="P81:P114" si="37">A81-O81</f>
        <v>0</v>
      </c>
      <c r="R81" s="116"/>
      <c r="S81" s="116"/>
      <c r="T81" s="116"/>
      <c r="U81" s="116"/>
    </row>
    <row r="82" spans="1:21" ht="17" thickBot="1">
      <c r="A82" s="15">
        <f t="shared" si="32"/>
        <v>58</v>
      </c>
      <c r="B82" s="15">
        <v>42</v>
      </c>
      <c r="C82" s="15">
        <v>54.4</v>
      </c>
      <c r="D82" s="15">
        <v>54.6</v>
      </c>
      <c r="E82" s="15">
        <v>6880</v>
      </c>
      <c r="F82" s="15">
        <v>-0.9</v>
      </c>
      <c r="G82" s="15">
        <v>49.3</v>
      </c>
      <c r="H82" s="15">
        <v>54.3</v>
      </c>
      <c r="I82" s="15" t="s">
        <v>62</v>
      </c>
      <c r="J82" s="15">
        <v>7.44</v>
      </c>
      <c r="K82" s="108">
        <v>43</v>
      </c>
      <c r="L82" s="108">
        <f t="shared" si="33"/>
        <v>0.11852439518864206</v>
      </c>
      <c r="M82" s="108">
        <f t="shared" si="34"/>
        <v>0.60673933472655772</v>
      </c>
      <c r="N82" s="3">
        <f t="shared" si="35"/>
        <v>57.652778184589792</v>
      </c>
      <c r="O82" s="70">
        <f t="shared" si="36"/>
        <v>58</v>
      </c>
      <c r="P82" s="3">
        <f t="shared" si="37"/>
        <v>0</v>
      </c>
      <c r="R82" s="116"/>
      <c r="S82" s="116"/>
      <c r="T82" s="116"/>
      <c r="U82" s="116"/>
    </row>
    <row r="83" spans="1:21" ht="17" thickBot="1">
      <c r="A83" s="15">
        <f t="shared" si="32"/>
        <v>11</v>
      </c>
      <c r="B83" s="15">
        <v>89</v>
      </c>
      <c r="C83" s="15">
        <v>53.1</v>
      </c>
      <c r="D83" s="15">
        <v>49.1</v>
      </c>
      <c r="E83" s="15">
        <v>7410</v>
      </c>
      <c r="F83" s="15">
        <v>-0.7</v>
      </c>
      <c r="G83" s="15">
        <v>41.3</v>
      </c>
      <c r="H83" s="15">
        <v>43.9</v>
      </c>
      <c r="I83" s="15" t="s">
        <v>35</v>
      </c>
      <c r="J83" s="15">
        <v>1.9</v>
      </c>
      <c r="K83" s="108">
        <v>43</v>
      </c>
      <c r="L83" s="108">
        <f t="shared" si="33"/>
        <v>0.11852439518864206</v>
      </c>
      <c r="M83" s="108">
        <f t="shared" si="34"/>
        <v>0.60673933472655772</v>
      </c>
      <c r="N83" s="3">
        <f t="shared" si="35"/>
        <v>10.91134583066299</v>
      </c>
      <c r="O83" s="70">
        <f t="shared" si="36"/>
        <v>11</v>
      </c>
      <c r="P83" s="3">
        <f t="shared" si="37"/>
        <v>0</v>
      </c>
    </row>
    <row r="84" spans="1:21" ht="17" thickBot="1">
      <c r="A84" s="15">
        <f t="shared" si="32"/>
        <v>11</v>
      </c>
      <c r="B84" s="15">
        <v>89</v>
      </c>
      <c r="C84" s="15">
        <v>53.2</v>
      </c>
      <c r="D84" s="15">
        <v>51.3</v>
      </c>
      <c r="E84" s="15">
        <v>6980</v>
      </c>
      <c r="F84" s="15">
        <v>-0.7</v>
      </c>
      <c r="G84" s="15">
        <v>44.4</v>
      </c>
      <c r="H84" s="15">
        <v>48.5</v>
      </c>
      <c r="I84" s="15" t="s">
        <v>97</v>
      </c>
      <c r="J84" s="15">
        <v>1.9</v>
      </c>
      <c r="K84" s="108">
        <v>43</v>
      </c>
      <c r="L84" s="108">
        <f t="shared" si="33"/>
        <v>0.11852439518864206</v>
      </c>
      <c r="M84" s="108">
        <f t="shared" si="34"/>
        <v>0.60673933472655772</v>
      </c>
      <c r="N84" s="3">
        <f t="shared" si="35"/>
        <v>10.91134583066299</v>
      </c>
      <c r="O84" s="70">
        <f t="shared" si="36"/>
        <v>11</v>
      </c>
      <c r="P84" s="3">
        <f t="shared" si="37"/>
        <v>0</v>
      </c>
    </row>
    <row r="85" spans="1:21" ht="17" thickBot="1">
      <c r="A85" s="15">
        <f t="shared" si="32"/>
        <v>26</v>
      </c>
      <c r="B85" s="15">
        <v>74</v>
      </c>
      <c r="C85" s="15">
        <v>55.4</v>
      </c>
      <c r="D85" s="15">
        <v>52.5</v>
      </c>
      <c r="E85" s="15">
        <v>5790</v>
      </c>
      <c r="F85" s="15" t="s">
        <v>19</v>
      </c>
      <c r="G85" s="15">
        <v>46.6</v>
      </c>
      <c r="H85" s="15">
        <v>51.7</v>
      </c>
      <c r="I85" s="15" t="s">
        <v>18</v>
      </c>
      <c r="J85" s="15">
        <v>3.7</v>
      </c>
      <c r="K85" s="108">
        <v>43</v>
      </c>
      <c r="L85" s="108">
        <f t="shared" si="33"/>
        <v>0.11852439518864206</v>
      </c>
      <c r="M85" s="108">
        <f t="shared" si="34"/>
        <v>0.60673933472655772</v>
      </c>
      <c r="N85" s="3">
        <f t="shared" si="35"/>
        <v>26.098092804863036</v>
      </c>
      <c r="O85" s="70">
        <f t="shared" si="36"/>
        <v>26</v>
      </c>
      <c r="P85" s="3">
        <f t="shared" si="37"/>
        <v>0</v>
      </c>
    </row>
    <row r="86" spans="1:21" ht="17" thickBot="1">
      <c r="A86" s="15">
        <f t="shared" si="32"/>
        <v>13</v>
      </c>
      <c r="B86" s="15">
        <v>87</v>
      </c>
      <c r="C86" s="15">
        <v>52.4</v>
      </c>
      <c r="D86" s="15">
        <v>49.3</v>
      </c>
      <c r="E86" s="15">
        <v>6930</v>
      </c>
      <c r="F86" s="15">
        <v>-0.5</v>
      </c>
      <c r="G86" s="15">
        <v>41.6</v>
      </c>
      <c r="H86" s="15">
        <v>45.6</v>
      </c>
      <c r="I86" s="15" t="s">
        <v>107</v>
      </c>
      <c r="J86" s="15">
        <v>2.1</v>
      </c>
      <c r="K86" s="108">
        <v>43</v>
      </c>
      <c r="L86" s="108">
        <f t="shared" si="33"/>
        <v>0.11852439518864206</v>
      </c>
      <c r="M86" s="108">
        <f t="shared" si="34"/>
        <v>0.60673933472655772</v>
      </c>
      <c r="N86" s="3">
        <f t="shared" si="35"/>
        <v>12.598762161129663</v>
      </c>
      <c r="O86" s="70">
        <f t="shared" si="36"/>
        <v>13</v>
      </c>
      <c r="P86" s="3">
        <f t="shared" si="37"/>
        <v>0</v>
      </c>
    </row>
    <row r="87" spans="1:21" ht="17" thickBot="1">
      <c r="A87" s="15">
        <f t="shared" si="32"/>
        <v>9</v>
      </c>
      <c r="B87" s="15">
        <v>91</v>
      </c>
      <c r="C87" s="15">
        <v>52.6</v>
      </c>
      <c r="D87" s="15">
        <v>49.2</v>
      </c>
      <c r="E87" s="15">
        <v>7140</v>
      </c>
      <c r="F87" s="15">
        <v>-0.9</v>
      </c>
      <c r="G87" s="15">
        <v>41.5</v>
      </c>
      <c r="H87" s="15">
        <v>44.9</v>
      </c>
      <c r="I87" s="15" t="s">
        <v>22</v>
      </c>
      <c r="J87" s="15">
        <v>1.7</v>
      </c>
      <c r="K87" s="108">
        <v>43</v>
      </c>
      <c r="L87" s="108">
        <f t="shared" si="33"/>
        <v>0.11852439518864206</v>
      </c>
      <c r="M87" s="108">
        <f t="shared" si="34"/>
        <v>0.60673933472655772</v>
      </c>
      <c r="N87" s="3">
        <f t="shared" si="35"/>
        <v>9.22392950019632</v>
      </c>
      <c r="O87" s="70">
        <f t="shared" si="36"/>
        <v>9</v>
      </c>
      <c r="P87" s="3">
        <f t="shared" si="37"/>
        <v>0</v>
      </c>
    </row>
    <row r="88" spans="1:21" ht="17" thickBot="1">
      <c r="A88" s="15">
        <f t="shared" si="32"/>
        <v>22</v>
      </c>
      <c r="B88" s="15">
        <v>78</v>
      </c>
      <c r="C88" s="15">
        <v>53.9</v>
      </c>
      <c r="D88" s="15">
        <v>52.2</v>
      </c>
      <c r="E88" s="15">
        <v>5760</v>
      </c>
      <c r="F88" s="15" t="s">
        <v>19</v>
      </c>
      <c r="G88" s="15">
        <v>46.2</v>
      </c>
      <c r="H88" s="15">
        <v>51.1</v>
      </c>
      <c r="I88" s="15" t="s">
        <v>30</v>
      </c>
      <c r="J88" s="15">
        <v>3.2</v>
      </c>
      <c r="K88" s="108">
        <v>43</v>
      </c>
      <c r="L88" s="108">
        <f t="shared" si="33"/>
        <v>0.11852439518864206</v>
      </c>
      <c r="M88" s="108">
        <f t="shared" si="34"/>
        <v>0.60673933472655772</v>
      </c>
      <c r="N88" s="3">
        <f t="shared" si="35"/>
        <v>21.879551978696355</v>
      </c>
      <c r="O88" s="70">
        <f t="shared" si="36"/>
        <v>22</v>
      </c>
      <c r="P88" s="3">
        <f t="shared" si="37"/>
        <v>0</v>
      </c>
    </row>
    <row r="89" spans="1:21" ht="17" thickBot="1">
      <c r="A89" s="15">
        <f t="shared" si="32"/>
        <v>2</v>
      </c>
      <c r="B89" s="15">
        <v>98</v>
      </c>
      <c r="C89" s="15">
        <v>53.1</v>
      </c>
      <c r="D89" s="15">
        <v>49.7</v>
      </c>
      <c r="E89" s="15">
        <v>5560</v>
      </c>
      <c r="F89" s="15" t="s">
        <v>19</v>
      </c>
      <c r="G89" s="15">
        <v>42.4</v>
      </c>
      <c r="H89" s="15">
        <v>48.6</v>
      </c>
      <c r="I89" s="15" t="s">
        <v>58</v>
      </c>
      <c r="J89" s="15">
        <v>0.8</v>
      </c>
      <c r="K89" s="108">
        <v>43</v>
      </c>
      <c r="L89" s="108">
        <f t="shared" si="33"/>
        <v>0.11852439518864206</v>
      </c>
      <c r="M89" s="108">
        <f t="shared" si="34"/>
        <v>0.60673933472655772</v>
      </c>
      <c r="N89" s="3">
        <f t="shared" si="35"/>
        <v>1.6305560130962986</v>
      </c>
      <c r="O89" s="70">
        <f t="shared" si="36"/>
        <v>2</v>
      </c>
      <c r="P89" s="3">
        <f t="shared" si="37"/>
        <v>0</v>
      </c>
    </row>
    <row r="90" spans="1:21" ht="17" thickBot="1">
      <c r="A90" s="15">
        <f t="shared" si="32"/>
        <v>32</v>
      </c>
      <c r="B90" s="15">
        <v>68</v>
      </c>
      <c r="C90" s="15">
        <v>53</v>
      </c>
      <c r="D90" s="15">
        <v>51.8</v>
      </c>
      <c r="E90" s="15">
        <v>6770</v>
      </c>
      <c r="F90" s="15">
        <v>-0.5</v>
      </c>
      <c r="G90" s="15">
        <v>45.1</v>
      </c>
      <c r="H90" s="15">
        <v>49.8</v>
      </c>
      <c r="I90" s="15" t="s">
        <v>102</v>
      </c>
      <c r="J90" s="15">
        <v>4.4000000000000004</v>
      </c>
      <c r="K90" s="108">
        <v>43</v>
      </c>
      <c r="L90" s="108">
        <f t="shared" si="33"/>
        <v>0.11852439518864206</v>
      </c>
      <c r="M90" s="108">
        <f t="shared" si="34"/>
        <v>0.60673933472655772</v>
      </c>
      <c r="N90" s="3">
        <f t="shared" si="35"/>
        <v>32.004049961496385</v>
      </c>
      <c r="O90" s="70">
        <f t="shared" si="36"/>
        <v>32</v>
      </c>
      <c r="P90" s="3">
        <f t="shared" si="37"/>
        <v>0</v>
      </c>
    </row>
    <row r="91" spans="1:21" ht="17" thickBot="1">
      <c r="A91" s="15">
        <f t="shared" si="32"/>
        <v>17</v>
      </c>
      <c r="B91" s="15">
        <v>83</v>
      </c>
      <c r="C91" s="15">
        <v>52.7</v>
      </c>
      <c r="D91" s="15">
        <v>52</v>
      </c>
      <c r="E91" s="15">
        <v>7050</v>
      </c>
      <c r="F91" s="15">
        <v>-1.7</v>
      </c>
      <c r="G91" s="15">
        <v>45.5</v>
      </c>
      <c r="H91" s="15">
        <v>49.5</v>
      </c>
      <c r="I91" s="15" t="s">
        <v>100</v>
      </c>
      <c r="J91" s="15">
        <v>2.65</v>
      </c>
      <c r="K91" s="108">
        <v>43</v>
      </c>
      <c r="L91" s="108">
        <f t="shared" si="33"/>
        <v>0.11852439518864206</v>
      </c>
      <c r="M91" s="108">
        <f t="shared" si="34"/>
        <v>0.60673933472655772</v>
      </c>
      <c r="N91" s="3">
        <f t="shared" si="35"/>
        <v>17.239157069913009</v>
      </c>
      <c r="O91" s="70">
        <f t="shared" si="36"/>
        <v>17</v>
      </c>
      <c r="P91" s="3">
        <f t="shared" si="37"/>
        <v>0</v>
      </c>
    </row>
    <row r="92" spans="1:21" ht="17" thickBot="1">
      <c r="A92" s="15">
        <f t="shared" si="32"/>
        <v>16</v>
      </c>
      <c r="B92" s="15">
        <v>84</v>
      </c>
      <c r="C92" s="15">
        <v>53.1</v>
      </c>
      <c r="D92" s="15">
        <v>49.1</v>
      </c>
      <c r="E92" s="15">
        <v>5490</v>
      </c>
      <c r="F92" s="15" t="s">
        <v>19</v>
      </c>
      <c r="G92" s="15">
        <v>41.6</v>
      </c>
      <c r="H92" s="15">
        <v>46.3</v>
      </c>
      <c r="I92" s="15" t="s">
        <v>41</v>
      </c>
      <c r="J92" s="15">
        <v>2.5</v>
      </c>
      <c r="K92" s="108">
        <v>43</v>
      </c>
      <c r="L92" s="108">
        <f t="shared" si="33"/>
        <v>0.11852439518864206</v>
      </c>
      <c r="M92" s="108">
        <f t="shared" si="34"/>
        <v>0.60673933472655772</v>
      </c>
      <c r="N92" s="3">
        <f t="shared" si="35"/>
        <v>15.973594822063005</v>
      </c>
      <c r="O92" s="70">
        <f t="shared" si="36"/>
        <v>16</v>
      </c>
      <c r="P92" s="3">
        <f t="shared" si="37"/>
        <v>0</v>
      </c>
    </row>
    <row r="93" spans="1:21" ht="17" thickBot="1">
      <c r="A93" s="15">
        <f t="shared" ref="A93:A153" si="38">100-B93</f>
        <v>8</v>
      </c>
      <c r="B93" s="15">
        <v>92</v>
      </c>
      <c r="C93" s="15">
        <v>55.4</v>
      </c>
      <c r="D93" s="15">
        <v>50.6</v>
      </c>
      <c r="E93" s="15">
        <v>5640</v>
      </c>
      <c r="F93" s="15" t="s">
        <v>19</v>
      </c>
      <c r="G93" s="15">
        <v>43.6</v>
      </c>
      <c r="H93" s="15">
        <v>50.1</v>
      </c>
      <c r="I93" s="15" t="s">
        <v>107</v>
      </c>
      <c r="J93" s="15">
        <v>1.6</v>
      </c>
      <c r="K93" s="108">
        <v>43</v>
      </c>
      <c r="L93" s="108">
        <f t="shared" si="33"/>
        <v>0.11852439518864206</v>
      </c>
      <c r="M93" s="108">
        <f t="shared" si="34"/>
        <v>0.60673933472655772</v>
      </c>
      <c r="N93" s="3">
        <f t="shared" si="35"/>
        <v>8.3802213349629842</v>
      </c>
      <c r="O93" s="70">
        <f t="shared" si="36"/>
        <v>8</v>
      </c>
      <c r="P93" s="3">
        <f t="shared" si="37"/>
        <v>0</v>
      </c>
    </row>
    <row r="94" spans="1:21" ht="17" thickBot="1">
      <c r="A94" s="15">
        <f t="shared" si="38"/>
        <v>13</v>
      </c>
      <c r="B94" s="15">
        <v>87</v>
      </c>
      <c r="C94" s="15">
        <v>52.5</v>
      </c>
      <c r="D94" s="15">
        <v>48.7</v>
      </c>
      <c r="E94" s="15">
        <v>5470</v>
      </c>
      <c r="F94" s="15" t="s">
        <v>19</v>
      </c>
      <c r="G94" s="15">
        <v>40.9</v>
      </c>
      <c r="H94" s="15">
        <v>47.2</v>
      </c>
      <c r="I94" s="15" t="s">
        <v>16</v>
      </c>
      <c r="J94" s="15">
        <v>2.1</v>
      </c>
      <c r="K94" s="108">
        <v>43</v>
      </c>
      <c r="L94" s="108">
        <f t="shared" si="33"/>
        <v>0.11852439518864206</v>
      </c>
      <c r="M94" s="108">
        <f t="shared" si="34"/>
        <v>0.60673933472655772</v>
      </c>
      <c r="N94" s="3">
        <f t="shared" si="35"/>
        <v>12.598762161129663</v>
      </c>
      <c r="O94" s="70">
        <f t="shared" si="36"/>
        <v>13</v>
      </c>
      <c r="P94" s="3">
        <f t="shared" si="37"/>
        <v>0</v>
      </c>
    </row>
    <row r="95" spans="1:21" ht="17" thickBot="1">
      <c r="A95" s="15">
        <f t="shared" si="38"/>
        <v>21</v>
      </c>
      <c r="B95" s="15">
        <v>79</v>
      </c>
      <c r="C95" s="15">
        <v>49.5</v>
      </c>
      <c r="D95" s="15">
        <v>49</v>
      </c>
      <c r="E95" s="15">
        <v>6110</v>
      </c>
      <c r="F95" s="15">
        <v>-1.1000000000000001</v>
      </c>
      <c r="G95" s="15">
        <v>40.799999999999997</v>
      </c>
      <c r="H95" s="15">
        <v>47.1</v>
      </c>
      <c r="I95" s="15" t="s">
        <v>115</v>
      </c>
      <c r="J95" s="15">
        <v>3.1</v>
      </c>
      <c r="K95" s="108">
        <v>43</v>
      </c>
      <c r="L95" s="108">
        <f t="shared" si="33"/>
        <v>0.11852439518864206</v>
      </c>
      <c r="M95" s="108">
        <f t="shared" si="34"/>
        <v>0.60673933472655772</v>
      </c>
      <c r="N95" s="3">
        <f t="shared" si="35"/>
        <v>21.035843813463021</v>
      </c>
      <c r="O95" s="70">
        <f t="shared" si="36"/>
        <v>21</v>
      </c>
      <c r="P95" s="3">
        <f t="shared" si="37"/>
        <v>0</v>
      </c>
    </row>
    <row r="96" spans="1:21" ht="17" thickBot="1">
      <c r="A96" s="15">
        <f t="shared" si="38"/>
        <v>43</v>
      </c>
      <c r="B96" s="15">
        <v>57</v>
      </c>
      <c r="C96" s="15">
        <v>45.4</v>
      </c>
      <c r="D96" s="15">
        <v>46.4</v>
      </c>
      <c r="E96" s="15">
        <v>6190</v>
      </c>
      <c r="F96" s="15">
        <v>-1.1000000000000001</v>
      </c>
      <c r="G96" s="15">
        <v>37.6</v>
      </c>
      <c r="H96" s="15">
        <v>42.2</v>
      </c>
      <c r="I96" s="15" t="s">
        <v>53</v>
      </c>
      <c r="J96" s="15">
        <v>5.7</v>
      </c>
      <c r="K96" s="108">
        <v>43</v>
      </c>
      <c r="L96" s="108">
        <f t="shared" si="33"/>
        <v>0.11852439518864206</v>
      </c>
      <c r="M96" s="108">
        <f t="shared" si="34"/>
        <v>0.60673933472655772</v>
      </c>
      <c r="N96" s="3">
        <f t="shared" si="35"/>
        <v>42.972256109529752</v>
      </c>
      <c r="O96" s="70">
        <f t="shared" si="36"/>
        <v>43</v>
      </c>
      <c r="P96" s="3">
        <f t="shared" si="37"/>
        <v>0</v>
      </c>
    </row>
    <row r="97" spans="1:16" ht="17" thickBot="1">
      <c r="A97" s="15">
        <f t="shared" si="38"/>
        <v>79</v>
      </c>
      <c r="B97" s="15">
        <v>21</v>
      </c>
      <c r="C97" s="15">
        <v>43.4</v>
      </c>
      <c r="D97" s="15">
        <v>43.1</v>
      </c>
      <c r="E97" s="15">
        <v>4970</v>
      </c>
      <c r="F97" s="15" t="s">
        <v>19</v>
      </c>
      <c r="G97" s="15">
        <v>33.1</v>
      </c>
      <c r="H97" s="15">
        <v>39.299999999999997</v>
      </c>
      <c r="I97" s="15" t="s">
        <v>59</v>
      </c>
      <c r="J97" s="15">
        <v>10</v>
      </c>
      <c r="K97" s="108">
        <v>43</v>
      </c>
      <c r="L97" s="108">
        <f t="shared" si="33"/>
        <v>0.11852439518864206</v>
      </c>
      <c r="M97" s="108">
        <f t="shared" si="34"/>
        <v>0.60673933472655772</v>
      </c>
      <c r="N97" s="3">
        <f t="shared" si="35"/>
        <v>79.251707214563183</v>
      </c>
      <c r="O97" s="70">
        <f t="shared" si="36"/>
        <v>79</v>
      </c>
      <c r="P97" s="3">
        <f t="shared" si="37"/>
        <v>0</v>
      </c>
    </row>
    <row r="98" spans="1:16" ht="17" thickBot="1">
      <c r="A98" s="15">
        <f t="shared" si="38"/>
        <v>83</v>
      </c>
      <c r="B98" s="15">
        <v>17</v>
      </c>
      <c r="C98" s="15">
        <v>42.3</v>
      </c>
      <c r="D98" s="15">
        <v>43.4</v>
      </c>
      <c r="E98" s="15">
        <v>5180</v>
      </c>
      <c r="F98" s="15">
        <v>-1.1000000000000001</v>
      </c>
      <c r="G98" s="15">
        <v>32.9</v>
      </c>
      <c r="H98" s="15">
        <v>39.9</v>
      </c>
      <c r="I98" s="15" t="s">
        <v>81</v>
      </c>
      <c r="J98" s="15">
        <v>10.44</v>
      </c>
      <c r="K98" s="108">
        <v>43</v>
      </c>
      <c r="L98" s="108">
        <f t="shared" si="33"/>
        <v>0.11852439518864206</v>
      </c>
      <c r="M98" s="108">
        <f t="shared" si="34"/>
        <v>0.60673933472655772</v>
      </c>
      <c r="N98" s="3">
        <f t="shared" si="35"/>
        <v>82.964023141589863</v>
      </c>
      <c r="O98" s="70">
        <f t="shared" si="36"/>
        <v>83</v>
      </c>
      <c r="P98" s="3">
        <f t="shared" si="37"/>
        <v>0</v>
      </c>
    </row>
    <row r="99" spans="1:16" ht="17" thickBot="1">
      <c r="A99" s="15">
        <f t="shared" si="38"/>
        <v>22</v>
      </c>
      <c r="B99" s="15">
        <v>78</v>
      </c>
      <c r="C99" s="15">
        <v>53.5</v>
      </c>
      <c r="D99" s="15">
        <v>52.1</v>
      </c>
      <c r="E99" s="15">
        <v>7370</v>
      </c>
      <c r="F99" s="15">
        <v>-1.5</v>
      </c>
      <c r="G99" s="15">
        <v>45.5</v>
      </c>
      <c r="H99" s="15">
        <v>48.7</v>
      </c>
      <c r="I99" s="15" t="s">
        <v>48</v>
      </c>
      <c r="J99" s="15">
        <v>3.2</v>
      </c>
      <c r="K99" s="108">
        <v>43</v>
      </c>
      <c r="L99" s="108">
        <f t="shared" si="33"/>
        <v>0.11852439518864206</v>
      </c>
      <c r="M99" s="108">
        <f t="shared" si="34"/>
        <v>0.60673933472655772</v>
      </c>
      <c r="N99" s="3">
        <f t="shared" si="35"/>
        <v>21.879551978696355</v>
      </c>
      <c r="O99" s="70">
        <f t="shared" si="36"/>
        <v>22</v>
      </c>
      <c r="P99" s="3">
        <f t="shared" si="37"/>
        <v>0</v>
      </c>
    </row>
    <row r="100" spans="1:16" ht="17" thickBot="1">
      <c r="A100" s="15">
        <f t="shared" si="38"/>
        <v>10</v>
      </c>
      <c r="B100" s="15">
        <v>90</v>
      </c>
      <c r="C100" s="15">
        <v>51.3</v>
      </c>
      <c r="D100" s="15">
        <v>49.5</v>
      </c>
      <c r="E100" s="15">
        <v>7020</v>
      </c>
      <c r="F100" s="15">
        <v>-0.9</v>
      </c>
      <c r="G100" s="15">
        <v>41.9</v>
      </c>
      <c r="H100" s="15">
        <v>45.4</v>
      </c>
      <c r="I100" s="15" t="s">
        <v>101</v>
      </c>
      <c r="J100" s="15">
        <v>1.8</v>
      </c>
      <c r="K100" s="108">
        <v>43</v>
      </c>
      <c r="L100" s="108">
        <f t="shared" si="33"/>
        <v>0.11852439518864206</v>
      </c>
      <c r="M100" s="108">
        <f t="shared" si="34"/>
        <v>0.60673933472655772</v>
      </c>
      <c r="N100" s="3">
        <f t="shared" si="35"/>
        <v>10.067637665429656</v>
      </c>
      <c r="O100" s="70">
        <f t="shared" si="36"/>
        <v>10</v>
      </c>
      <c r="P100" s="3">
        <f t="shared" si="37"/>
        <v>0</v>
      </c>
    </row>
    <row r="101" spans="1:16" ht="17" thickBot="1">
      <c r="A101" s="15">
        <f t="shared" si="38"/>
        <v>53</v>
      </c>
      <c r="B101" s="15">
        <v>47</v>
      </c>
      <c r="C101" s="15">
        <v>52.2</v>
      </c>
      <c r="D101" s="15">
        <v>45.5</v>
      </c>
      <c r="E101" s="15">
        <v>5180</v>
      </c>
      <c r="F101" s="15" t="s">
        <v>19</v>
      </c>
      <c r="G101" s="15">
        <v>36.4</v>
      </c>
      <c r="H101" s="15">
        <v>40.799999999999997</v>
      </c>
      <c r="I101" s="15" t="s">
        <v>42</v>
      </c>
      <c r="J101" s="15">
        <v>6.84</v>
      </c>
      <c r="K101" s="108">
        <v>43</v>
      </c>
      <c r="L101" s="108">
        <f t="shared" si="33"/>
        <v>0.11852439518864206</v>
      </c>
      <c r="M101" s="108">
        <f t="shared" si="34"/>
        <v>0.60673933472655772</v>
      </c>
      <c r="N101" s="3">
        <f t="shared" si="35"/>
        <v>52.590529193189774</v>
      </c>
      <c r="O101" s="70">
        <f t="shared" si="36"/>
        <v>53</v>
      </c>
      <c r="P101" s="3">
        <f t="shared" si="37"/>
        <v>0</v>
      </c>
    </row>
    <row r="102" spans="1:16" ht="17" thickBot="1">
      <c r="A102" s="15">
        <f t="shared" si="38"/>
        <v>33</v>
      </c>
      <c r="B102" s="15">
        <v>67</v>
      </c>
      <c r="C102" s="15">
        <v>52.5</v>
      </c>
      <c r="D102" s="15">
        <v>47.1</v>
      </c>
      <c r="E102" s="15">
        <v>7210</v>
      </c>
      <c r="F102" s="15">
        <v>-1.1000000000000001</v>
      </c>
      <c r="G102" s="15">
        <v>38.5</v>
      </c>
      <c r="H102" s="15">
        <v>41.7</v>
      </c>
      <c r="I102" s="15" t="s">
        <v>52</v>
      </c>
      <c r="J102" s="15">
        <v>4.55</v>
      </c>
      <c r="K102" s="108">
        <v>43</v>
      </c>
      <c r="L102" s="108">
        <f t="shared" si="33"/>
        <v>0.11852439518864206</v>
      </c>
      <c r="M102" s="108">
        <f t="shared" si="34"/>
        <v>0.60673933472655772</v>
      </c>
      <c r="N102" s="3">
        <f t="shared" si="35"/>
        <v>33.269612209346384</v>
      </c>
      <c r="O102" s="70">
        <f t="shared" si="36"/>
        <v>33</v>
      </c>
      <c r="P102" s="3">
        <f t="shared" si="37"/>
        <v>0</v>
      </c>
    </row>
    <row r="103" spans="1:16" ht="17" thickBot="1">
      <c r="A103" s="15">
        <f t="shared" si="38"/>
        <v>60</v>
      </c>
      <c r="B103" s="15">
        <v>40</v>
      </c>
      <c r="C103" s="15" t="s">
        <v>19</v>
      </c>
      <c r="D103" s="15">
        <v>44.7</v>
      </c>
      <c r="E103" s="15">
        <v>5110</v>
      </c>
      <c r="F103" s="15" t="s">
        <v>19</v>
      </c>
      <c r="G103" s="15">
        <v>35.5</v>
      </c>
      <c r="H103" s="15">
        <v>41</v>
      </c>
      <c r="I103" s="15" t="s">
        <v>38</v>
      </c>
      <c r="J103" s="15">
        <v>7.75</v>
      </c>
      <c r="K103" s="108">
        <v>43</v>
      </c>
      <c r="L103" s="108">
        <f t="shared" si="33"/>
        <v>0.11852439518864206</v>
      </c>
      <c r="M103" s="108">
        <f t="shared" si="34"/>
        <v>0.60673933472655772</v>
      </c>
      <c r="N103" s="3">
        <f t="shared" si="35"/>
        <v>60.26827349681313</v>
      </c>
      <c r="O103" s="70">
        <f t="shared" si="36"/>
        <v>60</v>
      </c>
      <c r="P103" s="3">
        <f t="shared" si="37"/>
        <v>0</v>
      </c>
    </row>
    <row r="104" spans="1:16" ht="17" thickBot="1">
      <c r="A104" s="15">
        <f t="shared" si="38"/>
        <v>29</v>
      </c>
      <c r="B104" s="15">
        <v>71</v>
      </c>
      <c r="C104" s="15">
        <v>51.7</v>
      </c>
      <c r="D104" s="15">
        <v>47.5</v>
      </c>
      <c r="E104" s="15">
        <v>6970</v>
      </c>
      <c r="F104" s="15">
        <v>-0.5</v>
      </c>
      <c r="G104" s="15">
        <v>39</v>
      </c>
      <c r="H104" s="15">
        <v>42.6</v>
      </c>
      <c r="I104" s="15" t="s">
        <v>14</v>
      </c>
      <c r="J104" s="15">
        <v>4.0999999999999996</v>
      </c>
      <c r="K104" s="108">
        <v>43</v>
      </c>
      <c r="L104" s="108">
        <f t="shared" si="33"/>
        <v>0.11852439518864206</v>
      </c>
      <c r="M104" s="108">
        <f t="shared" si="34"/>
        <v>0.60673933472655772</v>
      </c>
      <c r="N104" s="3">
        <f t="shared" si="35"/>
        <v>29.472925465796372</v>
      </c>
      <c r="O104" s="70">
        <f t="shared" si="36"/>
        <v>29</v>
      </c>
      <c r="P104" s="3">
        <f t="shared" si="37"/>
        <v>0</v>
      </c>
    </row>
    <row r="105" spans="1:16" ht="17" thickBot="1">
      <c r="A105" s="15">
        <f t="shared" si="38"/>
        <v>8</v>
      </c>
      <c r="B105" s="15">
        <v>92</v>
      </c>
      <c r="C105" s="15">
        <v>53.1</v>
      </c>
      <c r="D105" s="15">
        <v>50.7</v>
      </c>
      <c r="E105" s="15">
        <v>7110</v>
      </c>
      <c r="F105" s="15">
        <v>-1.5</v>
      </c>
      <c r="G105" s="15">
        <v>43.5</v>
      </c>
      <c r="H105" s="15">
        <v>47.4</v>
      </c>
      <c r="I105" s="15" t="s">
        <v>107</v>
      </c>
      <c r="J105" s="15">
        <v>1.6</v>
      </c>
      <c r="K105" s="108">
        <v>43</v>
      </c>
      <c r="L105" s="108">
        <f t="shared" si="33"/>
        <v>0.11852439518864206</v>
      </c>
      <c r="M105" s="108">
        <f t="shared" si="34"/>
        <v>0.60673933472655772</v>
      </c>
      <c r="N105" s="3">
        <f t="shared" si="35"/>
        <v>8.3802213349629842</v>
      </c>
      <c r="O105" s="70">
        <f t="shared" si="36"/>
        <v>8</v>
      </c>
      <c r="P105" s="3">
        <f t="shared" si="37"/>
        <v>0</v>
      </c>
    </row>
    <row r="106" spans="1:16" ht="17" thickBot="1">
      <c r="A106" s="15">
        <f t="shared" si="38"/>
        <v>16</v>
      </c>
      <c r="B106" s="15">
        <v>84</v>
      </c>
      <c r="C106" s="15">
        <v>52.2</v>
      </c>
      <c r="D106" s="15">
        <v>48.6</v>
      </c>
      <c r="E106" s="15">
        <v>7140</v>
      </c>
      <c r="F106" s="15">
        <v>-1.1000000000000001</v>
      </c>
      <c r="G106" s="15">
        <v>40.6</v>
      </c>
      <c r="H106" s="15">
        <v>43.9</v>
      </c>
      <c r="I106" s="15" t="s">
        <v>34</v>
      </c>
      <c r="J106" s="15">
        <v>2.4500000000000002</v>
      </c>
      <c r="K106" s="108">
        <v>43</v>
      </c>
      <c r="L106" s="108">
        <f t="shared" si="33"/>
        <v>0.11852439518864206</v>
      </c>
      <c r="M106" s="108">
        <f t="shared" si="34"/>
        <v>0.60673933472655772</v>
      </c>
      <c r="N106" s="3">
        <f t="shared" si="35"/>
        <v>15.551740739446339</v>
      </c>
      <c r="O106" s="70">
        <f t="shared" si="36"/>
        <v>16</v>
      </c>
      <c r="P106" s="3">
        <f t="shared" si="37"/>
        <v>0</v>
      </c>
    </row>
    <row r="107" spans="1:16" ht="17" thickBot="1">
      <c r="A107" s="15">
        <f t="shared" si="38"/>
        <v>14</v>
      </c>
      <c r="B107" s="15">
        <v>86</v>
      </c>
      <c r="C107" s="15">
        <v>51</v>
      </c>
      <c r="D107" s="15">
        <v>48.9</v>
      </c>
      <c r="E107" s="15">
        <v>6810</v>
      </c>
      <c r="F107" s="15">
        <v>-1.5</v>
      </c>
      <c r="G107" s="15">
        <v>40.9</v>
      </c>
      <c r="H107" s="15">
        <v>43.9</v>
      </c>
      <c r="I107" s="15" t="s">
        <v>22</v>
      </c>
      <c r="J107" s="15">
        <v>2.25</v>
      </c>
      <c r="K107" s="108">
        <v>43</v>
      </c>
      <c r="L107" s="108">
        <f t="shared" si="33"/>
        <v>0.11852439518864206</v>
      </c>
      <c r="M107" s="108">
        <f t="shared" si="34"/>
        <v>0.60673933472655772</v>
      </c>
      <c r="N107" s="3">
        <f t="shared" si="35"/>
        <v>13.864324408979666</v>
      </c>
      <c r="O107" s="70">
        <f t="shared" si="36"/>
        <v>14</v>
      </c>
      <c r="P107" s="3">
        <f t="shared" si="37"/>
        <v>0</v>
      </c>
    </row>
    <row r="108" spans="1:16" ht="17" thickBot="1">
      <c r="A108" s="15">
        <f t="shared" si="38"/>
        <v>7</v>
      </c>
      <c r="B108" s="15">
        <v>93</v>
      </c>
      <c r="C108" s="15">
        <v>54.8</v>
      </c>
      <c r="D108" s="15">
        <v>49.7</v>
      </c>
      <c r="E108" s="15">
        <v>5540</v>
      </c>
      <c r="F108" s="15" t="s">
        <v>19</v>
      </c>
      <c r="G108" s="15">
        <v>42.2</v>
      </c>
      <c r="H108" s="15">
        <v>46.3</v>
      </c>
      <c r="I108" s="15" t="s">
        <v>50</v>
      </c>
      <c r="J108" s="15">
        <v>1.4</v>
      </c>
      <c r="K108" s="108">
        <v>43</v>
      </c>
      <c r="L108" s="108">
        <f t="shared" si="33"/>
        <v>0.11852439518864206</v>
      </c>
      <c r="M108" s="108">
        <f t="shared" si="34"/>
        <v>0.60673933472655772</v>
      </c>
      <c r="N108" s="3">
        <f t="shared" si="35"/>
        <v>6.6928050044963117</v>
      </c>
      <c r="O108" s="70">
        <f t="shared" si="36"/>
        <v>7</v>
      </c>
      <c r="P108" s="3">
        <f t="shared" si="37"/>
        <v>0</v>
      </c>
    </row>
    <row r="109" spans="1:16" ht="17" thickBot="1">
      <c r="A109" s="15">
        <f t="shared" si="38"/>
        <v>11</v>
      </c>
      <c r="B109" s="15">
        <v>89</v>
      </c>
      <c r="C109" s="15">
        <v>52.9</v>
      </c>
      <c r="D109" s="15">
        <v>50.8</v>
      </c>
      <c r="E109" s="15">
        <v>6910</v>
      </c>
      <c r="F109" s="15">
        <v>-1.5</v>
      </c>
      <c r="G109" s="15">
        <v>43.7</v>
      </c>
      <c r="H109" s="15">
        <v>48.2</v>
      </c>
      <c r="I109" s="15" t="s">
        <v>53</v>
      </c>
      <c r="J109" s="15">
        <v>1.9</v>
      </c>
      <c r="K109" s="108">
        <v>43</v>
      </c>
      <c r="L109" s="108">
        <f t="shared" si="33"/>
        <v>0.11852439518864206</v>
      </c>
      <c r="M109" s="108">
        <f t="shared" si="34"/>
        <v>0.60673933472655772</v>
      </c>
      <c r="N109" s="3">
        <f t="shared" si="35"/>
        <v>10.91134583066299</v>
      </c>
      <c r="O109" s="70">
        <f t="shared" si="36"/>
        <v>11</v>
      </c>
      <c r="P109" s="3">
        <f t="shared" si="37"/>
        <v>0</v>
      </c>
    </row>
    <row r="110" spans="1:16" ht="17" thickBot="1">
      <c r="A110" s="15">
        <f t="shared" si="38"/>
        <v>18</v>
      </c>
      <c r="B110" s="15">
        <v>82</v>
      </c>
      <c r="C110" s="15">
        <v>52.9</v>
      </c>
      <c r="D110" s="15">
        <v>48.6</v>
      </c>
      <c r="E110" s="15">
        <v>5450</v>
      </c>
      <c r="F110" s="15" t="s">
        <v>19</v>
      </c>
      <c r="G110" s="15">
        <v>40.799999999999997</v>
      </c>
      <c r="H110" s="15">
        <v>45.3</v>
      </c>
      <c r="I110" s="15" t="s">
        <v>116</v>
      </c>
      <c r="J110" s="15">
        <v>2.7</v>
      </c>
      <c r="K110" s="108">
        <v>43</v>
      </c>
      <c r="L110" s="108">
        <f t="shared" si="33"/>
        <v>0.11852439518864206</v>
      </c>
      <c r="M110" s="108">
        <f t="shared" si="34"/>
        <v>0.60673933472655772</v>
      </c>
      <c r="N110" s="3">
        <f t="shared" si="35"/>
        <v>17.661011152529678</v>
      </c>
      <c r="O110" s="70">
        <f t="shared" si="36"/>
        <v>18</v>
      </c>
      <c r="P110" s="3">
        <f t="shared" si="37"/>
        <v>0</v>
      </c>
    </row>
    <row r="111" spans="1:16" ht="17" thickBot="1">
      <c r="A111" s="15">
        <f t="shared" si="38"/>
        <v>12</v>
      </c>
      <c r="B111" s="15">
        <v>88</v>
      </c>
      <c r="C111" s="15">
        <v>53.5</v>
      </c>
      <c r="D111" s="15">
        <v>51.1</v>
      </c>
      <c r="E111" s="15">
        <v>7230</v>
      </c>
      <c r="F111" s="15">
        <v>-2.1</v>
      </c>
      <c r="G111" s="15">
        <v>44.1</v>
      </c>
      <c r="H111" s="15">
        <v>48</v>
      </c>
      <c r="I111" s="15" t="s">
        <v>106</v>
      </c>
      <c r="J111" s="15">
        <v>2.0499999999999998</v>
      </c>
      <c r="K111" s="108">
        <v>43</v>
      </c>
      <c r="L111" s="108">
        <f t="shared" si="33"/>
        <v>0.11852439518864206</v>
      </c>
      <c r="M111" s="108">
        <f t="shared" si="34"/>
        <v>0.60673933472655772</v>
      </c>
      <c r="N111" s="3">
        <f t="shared" si="35"/>
        <v>12.176908078512993</v>
      </c>
      <c r="O111" s="70">
        <f t="shared" si="36"/>
        <v>12</v>
      </c>
      <c r="P111" s="3">
        <f t="shared" si="37"/>
        <v>0</v>
      </c>
    </row>
    <row r="112" spans="1:16" ht="17" thickBot="1">
      <c r="A112" s="15">
        <f t="shared" si="38"/>
        <v>81</v>
      </c>
      <c r="B112" s="15">
        <v>19</v>
      </c>
      <c r="C112" s="15">
        <v>51.3</v>
      </c>
      <c r="D112" s="15">
        <v>43</v>
      </c>
      <c r="E112" s="15">
        <v>6990</v>
      </c>
      <c r="F112" s="15">
        <v>-0.5</v>
      </c>
      <c r="G112" s="15">
        <v>32.799999999999997</v>
      </c>
      <c r="H112" s="15">
        <v>35.299999999999997</v>
      </c>
      <c r="I112" s="15" t="s">
        <v>34</v>
      </c>
      <c r="J112" s="15">
        <v>10.199999999999999</v>
      </c>
      <c r="K112" s="108">
        <v>43</v>
      </c>
      <c r="L112" s="108">
        <f t="shared" si="33"/>
        <v>0.11852439518864206</v>
      </c>
      <c r="M112" s="108">
        <f t="shared" si="34"/>
        <v>0.60673933472655772</v>
      </c>
      <c r="N112" s="3">
        <f t="shared" si="35"/>
        <v>80.939123545029844</v>
      </c>
      <c r="O112" s="70">
        <f t="shared" si="36"/>
        <v>81</v>
      </c>
      <c r="P112" s="3">
        <f t="shared" si="37"/>
        <v>0</v>
      </c>
    </row>
    <row r="113" spans="1:16" ht="17" thickBot="1">
      <c r="A113" s="15">
        <f t="shared" si="38"/>
        <v>14</v>
      </c>
      <c r="B113" s="15">
        <v>86</v>
      </c>
      <c r="C113" s="15">
        <v>53.2</v>
      </c>
      <c r="D113" s="15">
        <v>51.5</v>
      </c>
      <c r="E113" s="15">
        <v>6950</v>
      </c>
      <c r="F113" s="15">
        <v>-1.9</v>
      </c>
      <c r="G113" s="15">
        <v>44.6</v>
      </c>
      <c r="H113" s="15">
        <v>49.2</v>
      </c>
      <c r="I113" s="15" t="s">
        <v>104</v>
      </c>
      <c r="J113" s="15">
        <v>2.2400000000000002</v>
      </c>
      <c r="K113" s="108">
        <v>43</v>
      </c>
      <c r="L113" s="108">
        <f t="shared" ref="L113:L144" si="39">INDEX(LINEST(J$81:J$157,A$81:A$157,TRUE,FALSE ),1)</f>
        <v>0.11852439518864206</v>
      </c>
      <c r="M113" s="108">
        <f t="shared" ref="M113:M144" si="40">INDEX(LINEST(J$81:J$157,A$81:A$157,TRUE,FALSE ),2)</f>
        <v>0.60673933472655772</v>
      </c>
      <c r="N113" s="3">
        <f t="shared" si="35"/>
        <v>13.779953592456334</v>
      </c>
      <c r="O113" s="70">
        <f t="shared" si="36"/>
        <v>14</v>
      </c>
      <c r="P113" s="3">
        <f t="shared" si="37"/>
        <v>0</v>
      </c>
    </row>
    <row r="114" spans="1:16" ht="17" thickBot="1">
      <c r="A114" s="15">
        <f t="shared" si="38"/>
        <v>15</v>
      </c>
      <c r="B114" s="15">
        <v>85</v>
      </c>
      <c r="C114" s="15">
        <v>51.4</v>
      </c>
      <c r="D114" s="15">
        <v>48.4</v>
      </c>
      <c r="E114" s="15">
        <v>5440</v>
      </c>
      <c r="F114" s="15" t="s">
        <v>19</v>
      </c>
      <c r="G114" s="15">
        <v>40.700000000000003</v>
      </c>
      <c r="H114" s="15">
        <v>45.8</v>
      </c>
      <c r="I114" s="15" t="s">
        <v>33</v>
      </c>
      <c r="J114" s="15">
        <v>2.34</v>
      </c>
      <c r="K114" s="108">
        <v>43</v>
      </c>
      <c r="L114" s="108">
        <f t="shared" si="39"/>
        <v>0.11852439518864206</v>
      </c>
      <c r="M114" s="108">
        <f t="shared" si="40"/>
        <v>0.60673933472655772</v>
      </c>
      <c r="N114" s="3">
        <f t="shared" si="35"/>
        <v>14.623661757689668</v>
      </c>
      <c r="O114" s="70">
        <f t="shared" si="36"/>
        <v>15</v>
      </c>
      <c r="P114" s="3">
        <f t="shared" si="37"/>
        <v>0</v>
      </c>
    </row>
    <row r="115" spans="1:16" ht="17" thickBot="1">
      <c r="A115" s="15">
        <f t="shared" si="38"/>
        <v>30</v>
      </c>
      <c r="B115" s="15">
        <v>70</v>
      </c>
      <c r="C115" s="15">
        <v>52.8</v>
      </c>
      <c r="D115" s="15">
        <v>52.8</v>
      </c>
      <c r="E115" s="15">
        <v>7200</v>
      </c>
      <c r="F115" s="15">
        <v>-1.5</v>
      </c>
      <c r="G115" s="15">
        <v>46.6</v>
      </c>
      <c r="H115" s="15">
        <v>50.2</v>
      </c>
      <c r="I115" s="15" t="s">
        <v>115</v>
      </c>
      <c r="J115" s="15">
        <v>4.2</v>
      </c>
      <c r="K115" s="108">
        <v>43</v>
      </c>
      <c r="L115" s="108">
        <f t="shared" si="39"/>
        <v>0.11852439518864206</v>
      </c>
      <c r="M115" s="108">
        <f t="shared" si="40"/>
        <v>0.60673933472655772</v>
      </c>
      <c r="N115" s="3">
        <f t="shared" ref="N115:N157" si="41">(J115-M115)/L115</f>
        <v>30.316633631029713</v>
      </c>
      <c r="O115" s="70">
        <f t="shared" si="36"/>
        <v>30</v>
      </c>
      <c r="P115" s="3">
        <f t="shared" ref="P115:P157" si="42">A115-O115</f>
        <v>0</v>
      </c>
    </row>
    <row r="116" spans="1:16" ht="17" thickBot="1">
      <c r="A116" s="15">
        <f t="shared" si="38"/>
        <v>9</v>
      </c>
      <c r="B116" s="15">
        <v>91</v>
      </c>
      <c r="C116" s="15">
        <v>51.9</v>
      </c>
      <c r="D116" s="15">
        <v>49.5</v>
      </c>
      <c r="E116" s="15">
        <v>7000</v>
      </c>
      <c r="F116" s="15">
        <v>-0.7</v>
      </c>
      <c r="G116" s="15">
        <v>41.9</v>
      </c>
      <c r="H116" s="15">
        <v>45.6</v>
      </c>
      <c r="I116" s="15" t="s">
        <v>50</v>
      </c>
      <c r="J116" s="15">
        <v>1.7</v>
      </c>
      <c r="K116" s="108">
        <v>43</v>
      </c>
      <c r="L116" s="108">
        <f t="shared" si="39"/>
        <v>0.11852439518864206</v>
      </c>
      <c r="M116" s="108">
        <f t="shared" si="40"/>
        <v>0.60673933472655772</v>
      </c>
      <c r="N116" s="3">
        <f t="shared" si="41"/>
        <v>9.22392950019632</v>
      </c>
      <c r="O116" s="70">
        <f t="shared" si="36"/>
        <v>9</v>
      </c>
      <c r="P116" s="3">
        <f t="shared" si="42"/>
        <v>0</v>
      </c>
    </row>
    <row r="117" spans="1:16" ht="17" thickBot="1">
      <c r="A117" s="15">
        <f t="shared" si="38"/>
        <v>35</v>
      </c>
      <c r="B117" s="15">
        <v>65</v>
      </c>
      <c r="C117" s="15">
        <v>52.9</v>
      </c>
      <c r="D117" s="15">
        <v>46.9</v>
      </c>
      <c r="E117" s="15">
        <v>5310</v>
      </c>
      <c r="F117" s="15" t="s">
        <v>19</v>
      </c>
      <c r="G117" s="15">
        <v>38.299999999999997</v>
      </c>
      <c r="H117" s="15">
        <v>44.6</v>
      </c>
      <c r="I117" s="15" t="s">
        <v>20</v>
      </c>
      <c r="J117" s="15">
        <v>4.75</v>
      </c>
      <c r="K117" s="108">
        <v>43</v>
      </c>
      <c r="L117" s="108">
        <f t="shared" si="39"/>
        <v>0.11852439518864206</v>
      </c>
      <c r="M117" s="108">
        <f t="shared" si="40"/>
        <v>0.60673933472655772</v>
      </c>
      <c r="N117" s="3">
        <f t="shared" si="41"/>
        <v>34.957028539813059</v>
      </c>
      <c r="O117" s="70">
        <f t="shared" si="36"/>
        <v>35</v>
      </c>
      <c r="P117" s="3">
        <f t="shared" si="42"/>
        <v>0</v>
      </c>
    </row>
    <row r="118" spans="1:16" ht="17" thickBot="1">
      <c r="A118" s="15">
        <f t="shared" si="38"/>
        <v>8</v>
      </c>
      <c r="B118" s="15">
        <v>92</v>
      </c>
      <c r="C118" s="15">
        <v>52.7</v>
      </c>
      <c r="D118" s="15">
        <v>49.2</v>
      </c>
      <c r="E118" s="15">
        <v>7270</v>
      </c>
      <c r="F118" s="15">
        <v>-1.7</v>
      </c>
      <c r="G118" s="15">
        <v>41.4</v>
      </c>
      <c r="H118" s="15">
        <v>44.7</v>
      </c>
      <c r="I118" s="15" t="s">
        <v>30</v>
      </c>
      <c r="J118" s="15">
        <v>1.6</v>
      </c>
      <c r="K118" s="108">
        <v>43</v>
      </c>
      <c r="L118" s="108">
        <f t="shared" si="39"/>
        <v>0.11852439518864206</v>
      </c>
      <c r="M118" s="108">
        <f t="shared" si="40"/>
        <v>0.60673933472655772</v>
      </c>
      <c r="N118" s="3">
        <f t="shared" si="41"/>
        <v>8.3802213349629842</v>
      </c>
      <c r="O118" s="70">
        <f t="shared" si="36"/>
        <v>8</v>
      </c>
      <c r="P118" s="3">
        <f t="shared" si="42"/>
        <v>0</v>
      </c>
    </row>
    <row r="119" spans="1:16" ht="17" thickBot="1">
      <c r="A119" s="15">
        <f t="shared" si="38"/>
        <v>29</v>
      </c>
      <c r="B119" s="15">
        <v>71</v>
      </c>
      <c r="C119" s="15">
        <v>53.8</v>
      </c>
      <c r="D119" s="15">
        <v>52.9</v>
      </c>
      <c r="E119" s="15">
        <v>7290</v>
      </c>
      <c r="F119" s="15">
        <v>-1.5</v>
      </c>
      <c r="G119" s="15">
        <v>46.7</v>
      </c>
      <c r="H119" s="15">
        <v>50.3</v>
      </c>
      <c r="I119" s="15" t="s">
        <v>106</v>
      </c>
      <c r="J119" s="15">
        <v>4.0999999999999996</v>
      </c>
      <c r="K119" s="108">
        <v>43</v>
      </c>
      <c r="L119" s="108">
        <f t="shared" si="39"/>
        <v>0.11852439518864206</v>
      </c>
      <c r="M119" s="108">
        <f t="shared" si="40"/>
        <v>0.60673933472655772</v>
      </c>
      <c r="N119" s="3">
        <f t="shared" si="41"/>
        <v>29.472925465796372</v>
      </c>
      <c r="O119" s="70">
        <f t="shared" si="36"/>
        <v>29</v>
      </c>
      <c r="P119" s="3">
        <f t="shared" si="42"/>
        <v>0</v>
      </c>
    </row>
    <row r="120" spans="1:16" ht="17" thickBot="1">
      <c r="A120" s="15">
        <f t="shared" si="38"/>
        <v>40</v>
      </c>
      <c r="B120" s="15">
        <v>60</v>
      </c>
      <c r="C120" s="15">
        <v>50.4</v>
      </c>
      <c r="D120" s="15">
        <v>46.4</v>
      </c>
      <c r="E120" s="15">
        <v>5260</v>
      </c>
      <c r="F120" s="15" t="s">
        <v>19</v>
      </c>
      <c r="G120" s="15">
        <v>37.700000000000003</v>
      </c>
      <c r="H120" s="15">
        <v>43.5</v>
      </c>
      <c r="I120" s="15" t="s">
        <v>26</v>
      </c>
      <c r="J120" s="15">
        <v>5.3</v>
      </c>
      <c r="K120" s="108">
        <v>43</v>
      </c>
      <c r="L120" s="108">
        <f t="shared" si="39"/>
        <v>0.11852439518864206</v>
      </c>
      <c r="M120" s="108">
        <f t="shared" si="40"/>
        <v>0.60673933472655772</v>
      </c>
      <c r="N120" s="3">
        <f t="shared" si="41"/>
        <v>39.597423448596402</v>
      </c>
      <c r="O120" s="70">
        <f t="shared" si="36"/>
        <v>40</v>
      </c>
      <c r="P120" s="3">
        <f t="shared" si="42"/>
        <v>0</v>
      </c>
    </row>
    <row r="121" spans="1:16" ht="17" thickBot="1">
      <c r="A121" s="15">
        <f t="shared" si="38"/>
        <v>18</v>
      </c>
      <c r="B121" s="15">
        <v>82</v>
      </c>
      <c r="C121" s="15">
        <v>54.1</v>
      </c>
      <c r="D121" s="15">
        <v>51.9</v>
      </c>
      <c r="E121" s="15">
        <v>5740</v>
      </c>
      <c r="F121" s="15" t="s">
        <v>19</v>
      </c>
      <c r="G121" s="15">
        <v>45.7</v>
      </c>
      <c r="H121" s="15">
        <v>51.3</v>
      </c>
      <c r="I121" s="15" t="s">
        <v>30</v>
      </c>
      <c r="J121" s="15">
        <v>2.7</v>
      </c>
      <c r="K121" s="108">
        <v>43</v>
      </c>
      <c r="L121" s="108">
        <f t="shared" si="39"/>
        <v>0.11852439518864206</v>
      </c>
      <c r="M121" s="108">
        <f t="shared" si="40"/>
        <v>0.60673933472655772</v>
      </c>
      <c r="N121" s="3">
        <f t="shared" si="41"/>
        <v>17.661011152529678</v>
      </c>
      <c r="O121" s="70">
        <f t="shared" si="36"/>
        <v>18</v>
      </c>
      <c r="P121" s="3">
        <f t="shared" si="42"/>
        <v>0</v>
      </c>
    </row>
    <row r="122" spans="1:16" ht="17" thickBot="1">
      <c r="A122" s="15">
        <f t="shared" si="38"/>
        <v>20</v>
      </c>
      <c r="B122" s="15">
        <v>80</v>
      </c>
      <c r="C122" s="15">
        <v>52.3</v>
      </c>
      <c r="D122" s="15">
        <v>48.2</v>
      </c>
      <c r="E122" s="15">
        <v>7140</v>
      </c>
      <c r="F122" s="15">
        <v>-1.1000000000000001</v>
      </c>
      <c r="G122" s="15">
        <v>40.1</v>
      </c>
      <c r="H122" s="15">
        <v>43.5</v>
      </c>
      <c r="I122" s="15" t="s">
        <v>49</v>
      </c>
      <c r="J122" s="15">
        <v>3</v>
      </c>
      <c r="K122" s="108">
        <v>43</v>
      </c>
      <c r="L122" s="108">
        <f t="shared" si="39"/>
        <v>0.11852439518864206</v>
      </c>
      <c r="M122" s="108">
        <f t="shared" si="40"/>
        <v>0.60673933472655772</v>
      </c>
      <c r="N122" s="3">
        <f t="shared" si="41"/>
        <v>20.192135648229684</v>
      </c>
      <c r="O122" s="70">
        <f t="shared" si="36"/>
        <v>20</v>
      </c>
      <c r="P122" s="3">
        <f t="shared" si="42"/>
        <v>0</v>
      </c>
    </row>
    <row r="123" spans="1:16" ht="17" thickBot="1">
      <c r="A123" s="15">
        <f t="shared" si="38"/>
        <v>6</v>
      </c>
      <c r="B123" s="15">
        <v>94</v>
      </c>
      <c r="C123" s="15">
        <v>53.1</v>
      </c>
      <c r="D123" s="15">
        <v>50.4</v>
      </c>
      <c r="E123" s="15">
        <v>7000</v>
      </c>
      <c r="F123" s="15">
        <v>-0.9</v>
      </c>
      <c r="G123" s="15">
        <v>43.1</v>
      </c>
      <c r="H123" s="15">
        <v>47.1</v>
      </c>
      <c r="I123" s="15" t="s">
        <v>97</v>
      </c>
      <c r="J123" s="15">
        <v>1.3</v>
      </c>
      <c r="K123" s="108">
        <v>43</v>
      </c>
      <c r="L123" s="108">
        <f t="shared" si="39"/>
        <v>0.11852439518864206</v>
      </c>
      <c r="M123" s="108">
        <f t="shared" si="40"/>
        <v>0.60673933472655772</v>
      </c>
      <c r="N123" s="3">
        <f t="shared" si="41"/>
        <v>5.8490968392629767</v>
      </c>
      <c r="O123" s="70">
        <f t="shared" si="36"/>
        <v>6</v>
      </c>
      <c r="P123" s="3">
        <f t="shared" si="42"/>
        <v>0</v>
      </c>
    </row>
    <row r="124" spans="1:16" ht="17" thickBot="1">
      <c r="A124" s="15">
        <f t="shared" si="38"/>
        <v>5</v>
      </c>
      <c r="B124" s="15">
        <v>95</v>
      </c>
      <c r="C124" s="15">
        <v>52.2</v>
      </c>
      <c r="D124" s="15">
        <v>49.5</v>
      </c>
      <c r="E124" s="15">
        <v>7210</v>
      </c>
      <c r="F124" s="15">
        <v>-0.7</v>
      </c>
      <c r="G124" s="15">
        <v>41.8</v>
      </c>
      <c r="H124" s="15">
        <v>44.8</v>
      </c>
      <c r="I124" s="15" t="s">
        <v>34</v>
      </c>
      <c r="J124" s="15">
        <v>1.2</v>
      </c>
      <c r="K124" s="108">
        <v>43</v>
      </c>
      <c r="L124" s="108">
        <f t="shared" si="39"/>
        <v>0.11852439518864206</v>
      </c>
      <c r="M124" s="108">
        <f t="shared" si="40"/>
        <v>0.60673933472655772</v>
      </c>
      <c r="N124" s="3">
        <f t="shared" si="41"/>
        <v>5.0053886740296409</v>
      </c>
      <c r="O124" s="70">
        <f t="shared" si="36"/>
        <v>5</v>
      </c>
      <c r="P124" s="3">
        <f t="shared" si="42"/>
        <v>0</v>
      </c>
    </row>
    <row r="125" spans="1:16" ht="17" thickBot="1">
      <c r="A125" s="15">
        <f t="shared" si="38"/>
        <v>8</v>
      </c>
      <c r="B125" s="15">
        <v>92</v>
      </c>
      <c r="C125" s="15">
        <v>54.8</v>
      </c>
      <c r="D125" s="15">
        <v>51.2</v>
      </c>
      <c r="E125" s="15">
        <v>5680</v>
      </c>
      <c r="F125" s="15" t="s">
        <v>19</v>
      </c>
      <c r="G125" s="15">
        <v>44.5</v>
      </c>
      <c r="H125" s="15">
        <v>50.8</v>
      </c>
      <c r="I125" s="15" t="s">
        <v>59</v>
      </c>
      <c r="J125" s="15">
        <v>1.5</v>
      </c>
      <c r="K125" s="108">
        <v>43</v>
      </c>
      <c r="L125" s="108">
        <f t="shared" si="39"/>
        <v>0.11852439518864206</v>
      </c>
      <c r="M125" s="108">
        <f t="shared" si="40"/>
        <v>0.60673933472655772</v>
      </c>
      <c r="N125" s="3">
        <f t="shared" si="41"/>
        <v>7.5365131697296484</v>
      </c>
      <c r="O125" s="70">
        <f t="shared" si="36"/>
        <v>8</v>
      </c>
      <c r="P125" s="3">
        <f t="shared" si="42"/>
        <v>0</v>
      </c>
    </row>
    <row r="126" spans="1:16" ht="17" thickBot="1">
      <c r="A126" s="15">
        <f t="shared" si="38"/>
        <v>14</v>
      </c>
      <c r="B126" s="15">
        <v>86</v>
      </c>
      <c r="C126" s="15">
        <v>52</v>
      </c>
      <c r="D126" s="15">
        <v>51.5</v>
      </c>
      <c r="E126" s="15">
        <v>7090</v>
      </c>
      <c r="F126" s="15">
        <v>-1.7</v>
      </c>
      <c r="G126" s="15">
        <v>44.7</v>
      </c>
      <c r="H126" s="15">
        <v>48.4</v>
      </c>
      <c r="I126" s="15" t="s">
        <v>107</v>
      </c>
      <c r="J126" s="15">
        <v>2.25</v>
      </c>
      <c r="K126" s="108">
        <v>43</v>
      </c>
      <c r="L126" s="108">
        <f t="shared" si="39"/>
        <v>0.11852439518864206</v>
      </c>
      <c r="M126" s="108">
        <f t="shared" si="40"/>
        <v>0.60673933472655772</v>
      </c>
      <c r="N126" s="3">
        <f t="shared" si="41"/>
        <v>13.864324408979666</v>
      </c>
      <c r="O126" s="70">
        <f t="shared" si="36"/>
        <v>14</v>
      </c>
      <c r="P126" s="3">
        <f t="shared" si="42"/>
        <v>0</v>
      </c>
    </row>
    <row r="127" spans="1:16" ht="17" thickBot="1">
      <c r="A127" s="15">
        <f t="shared" si="38"/>
        <v>11</v>
      </c>
      <c r="B127" s="15">
        <v>89</v>
      </c>
      <c r="C127" s="15">
        <v>52.4</v>
      </c>
      <c r="D127" s="15">
        <v>51.3</v>
      </c>
      <c r="E127" s="15">
        <v>7000</v>
      </c>
      <c r="F127" s="15">
        <v>-1.5</v>
      </c>
      <c r="G127" s="15">
        <v>44.5</v>
      </c>
      <c r="H127" s="15">
        <v>48.6</v>
      </c>
      <c r="I127" s="15" t="s">
        <v>97</v>
      </c>
      <c r="J127" s="15">
        <v>1.9</v>
      </c>
      <c r="K127" s="108">
        <v>43</v>
      </c>
      <c r="L127" s="108">
        <f t="shared" si="39"/>
        <v>0.11852439518864206</v>
      </c>
      <c r="M127" s="108">
        <f t="shared" si="40"/>
        <v>0.60673933472655772</v>
      </c>
      <c r="N127" s="3">
        <f t="shared" si="41"/>
        <v>10.91134583066299</v>
      </c>
      <c r="O127" s="70">
        <f t="shared" si="36"/>
        <v>11</v>
      </c>
      <c r="P127" s="3">
        <f t="shared" si="42"/>
        <v>0</v>
      </c>
    </row>
    <row r="128" spans="1:16" ht="17" thickBot="1">
      <c r="A128" s="15">
        <f t="shared" si="38"/>
        <v>43</v>
      </c>
      <c r="B128" s="15">
        <v>57</v>
      </c>
      <c r="C128" s="15">
        <v>51.8</v>
      </c>
      <c r="D128" s="15">
        <v>46.5</v>
      </c>
      <c r="E128" s="15">
        <v>7190</v>
      </c>
      <c r="F128" s="15">
        <v>-0.7</v>
      </c>
      <c r="G128" s="15">
        <v>37.6</v>
      </c>
      <c r="H128" s="15">
        <v>40.200000000000003</v>
      </c>
      <c r="I128" s="15" t="s">
        <v>116</v>
      </c>
      <c r="J128" s="15">
        <v>5.7</v>
      </c>
      <c r="K128" s="108">
        <v>43</v>
      </c>
      <c r="L128" s="108">
        <f t="shared" si="39"/>
        <v>0.11852439518864206</v>
      </c>
      <c r="M128" s="108">
        <f t="shared" si="40"/>
        <v>0.60673933472655772</v>
      </c>
      <c r="N128" s="3">
        <f t="shared" si="41"/>
        <v>42.972256109529752</v>
      </c>
      <c r="O128" s="70">
        <f t="shared" si="36"/>
        <v>43</v>
      </c>
      <c r="P128" s="3">
        <f t="shared" si="42"/>
        <v>0</v>
      </c>
    </row>
    <row r="129" spans="1:16" ht="17" thickBot="1">
      <c r="A129" s="15">
        <f t="shared" si="38"/>
        <v>16</v>
      </c>
      <c r="B129" s="15">
        <v>84</v>
      </c>
      <c r="C129" s="15">
        <v>51.6</v>
      </c>
      <c r="D129" s="15">
        <v>51.7</v>
      </c>
      <c r="E129" s="15">
        <v>6670</v>
      </c>
      <c r="F129" s="15">
        <v>-1.1000000000000001</v>
      </c>
      <c r="G129" s="15">
        <v>45</v>
      </c>
      <c r="H129" s="15">
        <v>49.9</v>
      </c>
      <c r="I129" s="15" t="s">
        <v>106</v>
      </c>
      <c r="J129" s="15">
        <v>2.5</v>
      </c>
      <c r="K129" s="108">
        <v>43</v>
      </c>
      <c r="L129" s="108">
        <f t="shared" si="39"/>
        <v>0.11852439518864206</v>
      </c>
      <c r="M129" s="108">
        <f t="shared" si="40"/>
        <v>0.60673933472655772</v>
      </c>
      <c r="N129" s="3">
        <f t="shared" si="41"/>
        <v>15.973594822063005</v>
      </c>
      <c r="O129" s="70">
        <f t="shared" si="36"/>
        <v>16</v>
      </c>
      <c r="P129" s="3">
        <f t="shared" si="42"/>
        <v>0</v>
      </c>
    </row>
    <row r="130" spans="1:16" ht="17" thickBot="1">
      <c r="A130" s="15">
        <f t="shared" si="38"/>
        <v>74</v>
      </c>
      <c r="B130" s="15">
        <v>26</v>
      </c>
      <c r="C130" s="15">
        <v>50.4</v>
      </c>
      <c r="D130" s="15">
        <v>43.4</v>
      </c>
      <c r="E130" s="15">
        <v>4990</v>
      </c>
      <c r="F130" s="15" t="s">
        <v>19</v>
      </c>
      <c r="G130" s="15">
        <v>33.6</v>
      </c>
      <c r="H130" s="15">
        <v>38</v>
      </c>
      <c r="I130" s="15" t="s">
        <v>33</v>
      </c>
      <c r="J130" s="15">
        <v>9.4</v>
      </c>
      <c r="K130" s="108">
        <v>43</v>
      </c>
      <c r="L130" s="108">
        <f t="shared" si="39"/>
        <v>0.11852439518864206</v>
      </c>
      <c r="M130" s="108">
        <f t="shared" si="40"/>
        <v>0.60673933472655772</v>
      </c>
      <c r="N130" s="3">
        <f t="shared" si="41"/>
        <v>74.189458223163186</v>
      </c>
      <c r="O130" s="70">
        <f t="shared" si="36"/>
        <v>74</v>
      </c>
      <c r="P130" s="3">
        <f t="shared" si="42"/>
        <v>0</v>
      </c>
    </row>
    <row r="131" spans="1:16" ht="17" thickBot="1">
      <c r="A131" s="15">
        <f t="shared" si="38"/>
        <v>6</v>
      </c>
      <c r="B131" s="15">
        <v>94</v>
      </c>
      <c r="C131" s="15">
        <v>50.3</v>
      </c>
      <c r="D131" s="15">
        <v>49.8</v>
      </c>
      <c r="E131" s="15">
        <v>6650</v>
      </c>
      <c r="F131" s="15">
        <v>-0.5</v>
      </c>
      <c r="G131" s="15">
        <v>42.4</v>
      </c>
      <c r="H131" s="15">
        <v>46.8</v>
      </c>
      <c r="I131" s="15" t="s">
        <v>50</v>
      </c>
      <c r="J131" s="15">
        <v>1.3</v>
      </c>
      <c r="K131" s="108">
        <v>43</v>
      </c>
      <c r="L131" s="108">
        <f t="shared" si="39"/>
        <v>0.11852439518864206</v>
      </c>
      <c r="M131" s="108">
        <f t="shared" si="40"/>
        <v>0.60673933472655772</v>
      </c>
      <c r="N131" s="3">
        <f t="shared" si="41"/>
        <v>5.8490968392629767</v>
      </c>
      <c r="O131" s="70">
        <f t="shared" si="36"/>
        <v>6</v>
      </c>
      <c r="P131" s="3">
        <f t="shared" si="42"/>
        <v>0</v>
      </c>
    </row>
    <row r="132" spans="1:16" ht="17" thickBot="1">
      <c r="A132" s="15">
        <f t="shared" si="38"/>
        <v>23</v>
      </c>
      <c r="B132" s="15">
        <v>77</v>
      </c>
      <c r="C132" s="15">
        <v>53.1</v>
      </c>
      <c r="D132" s="15">
        <v>52.4</v>
      </c>
      <c r="E132" s="15">
        <v>7140</v>
      </c>
      <c r="F132" s="15">
        <v>-1.5</v>
      </c>
      <c r="G132" s="15">
        <v>46</v>
      </c>
      <c r="H132" s="15">
        <v>49.9</v>
      </c>
      <c r="I132" s="15" t="s">
        <v>101</v>
      </c>
      <c r="J132" s="15">
        <v>3.3</v>
      </c>
      <c r="K132" s="108">
        <v>43</v>
      </c>
      <c r="L132" s="108">
        <f t="shared" si="39"/>
        <v>0.11852439518864206</v>
      </c>
      <c r="M132" s="108">
        <f t="shared" si="40"/>
        <v>0.60673933472655772</v>
      </c>
      <c r="N132" s="3">
        <f t="shared" si="41"/>
        <v>22.723260143929689</v>
      </c>
      <c r="O132" s="70">
        <f t="shared" si="36"/>
        <v>23</v>
      </c>
      <c r="P132" s="3">
        <f t="shared" si="42"/>
        <v>0</v>
      </c>
    </row>
    <row r="133" spans="1:16" ht="17" thickBot="1">
      <c r="A133" s="15">
        <f t="shared" si="38"/>
        <v>17</v>
      </c>
      <c r="B133" s="15">
        <v>83</v>
      </c>
      <c r="C133" s="15">
        <v>52.7</v>
      </c>
      <c r="D133" s="15">
        <v>51.7</v>
      </c>
      <c r="E133" s="15">
        <v>5710</v>
      </c>
      <c r="F133" s="15" t="s">
        <v>19</v>
      </c>
      <c r="G133" s="15">
        <v>45.4</v>
      </c>
      <c r="H133" s="15">
        <v>50.1</v>
      </c>
      <c r="I133" s="15" t="s">
        <v>114</v>
      </c>
      <c r="J133" s="15">
        <v>2.6</v>
      </c>
      <c r="K133" s="108">
        <v>43</v>
      </c>
      <c r="L133" s="108">
        <f t="shared" si="39"/>
        <v>0.11852439518864206</v>
      </c>
      <c r="M133" s="108">
        <f t="shared" si="40"/>
        <v>0.60673933472655772</v>
      </c>
      <c r="N133" s="3">
        <f t="shared" si="41"/>
        <v>16.81730298729634</v>
      </c>
      <c r="O133" s="70">
        <f t="shared" si="36"/>
        <v>17</v>
      </c>
      <c r="P133" s="3">
        <f t="shared" si="42"/>
        <v>0</v>
      </c>
    </row>
    <row r="134" spans="1:16" ht="17" thickBot="1">
      <c r="A134" s="15">
        <f t="shared" si="38"/>
        <v>24</v>
      </c>
      <c r="B134" s="15">
        <v>76</v>
      </c>
      <c r="C134" s="15">
        <v>52.9</v>
      </c>
      <c r="D134" s="15">
        <v>47.7</v>
      </c>
      <c r="E134" s="15">
        <v>5380</v>
      </c>
      <c r="F134" s="15" t="s">
        <v>19</v>
      </c>
      <c r="G134" s="15">
        <v>39.6</v>
      </c>
      <c r="H134" s="15">
        <v>43.9</v>
      </c>
      <c r="I134" s="15" t="s">
        <v>20</v>
      </c>
      <c r="J134" s="15">
        <v>3.5</v>
      </c>
      <c r="K134" s="108">
        <v>43</v>
      </c>
      <c r="L134" s="108">
        <f t="shared" si="39"/>
        <v>0.11852439518864206</v>
      </c>
      <c r="M134" s="108">
        <f t="shared" si="40"/>
        <v>0.60673933472655772</v>
      </c>
      <c r="N134" s="3">
        <f t="shared" si="41"/>
        <v>24.410676474396361</v>
      </c>
      <c r="O134" s="70">
        <f t="shared" si="36"/>
        <v>24</v>
      </c>
      <c r="P134" s="3">
        <f t="shared" si="42"/>
        <v>0</v>
      </c>
    </row>
    <row r="135" spans="1:16" ht="17" thickBot="1">
      <c r="A135" s="15">
        <f t="shared" si="38"/>
        <v>17</v>
      </c>
      <c r="B135" s="15">
        <v>83</v>
      </c>
      <c r="C135" s="15">
        <v>52.2</v>
      </c>
      <c r="D135" s="15">
        <v>48.5</v>
      </c>
      <c r="E135" s="15">
        <v>7280</v>
      </c>
      <c r="F135" s="15">
        <v>-0.5</v>
      </c>
      <c r="G135" s="15">
        <v>40.4</v>
      </c>
      <c r="H135" s="15">
        <v>43</v>
      </c>
      <c r="I135" s="15" t="s">
        <v>49</v>
      </c>
      <c r="J135" s="15">
        <v>2.65</v>
      </c>
      <c r="K135" s="108">
        <v>43</v>
      </c>
      <c r="L135" s="108">
        <f t="shared" si="39"/>
        <v>0.11852439518864206</v>
      </c>
      <c r="M135" s="108">
        <f t="shared" si="40"/>
        <v>0.60673933472655772</v>
      </c>
      <c r="N135" s="3">
        <f t="shared" si="41"/>
        <v>17.239157069913009</v>
      </c>
      <c r="O135" s="70">
        <f t="shared" si="36"/>
        <v>17</v>
      </c>
      <c r="P135" s="3">
        <f t="shared" si="42"/>
        <v>0</v>
      </c>
    </row>
    <row r="136" spans="1:16" ht="17" thickBot="1">
      <c r="A136" s="15">
        <f t="shared" si="38"/>
        <v>32</v>
      </c>
      <c r="B136" s="15">
        <v>68</v>
      </c>
      <c r="C136" s="15">
        <v>52.1</v>
      </c>
      <c r="D136" s="15">
        <v>47.3</v>
      </c>
      <c r="E136" s="15">
        <v>5350</v>
      </c>
      <c r="F136" s="15" t="s">
        <v>19</v>
      </c>
      <c r="G136" s="15">
        <v>38.6</v>
      </c>
      <c r="H136" s="15">
        <v>45.5</v>
      </c>
      <c r="I136" s="15" t="s">
        <v>20</v>
      </c>
      <c r="J136" s="15">
        <v>4.4000000000000004</v>
      </c>
      <c r="K136" s="108">
        <v>43</v>
      </c>
      <c r="L136" s="108">
        <f t="shared" si="39"/>
        <v>0.11852439518864206</v>
      </c>
      <c r="M136" s="108">
        <f t="shared" si="40"/>
        <v>0.60673933472655772</v>
      </c>
      <c r="N136" s="3">
        <f t="shared" si="41"/>
        <v>32.004049961496385</v>
      </c>
      <c r="O136" s="70">
        <f t="shared" si="36"/>
        <v>32</v>
      </c>
      <c r="P136" s="3">
        <f t="shared" si="42"/>
        <v>0</v>
      </c>
    </row>
    <row r="137" spans="1:16" ht="17" thickBot="1">
      <c r="A137" s="15">
        <f t="shared" si="38"/>
        <v>22</v>
      </c>
      <c r="B137" s="15">
        <v>78</v>
      </c>
      <c r="C137" s="15">
        <v>54.1</v>
      </c>
      <c r="D137" s="15">
        <v>48.2</v>
      </c>
      <c r="E137" s="15">
        <v>7360</v>
      </c>
      <c r="F137" s="15">
        <v>-0.7</v>
      </c>
      <c r="G137" s="15">
        <v>40</v>
      </c>
      <c r="H137" s="15">
        <v>43.1</v>
      </c>
      <c r="I137" s="15" t="s">
        <v>99</v>
      </c>
      <c r="J137" s="15">
        <v>3.25</v>
      </c>
      <c r="K137" s="108">
        <v>43</v>
      </c>
      <c r="L137" s="108">
        <f t="shared" si="39"/>
        <v>0.11852439518864206</v>
      </c>
      <c r="M137" s="108">
        <f t="shared" si="40"/>
        <v>0.60673933472655772</v>
      </c>
      <c r="N137" s="3">
        <f t="shared" si="41"/>
        <v>22.301406061313024</v>
      </c>
      <c r="O137" s="70">
        <f t="shared" si="36"/>
        <v>22</v>
      </c>
      <c r="P137" s="3">
        <f t="shared" si="42"/>
        <v>0</v>
      </c>
    </row>
    <row r="138" spans="1:16" ht="17" thickBot="1">
      <c r="A138" s="15">
        <f t="shared" si="38"/>
        <v>30</v>
      </c>
      <c r="B138" s="15">
        <v>70</v>
      </c>
      <c r="C138" s="15">
        <v>50.2</v>
      </c>
      <c r="D138" s="15">
        <v>47.4</v>
      </c>
      <c r="E138" s="15">
        <v>6680</v>
      </c>
      <c r="F138" s="15">
        <v>-1.5</v>
      </c>
      <c r="G138" s="15">
        <v>38.799999999999997</v>
      </c>
      <c r="H138" s="15">
        <v>43.3</v>
      </c>
      <c r="I138" s="15" t="s">
        <v>18</v>
      </c>
      <c r="J138" s="15">
        <v>4.2</v>
      </c>
      <c r="K138" s="108">
        <v>43</v>
      </c>
      <c r="L138" s="108">
        <f t="shared" si="39"/>
        <v>0.11852439518864206</v>
      </c>
      <c r="M138" s="108">
        <f t="shared" si="40"/>
        <v>0.60673933472655772</v>
      </c>
      <c r="N138" s="3">
        <f t="shared" si="41"/>
        <v>30.316633631029713</v>
      </c>
      <c r="O138" s="70">
        <f t="shared" si="36"/>
        <v>30</v>
      </c>
      <c r="P138" s="3">
        <f t="shared" si="42"/>
        <v>0</v>
      </c>
    </row>
    <row r="139" spans="1:16" ht="17" thickBot="1">
      <c r="A139" s="15">
        <f t="shared" si="38"/>
        <v>29</v>
      </c>
      <c r="B139" s="15">
        <v>71</v>
      </c>
      <c r="C139" s="15">
        <v>51.3</v>
      </c>
      <c r="D139" s="15">
        <v>47.2</v>
      </c>
      <c r="E139" s="15">
        <v>5330</v>
      </c>
      <c r="F139" s="15" t="s">
        <v>19</v>
      </c>
      <c r="G139" s="15">
        <v>38.9</v>
      </c>
      <c r="H139" s="15">
        <v>44</v>
      </c>
      <c r="I139" s="15" t="s">
        <v>14</v>
      </c>
      <c r="J139" s="15">
        <v>4.0999999999999996</v>
      </c>
      <c r="K139" s="108">
        <v>43</v>
      </c>
      <c r="L139" s="108">
        <f t="shared" si="39"/>
        <v>0.11852439518864206</v>
      </c>
      <c r="M139" s="108">
        <f t="shared" si="40"/>
        <v>0.60673933472655772</v>
      </c>
      <c r="N139" s="3">
        <f t="shared" si="41"/>
        <v>29.472925465796372</v>
      </c>
      <c r="O139" s="70">
        <f t="shared" si="36"/>
        <v>29</v>
      </c>
      <c r="P139" s="3">
        <f t="shared" si="42"/>
        <v>0</v>
      </c>
    </row>
    <row r="140" spans="1:16" ht="17" thickBot="1">
      <c r="A140" s="15">
        <f t="shared" si="38"/>
        <v>6</v>
      </c>
      <c r="B140" s="15">
        <v>94</v>
      </c>
      <c r="C140" s="15">
        <v>52.6</v>
      </c>
      <c r="D140" s="15">
        <v>51</v>
      </c>
      <c r="E140" s="15">
        <v>7130</v>
      </c>
      <c r="F140" s="15">
        <v>-1.5</v>
      </c>
      <c r="G140" s="15">
        <v>44</v>
      </c>
      <c r="H140" s="15">
        <v>47.7</v>
      </c>
      <c r="I140" s="15" t="s">
        <v>52</v>
      </c>
      <c r="J140" s="15">
        <v>1.3</v>
      </c>
      <c r="K140" s="108">
        <v>43</v>
      </c>
      <c r="L140" s="108">
        <f t="shared" si="39"/>
        <v>0.11852439518864206</v>
      </c>
      <c r="M140" s="108">
        <f t="shared" si="40"/>
        <v>0.60673933472655772</v>
      </c>
      <c r="N140" s="3">
        <f t="shared" si="41"/>
        <v>5.8490968392629767</v>
      </c>
      <c r="O140" s="70">
        <f t="shared" ref="O140:O157" si="43">ROUND(N140,0)</f>
        <v>6</v>
      </c>
      <c r="P140" s="3">
        <f t="shared" si="42"/>
        <v>0</v>
      </c>
    </row>
    <row r="141" spans="1:16" ht="17" thickBot="1">
      <c r="A141" s="15">
        <f t="shared" si="38"/>
        <v>7</v>
      </c>
      <c r="B141" s="15">
        <v>93</v>
      </c>
      <c r="C141" s="15">
        <v>52.9</v>
      </c>
      <c r="D141" s="15">
        <v>49.3</v>
      </c>
      <c r="E141" s="15">
        <v>7240</v>
      </c>
      <c r="F141" s="15">
        <v>-1.5</v>
      </c>
      <c r="G141" s="15">
        <v>41.6</v>
      </c>
      <c r="H141" s="15">
        <v>45</v>
      </c>
      <c r="I141" s="15" t="s">
        <v>96</v>
      </c>
      <c r="J141" s="15">
        <v>1.4</v>
      </c>
      <c r="K141" s="108">
        <v>43</v>
      </c>
      <c r="L141" s="108">
        <f t="shared" si="39"/>
        <v>0.11852439518864206</v>
      </c>
      <c r="M141" s="108">
        <f t="shared" si="40"/>
        <v>0.60673933472655772</v>
      </c>
      <c r="N141" s="3">
        <f t="shared" si="41"/>
        <v>6.6928050044963117</v>
      </c>
      <c r="O141" s="70">
        <f t="shared" si="43"/>
        <v>7</v>
      </c>
      <c r="P141" s="3">
        <f t="shared" si="42"/>
        <v>0</v>
      </c>
    </row>
    <row r="142" spans="1:16" ht="17" thickBot="1">
      <c r="A142" s="15">
        <f t="shared" si="38"/>
        <v>6</v>
      </c>
      <c r="B142" s="15">
        <v>94</v>
      </c>
      <c r="C142" s="15">
        <v>53.2</v>
      </c>
      <c r="D142" s="15">
        <v>50.9</v>
      </c>
      <c r="E142" s="15">
        <v>5660</v>
      </c>
      <c r="F142" s="15" t="s">
        <v>19</v>
      </c>
      <c r="G142" s="15">
        <v>44</v>
      </c>
      <c r="H142" s="15">
        <v>50.3</v>
      </c>
      <c r="I142" s="15" t="s">
        <v>52</v>
      </c>
      <c r="J142" s="15">
        <v>1.3</v>
      </c>
      <c r="K142" s="108">
        <v>43</v>
      </c>
      <c r="L142" s="108">
        <f t="shared" si="39"/>
        <v>0.11852439518864206</v>
      </c>
      <c r="M142" s="108">
        <f t="shared" si="40"/>
        <v>0.60673933472655772</v>
      </c>
      <c r="N142" s="3">
        <f t="shared" si="41"/>
        <v>5.8490968392629767</v>
      </c>
      <c r="O142" s="70">
        <f t="shared" si="43"/>
        <v>6</v>
      </c>
      <c r="P142" s="3">
        <f t="shared" si="42"/>
        <v>0</v>
      </c>
    </row>
    <row r="143" spans="1:16" ht="17" thickBot="1">
      <c r="A143" s="15">
        <f t="shared" si="38"/>
        <v>9</v>
      </c>
      <c r="B143" s="15">
        <v>91</v>
      </c>
      <c r="C143" s="15">
        <v>51.8</v>
      </c>
      <c r="D143" s="15">
        <v>49.2</v>
      </c>
      <c r="E143" s="15">
        <v>6980</v>
      </c>
      <c r="F143" s="15">
        <v>-1.1000000000000001</v>
      </c>
      <c r="G143" s="15">
        <v>41.5</v>
      </c>
      <c r="H143" s="15">
        <v>45.3</v>
      </c>
      <c r="I143" s="15" t="s">
        <v>49</v>
      </c>
      <c r="J143" s="15">
        <v>1.7</v>
      </c>
      <c r="K143" s="108">
        <v>43</v>
      </c>
      <c r="L143" s="108">
        <f t="shared" si="39"/>
        <v>0.11852439518864206</v>
      </c>
      <c r="M143" s="108">
        <f t="shared" si="40"/>
        <v>0.60673933472655772</v>
      </c>
      <c r="N143" s="3">
        <f t="shared" si="41"/>
        <v>9.22392950019632</v>
      </c>
      <c r="O143" s="70">
        <f t="shared" si="43"/>
        <v>9</v>
      </c>
      <c r="P143" s="3">
        <f t="shared" si="42"/>
        <v>0</v>
      </c>
    </row>
    <row r="144" spans="1:16" ht="17" thickBot="1">
      <c r="A144" s="15">
        <f t="shared" si="38"/>
        <v>57</v>
      </c>
      <c r="B144" s="15">
        <v>43</v>
      </c>
      <c r="C144" s="15">
        <v>52.2</v>
      </c>
      <c r="D144" s="15">
        <v>45</v>
      </c>
      <c r="E144" s="15">
        <v>5140</v>
      </c>
      <c r="F144" s="15" t="s">
        <v>19</v>
      </c>
      <c r="G144" s="15">
        <v>35.700000000000003</v>
      </c>
      <c r="H144" s="15">
        <v>39.9</v>
      </c>
      <c r="I144" s="15" t="s">
        <v>35</v>
      </c>
      <c r="J144" s="15">
        <v>7.4</v>
      </c>
      <c r="K144" s="108">
        <v>43</v>
      </c>
      <c r="L144" s="108">
        <f t="shared" si="39"/>
        <v>0.11852439518864206</v>
      </c>
      <c r="M144" s="108">
        <f t="shared" si="40"/>
        <v>0.60673933472655772</v>
      </c>
      <c r="N144" s="3">
        <f t="shared" si="41"/>
        <v>57.315294918496456</v>
      </c>
      <c r="O144" s="70">
        <f t="shared" si="43"/>
        <v>57</v>
      </c>
      <c r="P144" s="3">
        <f t="shared" si="42"/>
        <v>0</v>
      </c>
    </row>
    <row r="145" spans="1:16" ht="17" thickBot="1">
      <c r="A145" s="15">
        <f t="shared" si="38"/>
        <v>8</v>
      </c>
      <c r="B145" s="15">
        <v>92</v>
      </c>
      <c r="C145" s="15">
        <v>51.7</v>
      </c>
      <c r="D145" s="15">
        <v>50.1</v>
      </c>
      <c r="E145" s="15">
        <v>6690</v>
      </c>
      <c r="F145" s="15">
        <v>-1.1000000000000001</v>
      </c>
      <c r="G145" s="15">
        <v>42.6</v>
      </c>
      <c r="H145" s="15">
        <v>47.4</v>
      </c>
      <c r="I145" s="15" t="s">
        <v>107</v>
      </c>
      <c r="J145" s="15">
        <v>1.6</v>
      </c>
      <c r="K145" s="108">
        <v>43</v>
      </c>
      <c r="L145" s="108">
        <f t="shared" ref="L145:L157" si="44">INDEX(LINEST(J$81:J$157,A$81:A$157,TRUE,FALSE ),1)</f>
        <v>0.11852439518864206</v>
      </c>
      <c r="M145" s="108">
        <f t="shared" ref="M145:M157" si="45">INDEX(LINEST(J$81:J$157,A$81:A$157,TRUE,FALSE ),2)</f>
        <v>0.60673933472655772</v>
      </c>
      <c r="N145" s="3">
        <f t="shared" si="41"/>
        <v>8.3802213349629842</v>
      </c>
      <c r="O145" s="70">
        <f t="shared" si="43"/>
        <v>8</v>
      </c>
      <c r="P145" s="3">
        <f t="shared" si="42"/>
        <v>0</v>
      </c>
    </row>
    <row r="146" spans="1:16" ht="17" thickBot="1">
      <c r="A146" s="15">
        <f t="shared" si="38"/>
        <v>41</v>
      </c>
      <c r="B146" s="15">
        <v>59</v>
      </c>
      <c r="C146" s="15">
        <v>51.5</v>
      </c>
      <c r="D146" s="15">
        <v>46.3</v>
      </c>
      <c r="E146" s="15">
        <v>5250</v>
      </c>
      <c r="F146" s="15" t="s">
        <v>19</v>
      </c>
      <c r="G146" s="15">
        <v>37.700000000000003</v>
      </c>
      <c r="H146" s="15">
        <v>42.7</v>
      </c>
      <c r="I146" s="15" t="s">
        <v>66</v>
      </c>
      <c r="J146" s="15">
        <v>5.5</v>
      </c>
      <c r="K146" s="108">
        <v>43</v>
      </c>
      <c r="L146" s="108">
        <f t="shared" si="44"/>
        <v>0.11852439518864206</v>
      </c>
      <c r="M146" s="108">
        <f t="shared" si="45"/>
        <v>0.60673933472655772</v>
      </c>
      <c r="N146" s="3">
        <f t="shared" si="41"/>
        <v>41.284839779063077</v>
      </c>
      <c r="O146" s="70">
        <f t="shared" si="43"/>
        <v>41</v>
      </c>
      <c r="P146" s="3">
        <f t="shared" si="42"/>
        <v>0</v>
      </c>
    </row>
    <row r="147" spans="1:16" ht="17" thickBot="1">
      <c r="A147" s="15">
        <f t="shared" si="38"/>
        <v>61</v>
      </c>
      <c r="B147" s="15">
        <v>39</v>
      </c>
      <c r="C147" s="15">
        <v>49.7</v>
      </c>
      <c r="D147" s="15">
        <v>44.8</v>
      </c>
      <c r="E147" s="15">
        <v>6970</v>
      </c>
      <c r="F147" s="15">
        <v>-1.7</v>
      </c>
      <c r="G147" s="15">
        <v>35.299999999999997</v>
      </c>
      <c r="H147" s="15">
        <v>38.5</v>
      </c>
      <c r="I147" s="15" t="s">
        <v>113</v>
      </c>
      <c r="J147" s="15">
        <v>7.85</v>
      </c>
      <c r="K147" s="108">
        <v>43</v>
      </c>
      <c r="L147" s="108">
        <f t="shared" si="44"/>
        <v>0.11852439518864206</v>
      </c>
      <c r="M147" s="108">
        <f t="shared" si="45"/>
        <v>0.60673933472655772</v>
      </c>
      <c r="N147" s="3">
        <f t="shared" si="41"/>
        <v>61.11198166204646</v>
      </c>
      <c r="O147" s="70">
        <f t="shared" si="43"/>
        <v>61</v>
      </c>
      <c r="P147" s="3">
        <f t="shared" si="42"/>
        <v>0</v>
      </c>
    </row>
    <row r="148" spans="1:16" ht="17" thickBot="1">
      <c r="A148" s="15">
        <f t="shared" si="38"/>
        <v>62</v>
      </c>
      <c r="B148" s="15">
        <v>38</v>
      </c>
      <c r="C148" s="15">
        <v>51</v>
      </c>
      <c r="D148" s="15">
        <v>44.7</v>
      </c>
      <c r="E148" s="15">
        <v>5120</v>
      </c>
      <c r="F148" s="15" t="s">
        <v>19</v>
      </c>
      <c r="G148" s="15">
        <v>35.1</v>
      </c>
      <c r="H148" s="15">
        <v>41.7</v>
      </c>
      <c r="I148" s="15" t="s">
        <v>33</v>
      </c>
      <c r="J148" s="15">
        <v>7.94</v>
      </c>
      <c r="K148" s="108">
        <v>43</v>
      </c>
      <c r="L148" s="108">
        <f t="shared" si="44"/>
        <v>0.11852439518864206</v>
      </c>
      <c r="M148" s="108">
        <f t="shared" si="45"/>
        <v>0.60673933472655772</v>
      </c>
      <c r="N148" s="3">
        <f t="shared" si="41"/>
        <v>61.871319010756473</v>
      </c>
      <c r="O148" s="70">
        <f t="shared" si="43"/>
        <v>62</v>
      </c>
      <c r="P148" s="3">
        <f t="shared" si="42"/>
        <v>0</v>
      </c>
    </row>
    <row r="149" spans="1:16" ht="17" thickBot="1">
      <c r="A149" s="15">
        <f t="shared" si="38"/>
        <v>14</v>
      </c>
      <c r="B149" s="15">
        <v>86</v>
      </c>
      <c r="C149" s="15">
        <v>49.5</v>
      </c>
      <c r="D149" s="15">
        <v>48.7</v>
      </c>
      <c r="E149" s="15">
        <v>6650</v>
      </c>
      <c r="F149" s="15">
        <v>-1.1000000000000001</v>
      </c>
      <c r="G149" s="15">
        <v>40.799999999999997</v>
      </c>
      <c r="H149" s="15">
        <v>45.1</v>
      </c>
      <c r="I149" s="15" t="s">
        <v>22</v>
      </c>
      <c r="J149" s="15">
        <v>2.2999999999999998</v>
      </c>
      <c r="K149" s="108">
        <v>43</v>
      </c>
      <c r="L149" s="108">
        <f t="shared" si="44"/>
        <v>0.11852439518864206</v>
      </c>
      <c r="M149" s="108">
        <f t="shared" si="45"/>
        <v>0.60673933472655772</v>
      </c>
      <c r="N149" s="3">
        <f t="shared" si="41"/>
        <v>14.286178491596333</v>
      </c>
      <c r="O149" s="70">
        <f t="shared" si="43"/>
        <v>14</v>
      </c>
      <c r="P149" s="3">
        <f t="shared" si="42"/>
        <v>0</v>
      </c>
    </row>
    <row r="150" spans="1:16" ht="17" thickBot="1">
      <c r="A150" s="15">
        <f t="shared" si="38"/>
        <v>34</v>
      </c>
      <c r="B150" s="15">
        <v>66</v>
      </c>
      <c r="C150" s="15">
        <v>49.5</v>
      </c>
      <c r="D150" s="15">
        <v>47.1</v>
      </c>
      <c r="E150" s="15">
        <v>6600</v>
      </c>
      <c r="F150" s="15">
        <v>-1.5</v>
      </c>
      <c r="G150" s="15">
        <v>38.299999999999997</v>
      </c>
      <c r="H150" s="15">
        <v>42.8</v>
      </c>
      <c r="I150" s="15" t="s">
        <v>14</v>
      </c>
      <c r="J150" s="15">
        <v>4.6500000000000004</v>
      </c>
      <c r="K150" s="108">
        <v>43</v>
      </c>
      <c r="L150" s="108">
        <f t="shared" si="44"/>
        <v>0.11852439518864206</v>
      </c>
      <c r="M150" s="108">
        <f t="shared" si="45"/>
        <v>0.60673933472655772</v>
      </c>
      <c r="N150" s="3">
        <f t="shared" si="41"/>
        <v>34.113320374579729</v>
      </c>
      <c r="O150" s="70">
        <f t="shared" si="43"/>
        <v>34</v>
      </c>
      <c r="P150" s="3">
        <f t="shared" si="42"/>
        <v>0</v>
      </c>
    </row>
    <row r="151" spans="1:16" ht="17" thickBot="1">
      <c r="A151" s="15">
        <f t="shared" si="38"/>
        <v>47</v>
      </c>
      <c r="B151" s="15">
        <v>53</v>
      </c>
      <c r="C151" s="15">
        <v>52.1</v>
      </c>
      <c r="D151" s="15">
        <v>46.6</v>
      </c>
      <c r="E151" s="15">
        <v>6320</v>
      </c>
      <c r="F151" s="15">
        <v>-0.9</v>
      </c>
      <c r="G151" s="15">
        <v>37</v>
      </c>
      <c r="H151" s="15">
        <v>43</v>
      </c>
      <c r="I151" s="15" t="s">
        <v>100</v>
      </c>
      <c r="J151" s="15">
        <v>6.14</v>
      </c>
      <c r="K151" s="108">
        <v>43</v>
      </c>
      <c r="L151" s="108">
        <f t="shared" si="44"/>
        <v>0.11852439518864206</v>
      </c>
      <c r="M151" s="108">
        <f t="shared" si="45"/>
        <v>0.60673933472655772</v>
      </c>
      <c r="N151" s="3">
        <f t="shared" si="41"/>
        <v>46.684572036556425</v>
      </c>
      <c r="O151" s="70">
        <f t="shared" si="43"/>
        <v>47</v>
      </c>
      <c r="P151" s="3">
        <f t="shared" si="42"/>
        <v>0</v>
      </c>
    </row>
    <row r="152" spans="1:16" ht="17" thickBot="1">
      <c r="A152" s="15">
        <f t="shared" si="38"/>
        <v>16</v>
      </c>
      <c r="B152" s="15">
        <v>84</v>
      </c>
      <c r="C152" s="15">
        <v>50.9</v>
      </c>
      <c r="D152" s="15">
        <v>48.6</v>
      </c>
      <c r="E152" s="15">
        <v>6620</v>
      </c>
      <c r="F152" s="15">
        <v>-0.5</v>
      </c>
      <c r="G152" s="15">
        <v>40.5</v>
      </c>
      <c r="H152" s="15">
        <v>45.1</v>
      </c>
      <c r="I152" s="15" t="s">
        <v>34</v>
      </c>
      <c r="J152" s="15">
        <v>2.5</v>
      </c>
      <c r="K152" s="108">
        <v>43</v>
      </c>
      <c r="L152" s="108">
        <f t="shared" si="44"/>
        <v>0.11852439518864206</v>
      </c>
      <c r="M152" s="108">
        <f t="shared" si="45"/>
        <v>0.60673933472655772</v>
      </c>
      <c r="N152" s="3">
        <f t="shared" si="41"/>
        <v>15.973594822063005</v>
      </c>
      <c r="O152" s="70">
        <f t="shared" si="43"/>
        <v>16</v>
      </c>
      <c r="P152" s="3">
        <f t="shared" si="42"/>
        <v>0</v>
      </c>
    </row>
    <row r="153" spans="1:16" ht="17" thickBot="1">
      <c r="A153" s="15">
        <f t="shared" si="38"/>
        <v>20</v>
      </c>
      <c r="B153" s="15">
        <v>80</v>
      </c>
      <c r="C153" s="15">
        <v>51.1</v>
      </c>
      <c r="D153" s="15">
        <v>52.2</v>
      </c>
      <c r="E153" s="15">
        <v>7170</v>
      </c>
      <c r="F153" s="15">
        <v>-2.1</v>
      </c>
      <c r="G153" s="15">
        <v>45.8</v>
      </c>
      <c r="H153" s="15">
        <v>49.2</v>
      </c>
      <c r="I153" s="15" t="s">
        <v>100</v>
      </c>
      <c r="J153" s="15">
        <v>3</v>
      </c>
      <c r="K153" s="108">
        <v>43</v>
      </c>
      <c r="L153" s="108">
        <f t="shared" si="44"/>
        <v>0.11852439518864206</v>
      </c>
      <c r="M153" s="108">
        <f t="shared" si="45"/>
        <v>0.60673933472655772</v>
      </c>
      <c r="N153" s="3">
        <f t="shared" si="41"/>
        <v>20.192135648229684</v>
      </c>
      <c r="O153" s="70">
        <f t="shared" si="43"/>
        <v>20</v>
      </c>
      <c r="P153" s="3">
        <f t="shared" si="42"/>
        <v>0</v>
      </c>
    </row>
    <row r="154" spans="1:16" ht="17" thickBot="1">
      <c r="A154" s="15">
        <f t="shared" ref="A154:A163" si="46">100-B154</f>
        <v>19</v>
      </c>
      <c r="B154" s="15">
        <v>81</v>
      </c>
      <c r="C154" s="15">
        <v>49.8</v>
      </c>
      <c r="D154" s="15">
        <v>48.3</v>
      </c>
      <c r="E154" s="15">
        <v>6630</v>
      </c>
      <c r="F154" s="15">
        <v>-0.7</v>
      </c>
      <c r="G154" s="15">
        <v>40.1</v>
      </c>
      <c r="H154" s="15">
        <v>44.5</v>
      </c>
      <c r="I154" s="15" t="s">
        <v>112</v>
      </c>
      <c r="J154" s="15">
        <v>2.9</v>
      </c>
      <c r="K154" s="108">
        <v>43</v>
      </c>
      <c r="L154" s="108">
        <f t="shared" si="44"/>
        <v>0.11852439518864206</v>
      </c>
      <c r="M154" s="108">
        <f t="shared" si="45"/>
        <v>0.60673933472655772</v>
      </c>
      <c r="N154" s="3">
        <f t="shared" si="41"/>
        <v>19.348427482996346</v>
      </c>
      <c r="O154" s="70">
        <f t="shared" si="43"/>
        <v>19</v>
      </c>
      <c r="P154" s="3">
        <f t="shared" si="42"/>
        <v>0</v>
      </c>
    </row>
    <row r="155" spans="1:16" ht="17" thickBot="1">
      <c r="A155" s="15">
        <f t="shared" si="46"/>
        <v>66</v>
      </c>
      <c r="B155" s="15">
        <v>34</v>
      </c>
      <c r="C155" s="15">
        <v>49.7</v>
      </c>
      <c r="D155" s="15">
        <v>44.3</v>
      </c>
      <c r="E155" s="15">
        <v>6720</v>
      </c>
      <c r="F155" s="15">
        <v>-0.9</v>
      </c>
      <c r="G155" s="15">
        <v>34.6</v>
      </c>
      <c r="H155" s="15">
        <v>37.6</v>
      </c>
      <c r="I155" s="15" t="s">
        <v>69</v>
      </c>
      <c r="J155" s="15">
        <v>8.4</v>
      </c>
      <c r="K155" s="108">
        <v>43</v>
      </c>
      <c r="L155" s="108">
        <f t="shared" si="44"/>
        <v>0.11852439518864206</v>
      </c>
      <c r="M155" s="108">
        <f t="shared" si="45"/>
        <v>0.60673933472655772</v>
      </c>
      <c r="N155" s="3">
        <f t="shared" si="41"/>
        <v>65.75237657082981</v>
      </c>
      <c r="O155" s="70">
        <f t="shared" si="43"/>
        <v>66</v>
      </c>
      <c r="P155" s="3">
        <f t="shared" si="42"/>
        <v>0</v>
      </c>
    </row>
    <row r="156" spans="1:16" ht="17" thickBot="1">
      <c r="A156" s="15">
        <f t="shared" si="46"/>
        <v>37</v>
      </c>
      <c r="B156" s="15">
        <v>63</v>
      </c>
      <c r="C156" s="15">
        <v>50.1</v>
      </c>
      <c r="D156" s="15">
        <v>47.1</v>
      </c>
      <c r="E156" s="15">
        <v>6180</v>
      </c>
      <c r="F156" s="15">
        <v>-0.5</v>
      </c>
      <c r="G156" s="15">
        <v>38</v>
      </c>
      <c r="H156" s="15">
        <v>43.8</v>
      </c>
      <c r="I156" s="15" t="s">
        <v>32</v>
      </c>
      <c r="J156" s="15">
        <v>5</v>
      </c>
      <c r="K156" s="108">
        <v>43</v>
      </c>
      <c r="L156" s="108">
        <f t="shared" si="44"/>
        <v>0.11852439518864206</v>
      </c>
      <c r="M156" s="108">
        <f t="shared" si="45"/>
        <v>0.60673933472655772</v>
      </c>
      <c r="N156" s="3">
        <f t="shared" si="41"/>
        <v>37.066298952896396</v>
      </c>
      <c r="O156" s="70">
        <f t="shared" si="43"/>
        <v>37</v>
      </c>
      <c r="P156" s="3">
        <f t="shared" si="42"/>
        <v>0</v>
      </c>
    </row>
    <row r="157" spans="1:16" ht="17" thickBot="1">
      <c r="A157" s="15">
        <f t="shared" si="46"/>
        <v>83</v>
      </c>
      <c r="B157" s="15">
        <v>17</v>
      </c>
      <c r="C157" s="15">
        <v>48.1</v>
      </c>
      <c r="D157" s="15">
        <v>42.7</v>
      </c>
      <c r="E157" s="15">
        <v>4930</v>
      </c>
      <c r="F157" s="15" t="s">
        <v>19</v>
      </c>
      <c r="G157" s="15">
        <v>32.700000000000003</v>
      </c>
      <c r="H157" s="15">
        <v>38.200000000000003</v>
      </c>
      <c r="I157" s="15" t="s">
        <v>113</v>
      </c>
      <c r="J157" s="15">
        <v>10.4</v>
      </c>
      <c r="K157" s="108">
        <v>43</v>
      </c>
      <c r="L157" s="108">
        <f t="shared" si="44"/>
        <v>0.11852439518864206</v>
      </c>
      <c r="M157" s="108">
        <f t="shared" si="45"/>
        <v>0.60673933472655772</v>
      </c>
      <c r="N157" s="3">
        <f t="shared" si="41"/>
        <v>82.626539875496533</v>
      </c>
      <c r="O157" s="70">
        <f t="shared" si="43"/>
        <v>83</v>
      </c>
      <c r="P157" s="3">
        <f t="shared" si="42"/>
        <v>0</v>
      </c>
    </row>
    <row r="158" spans="1:16" ht="17" thickBot="1">
      <c r="A158" s="15">
        <f t="shared" si="46"/>
        <v>19</v>
      </c>
      <c r="B158" s="64">
        <v>81</v>
      </c>
      <c r="C158" s="64">
        <v>53.1</v>
      </c>
      <c r="D158" s="64">
        <v>52.6</v>
      </c>
      <c r="E158" s="64">
        <v>7176</v>
      </c>
      <c r="F158" s="64">
        <v>-2.5</v>
      </c>
      <c r="G158" s="64">
        <v>46.4</v>
      </c>
      <c r="H158" s="64">
        <v>51.1</v>
      </c>
      <c r="I158" s="64" t="s">
        <v>39</v>
      </c>
      <c r="J158" s="64">
        <v>2.9</v>
      </c>
      <c r="K158" s="84">
        <v>48</v>
      </c>
      <c r="L158" s="84">
        <f>INDEX(LINEST(J$158:J$163,A$158:A$163,TRUE,FALSE ),1)</f>
        <v>0.11778104335047759</v>
      </c>
      <c r="M158" s="84">
        <f>INDEX(LINEST(J$158:J$163,A$158:A$163,TRUE,FALSE ),2)</f>
        <v>0.68589272593681172</v>
      </c>
      <c r="N158" s="3">
        <f t="shared" ref="N158" si="47">(J158-M158)/L158</f>
        <v>18.798502807236428</v>
      </c>
      <c r="O158" s="70">
        <f t="shared" ref="O158" si="48">ROUND(N158,0)</f>
        <v>19</v>
      </c>
      <c r="P158" s="3">
        <f t="shared" ref="P158" si="49">A158-O158</f>
        <v>0</v>
      </c>
    </row>
    <row r="159" spans="1:16" ht="17" thickBot="1">
      <c r="A159" s="15">
        <f t="shared" si="46"/>
        <v>11</v>
      </c>
      <c r="B159" s="64">
        <v>89</v>
      </c>
      <c r="C159" s="64">
        <v>54.5</v>
      </c>
      <c r="D159" s="64">
        <v>54</v>
      </c>
      <c r="E159" s="64">
        <v>7825</v>
      </c>
      <c r="F159" s="64">
        <v>-3.7</v>
      </c>
      <c r="G159" s="64">
        <v>48.2</v>
      </c>
      <c r="H159" s="64">
        <v>52.4</v>
      </c>
      <c r="I159" s="64" t="s">
        <v>38</v>
      </c>
      <c r="J159" s="64">
        <v>2</v>
      </c>
      <c r="K159" s="84">
        <v>48</v>
      </c>
      <c r="L159" s="84">
        <f t="shared" ref="L159:L163" si="50">INDEX(LINEST(J$158:J$163,A$158:A$163,TRUE,FALSE ),1)</f>
        <v>0.11778104335047759</v>
      </c>
      <c r="M159" s="84">
        <f t="shared" ref="M159:M163" si="51">INDEX(LINEST(J$158:J$163,A$158:A$163,TRUE,FALSE ),2)</f>
        <v>0.68589272593681172</v>
      </c>
      <c r="N159" s="3">
        <f t="shared" ref="N159:N163" si="52">(J159-M159)/L159</f>
        <v>11.157205240174667</v>
      </c>
      <c r="O159" s="70">
        <f t="shared" ref="O159:O163" si="53">ROUND(N159,0)</f>
        <v>11</v>
      </c>
      <c r="P159" s="3">
        <f t="shared" ref="P159:P163" si="54">A159-O159</f>
        <v>0</v>
      </c>
    </row>
    <row r="160" spans="1:16" ht="17" thickBot="1">
      <c r="A160" s="15">
        <f t="shared" si="46"/>
        <v>6</v>
      </c>
      <c r="B160" s="64">
        <v>94</v>
      </c>
      <c r="C160" s="64">
        <v>55.4</v>
      </c>
      <c r="D160" s="64">
        <v>54.9</v>
      </c>
      <c r="E160" s="64">
        <v>8047</v>
      </c>
      <c r="F160" s="64">
        <v>-4.5</v>
      </c>
      <c r="G160" s="64">
        <v>49.4</v>
      </c>
      <c r="H160" s="64">
        <v>53.7</v>
      </c>
      <c r="I160" s="64" t="s">
        <v>33</v>
      </c>
      <c r="J160" s="64">
        <v>1.4</v>
      </c>
      <c r="K160" s="84">
        <v>48</v>
      </c>
      <c r="L160" s="84">
        <f t="shared" si="50"/>
        <v>0.11778104335047759</v>
      </c>
      <c r="M160" s="84">
        <f t="shared" si="51"/>
        <v>0.68589272593681172</v>
      </c>
      <c r="N160" s="3">
        <f t="shared" si="52"/>
        <v>6.063006862133494</v>
      </c>
      <c r="O160" s="70">
        <f t="shared" si="53"/>
        <v>6</v>
      </c>
      <c r="P160" s="3">
        <f t="shared" si="54"/>
        <v>0</v>
      </c>
    </row>
    <row r="161" spans="1:1447" ht="17" thickBot="1">
      <c r="A161" s="15">
        <f t="shared" si="46"/>
        <v>6</v>
      </c>
      <c r="B161" s="64">
        <v>94</v>
      </c>
      <c r="C161" s="64">
        <v>54</v>
      </c>
      <c r="D161" s="64">
        <v>53.5</v>
      </c>
      <c r="E161" s="64">
        <v>7899</v>
      </c>
      <c r="F161" s="64" t="s">
        <v>19</v>
      </c>
      <c r="G161" s="64">
        <v>47.2</v>
      </c>
      <c r="H161" s="64">
        <v>51.5</v>
      </c>
      <c r="I161" s="64" t="s">
        <v>105</v>
      </c>
      <c r="J161" s="64">
        <v>1.4</v>
      </c>
      <c r="K161" s="84">
        <v>48</v>
      </c>
      <c r="L161" s="84">
        <f t="shared" si="50"/>
        <v>0.11778104335047759</v>
      </c>
      <c r="M161" s="84">
        <f t="shared" si="51"/>
        <v>0.68589272593681172</v>
      </c>
      <c r="N161" s="3">
        <f t="shared" si="52"/>
        <v>6.063006862133494</v>
      </c>
      <c r="O161" s="70">
        <f t="shared" si="53"/>
        <v>6</v>
      </c>
      <c r="P161" s="3">
        <f t="shared" si="54"/>
        <v>0</v>
      </c>
    </row>
    <row r="162" spans="1:1447" ht="17" thickBot="1">
      <c r="A162" s="15">
        <f t="shared" si="46"/>
        <v>17</v>
      </c>
      <c r="B162" s="64">
        <v>83</v>
      </c>
      <c r="C162" s="64">
        <v>53.5</v>
      </c>
      <c r="D162" s="64">
        <v>53.3</v>
      </c>
      <c r="E162" s="64">
        <v>7721</v>
      </c>
      <c r="F162" s="64">
        <v>-2.5</v>
      </c>
      <c r="G162" s="64">
        <v>46.9</v>
      </c>
      <c r="H162" s="64">
        <v>51.6</v>
      </c>
      <c r="I162" s="64" t="s">
        <v>39</v>
      </c>
      <c r="J162" s="64">
        <v>2.7</v>
      </c>
      <c r="K162" s="84">
        <v>48</v>
      </c>
      <c r="L162" s="84">
        <f t="shared" si="50"/>
        <v>0.11778104335047759</v>
      </c>
      <c r="M162" s="84">
        <f t="shared" si="51"/>
        <v>0.68589272593681172</v>
      </c>
      <c r="N162" s="3">
        <f t="shared" si="52"/>
        <v>17.100436681222703</v>
      </c>
      <c r="O162" s="70">
        <f t="shared" si="53"/>
        <v>17</v>
      </c>
      <c r="P162" s="3">
        <f t="shared" si="54"/>
        <v>0</v>
      </c>
    </row>
    <row r="163" spans="1:1447" ht="17" thickBot="1">
      <c r="A163" s="15">
        <f t="shared" si="46"/>
        <v>2</v>
      </c>
      <c r="B163" s="64">
        <v>98</v>
      </c>
      <c r="C163" s="64">
        <v>55.8</v>
      </c>
      <c r="D163" s="64">
        <v>54.5</v>
      </c>
      <c r="E163" s="64">
        <v>7801</v>
      </c>
      <c r="F163" s="64">
        <v>-4.5</v>
      </c>
      <c r="G163" s="64">
        <v>48.9</v>
      </c>
      <c r="H163" s="64">
        <v>53.2</v>
      </c>
      <c r="I163" s="64" t="s">
        <v>34</v>
      </c>
      <c r="J163" s="64">
        <v>0.9</v>
      </c>
      <c r="K163" s="84">
        <v>48</v>
      </c>
      <c r="L163" s="84">
        <f t="shared" si="50"/>
        <v>0.11778104335047759</v>
      </c>
      <c r="M163" s="84">
        <f t="shared" si="51"/>
        <v>0.68589272593681172</v>
      </c>
      <c r="N163" s="3">
        <f t="shared" si="52"/>
        <v>1.8178415470991844</v>
      </c>
      <c r="O163" s="70">
        <f t="shared" si="53"/>
        <v>2</v>
      </c>
      <c r="P163" s="3">
        <f t="shared" si="54"/>
        <v>0</v>
      </c>
    </row>
    <row r="164" spans="1:1447" s="3" customFormat="1" ht="17" thickBot="1">
      <c r="A164" s="25">
        <f t="shared" si="26"/>
        <v>76</v>
      </c>
      <c r="B164" s="17">
        <v>24</v>
      </c>
      <c r="C164" s="17">
        <v>57.3</v>
      </c>
      <c r="D164" s="17">
        <v>60.8</v>
      </c>
      <c r="E164" s="17">
        <v>5415</v>
      </c>
      <c r="F164" s="17" t="s">
        <v>19</v>
      </c>
      <c r="G164" s="17">
        <v>60.1</v>
      </c>
      <c r="H164" s="17">
        <v>66.7</v>
      </c>
      <c r="I164" s="17" t="s">
        <v>35</v>
      </c>
      <c r="J164" s="17">
        <v>10.1</v>
      </c>
      <c r="K164" s="26">
        <v>50</v>
      </c>
      <c r="L164" s="26">
        <f t="shared" ref="L164:L169" si="55">INDEX(LINEST(J$164:J$169,A$164:A$169,TRUE,FALSE ),1)</f>
        <v>0.12443957742849782</v>
      </c>
      <c r="M164" s="26">
        <f t="shared" ref="M164:M169" si="56">INDEX(LINEST(J$164:J$169,A$164:A$169,TRUE,FALSE ),2)</f>
        <v>0.64274671476423517</v>
      </c>
      <c r="N164" s="3">
        <f t="shared" si="29"/>
        <v>75.99875763536599</v>
      </c>
      <c r="O164" s="3">
        <f t="shared" si="31"/>
        <v>76</v>
      </c>
      <c r="P164" s="3">
        <f t="shared" si="30"/>
        <v>0</v>
      </c>
      <c r="Q164" s="116"/>
      <c r="R164"/>
      <c r="S164"/>
      <c r="T164"/>
      <c r="U164"/>
      <c r="V164" s="116"/>
      <c r="W164" s="116"/>
      <c r="X164" s="116"/>
      <c r="Y164" s="116"/>
      <c r="Z164" s="116"/>
      <c r="AA164" s="116"/>
      <c r="AB164" s="116"/>
      <c r="AC164" s="116"/>
      <c r="AD164" s="116"/>
      <c r="AE164" s="116"/>
      <c r="AF164" s="116"/>
      <c r="AG164" s="116"/>
      <c r="AH164" s="116"/>
      <c r="AI164" s="116"/>
      <c r="AJ164" s="116"/>
      <c r="AK164" s="116"/>
      <c r="AL164" s="116"/>
      <c r="AM164" s="116"/>
      <c r="AN164" s="116"/>
      <c r="AO164" s="116"/>
      <c r="AP164" s="116"/>
      <c r="AQ164" s="116"/>
      <c r="AR164" s="116"/>
      <c r="AS164" s="116"/>
      <c r="AT164" s="116"/>
      <c r="AU164" s="116"/>
      <c r="AV164" s="116"/>
      <c r="AW164" s="116"/>
      <c r="AX164" s="116"/>
      <c r="AY164" s="116"/>
      <c r="AZ164" s="116"/>
      <c r="BA164" s="116"/>
      <c r="BB164" s="116"/>
      <c r="BC164" s="116"/>
      <c r="BD164" s="116"/>
      <c r="BE164" s="116"/>
      <c r="BF164" s="116"/>
      <c r="BG164" s="116"/>
      <c r="BH164" s="116"/>
      <c r="BI164" s="116"/>
      <c r="BJ164" s="116"/>
      <c r="BK164" s="116"/>
      <c r="BL164" s="116"/>
      <c r="BM164" s="116"/>
      <c r="BN164" s="116"/>
      <c r="BO164" s="116"/>
      <c r="BP164" s="116"/>
      <c r="BQ164" s="116"/>
      <c r="BR164" s="116"/>
      <c r="BS164" s="116"/>
      <c r="BT164" s="116"/>
      <c r="BU164" s="116"/>
      <c r="BV164" s="116"/>
      <c r="BW164" s="116"/>
      <c r="BX164" s="116"/>
      <c r="BY164" s="116"/>
      <c r="BZ164" s="116"/>
      <c r="CA164" s="116"/>
      <c r="CB164" s="116"/>
      <c r="CC164" s="116"/>
      <c r="CD164" s="116"/>
      <c r="CE164" s="116"/>
      <c r="CF164" s="116"/>
      <c r="CG164" s="116"/>
      <c r="CH164" s="116"/>
      <c r="CI164" s="116"/>
      <c r="CJ164" s="116"/>
      <c r="CK164" s="116"/>
      <c r="CL164" s="116"/>
      <c r="CM164" s="116"/>
      <c r="CN164" s="116"/>
      <c r="CO164" s="116"/>
      <c r="CP164" s="116"/>
      <c r="CQ164" s="116"/>
      <c r="CR164" s="116"/>
      <c r="CS164" s="116"/>
      <c r="CT164" s="116"/>
      <c r="CU164" s="116"/>
      <c r="CV164" s="116"/>
      <c r="CW164" s="116"/>
      <c r="CX164" s="116"/>
      <c r="CY164" s="116"/>
      <c r="CZ164" s="116"/>
      <c r="DA164" s="116"/>
      <c r="DB164" s="116"/>
      <c r="DC164" s="116"/>
      <c r="DD164" s="116"/>
      <c r="DE164" s="116"/>
      <c r="DF164" s="116"/>
      <c r="DG164" s="116"/>
      <c r="DH164" s="116"/>
      <c r="DI164" s="116"/>
      <c r="DJ164" s="116"/>
      <c r="DK164" s="116"/>
      <c r="DL164" s="116"/>
      <c r="DM164" s="116"/>
      <c r="DN164" s="116"/>
      <c r="DO164" s="116"/>
      <c r="DP164" s="116"/>
      <c r="DQ164" s="116"/>
      <c r="DR164" s="116"/>
      <c r="DS164" s="116"/>
      <c r="DT164" s="116"/>
      <c r="DU164" s="116"/>
      <c r="DV164" s="116"/>
      <c r="DW164" s="116"/>
      <c r="DX164" s="116"/>
      <c r="DY164" s="116"/>
      <c r="DZ164" s="116"/>
      <c r="EA164" s="116"/>
      <c r="EB164" s="116"/>
      <c r="EC164" s="116"/>
      <c r="ED164" s="116"/>
      <c r="EE164" s="116"/>
      <c r="EF164" s="116"/>
      <c r="EG164" s="116"/>
      <c r="EH164" s="116"/>
      <c r="EI164" s="116"/>
      <c r="EJ164" s="116"/>
      <c r="EK164" s="116"/>
      <c r="EL164" s="116"/>
      <c r="EM164" s="116"/>
      <c r="EN164" s="116"/>
      <c r="EO164" s="116"/>
      <c r="EP164" s="116"/>
      <c r="EQ164" s="116"/>
      <c r="ER164" s="116"/>
      <c r="ES164" s="116"/>
      <c r="ET164" s="116"/>
      <c r="EU164" s="116"/>
      <c r="EV164" s="116"/>
      <c r="EW164" s="116"/>
      <c r="EX164" s="116"/>
      <c r="EY164" s="116"/>
      <c r="EZ164" s="116"/>
      <c r="FA164" s="116"/>
      <c r="FB164" s="116"/>
      <c r="FC164" s="116"/>
      <c r="FD164" s="116"/>
      <c r="FE164" s="116"/>
      <c r="FF164" s="116"/>
      <c r="FG164" s="116"/>
      <c r="FH164" s="116"/>
      <c r="FI164" s="116"/>
      <c r="FJ164" s="116"/>
      <c r="FK164" s="116"/>
      <c r="FL164" s="116"/>
      <c r="FM164" s="116"/>
      <c r="FN164" s="116"/>
      <c r="FO164" s="116"/>
      <c r="FP164" s="116"/>
      <c r="FQ164" s="116"/>
      <c r="FR164" s="116"/>
      <c r="FS164" s="116"/>
      <c r="FT164" s="116"/>
      <c r="FU164" s="116"/>
      <c r="FV164" s="116"/>
      <c r="FW164" s="116"/>
      <c r="FX164" s="116"/>
      <c r="FY164" s="116"/>
      <c r="FZ164" s="116"/>
      <c r="GA164" s="116"/>
      <c r="GB164" s="116"/>
      <c r="GC164" s="116"/>
      <c r="GD164" s="116"/>
      <c r="GE164" s="116"/>
      <c r="GF164" s="116"/>
      <c r="GG164" s="116"/>
      <c r="GH164" s="116"/>
      <c r="GI164" s="116"/>
      <c r="GJ164" s="116"/>
      <c r="GK164" s="116"/>
      <c r="GL164" s="116"/>
      <c r="GM164" s="116"/>
      <c r="GN164" s="116"/>
      <c r="GO164" s="116"/>
      <c r="GP164" s="116"/>
      <c r="GQ164" s="116"/>
      <c r="GR164" s="116"/>
      <c r="GS164" s="116"/>
      <c r="GT164" s="116"/>
      <c r="GU164" s="116"/>
      <c r="GV164" s="116"/>
      <c r="GW164" s="116"/>
      <c r="GX164" s="116"/>
      <c r="GY164" s="116"/>
      <c r="GZ164" s="116"/>
      <c r="HA164" s="116"/>
      <c r="HB164" s="116"/>
      <c r="HC164" s="116"/>
      <c r="HD164" s="116"/>
      <c r="HE164" s="116"/>
      <c r="HF164" s="116"/>
      <c r="HG164" s="116"/>
      <c r="HH164" s="116"/>
      <c r="HI164" s="116"/>
      <c r="HJ164" s="116"/>
      <c r="HK164" s="116"/>
      <c r="HL164" s="116"/>
      <c r="HM164" s="116"/>
      <c r="HN164" s="116"/>
      <c r="HO164" s="116"/>
      <c r="HP164" s="116"/>
      <c r="HQ164" s="116"/>
      <c r="HR164" s="116"/>
      <c r="HS164" s="116"/>
      <c r="HT164" s="116"/>
      <c r="HU164" s="116"/>
      <c r="HV164" s="116"/>
      <c r="HW164" s="116"/>
      <c r="HX164" s="116"/>
      <c r="HY164" s="116"/>
      <c r="HZ164" s="116"/>
      <c r="IA164" s="116"/>
      <c r="IB164" s="116"/>
      <c r="IC164" s="116"/>
      <c r="ID164" s="116"/>
      <c r="IE164" s="116"/>
      <c r="IF164" s="116"/>
      <c r="IG164" s="116"/>
      <c r="IH164" s="116"/>
      <c r="II164" s="116"/>
      <c r="IJ164" s="116"/>
      <c r="IK164" s="116"/>
      <c r="IL164" s="116"/>
      <c r="IM164" s="116"/>
      <c r="IN164" s="116"/>
      <c r="IO164" s="116"/>
      <c r="IP164" s="116"/>
      <c r="IQ164" s="116"/>
      <c r="IR164" s="116"/>
      <c r="IS164" s="116"/>
      <c r="IT164" s="116"/>
      <c r="IU164" s="116"/>
      <c r="IV164" s="116"/>
      <c r="IW164" s="116"/>
      <c r="IX164" s="116"/>
      <c r="IY164" s="116"/>
      <c r="IZ164" s="116"/>
      <c r="JA164" s="116"/>
      <c r="JB164" s="116"/>
      <c r="JC164" s="116"/>
      <c r="JD164" s="116"/>
      <c r="JE164" s="116"/>
      <c r="JF164" s="116"/>
      <c r="JG164" s="116"/>
      <c r="JH164" s="116"/>
      <c r="JI164" s="116"/>
      <c r="JJ164" s="116"/>
      <c r="JK164" s="116"/>
      <c r="JL164" s="116"/>
      <c r="JM164" s="116"/>
      <c r="JN164" s="116"/>
      <c r="JO164" s="116"/>
      <c r="JP164" s="116"/>
      <c r="JQ164" s="116"/>
      <c r="JR164" s="116"/>
      <c r="JS164" s="116"/>
      <c r="JT164" s="116"/>
      <c r="JU164" s="116"/>
      <c r="JV164" s="116"/>
      <c r="JW164" s="116"/>
      <c r="JX164" s="116"/>
      <c r="JY164" s="116"/>
      <c r="JZ164" s="116"/>
      <c r="KA164" s="116"/>
      <c r="KB164" s="116"/>
      <c r="KC164" s="116"/>
      <c r="KD164" s="116"/>
      <c r="KE164" s="116"/>
      <c r="KF164" s="116"/>
      <c r="KG164" s="116"/>
      <c r="KH164" s="116"/>
      <c r="KI164" s="116"/>
      <c r="KJ164" s="116"/>
      <c r="KK164" s="116"/>
      <c r="KL164" s="116"/>
      <c r="KM164" s="116"/>
      <c r="KN164" s="116"/>
      <c r="KO164" s="116"/>
      <c r="KP164" s="116"/>
      <c r="KQ164" s="116"/>
      <c r="KR164" s="116"/>
      <c r="KS164" s="116"/>
      <c r="KT164" s="116"/>
      <c r="KU164" s="116"/>
      <c r="KV164" s="116"/>
      <c r="KW164" s="116"/>
      <c r="KX164" s="116"/>
      <c r="KY164" s="116"/>
      <c r="KZ164" s="116"/>
      <c r="LA164" s="116"/>
      <c r="LB164" s="116"/>
      <c r="LC164" s="116"/>
      <c r="LD164" s="116"/>
      <c r="LE164" s="116"/>
      <c r="LF164" s="116"/>
      <c r="LG164" s="116"/>
      <c r="LH164" s="116"/>
      <c r="LI164" s="116"/>
      <c r="LJ164" s="116"/>
      <c r="LK164" s="116"/>
      <c r="LL164" s="116"/>
      <c r="LM164" s="116"/>
      <c r="LN164" s="116"/>
      <c r="LO164" s="116"/>
      <c r="LP164" s="116"/>
      <c r="LQ164" s="116"/>
      <c r="LR164" s="116"/>
      <c r="LS164" s="116"/>
      <c r="LT164" s="116"/>
      <c r="LU164" s="116"/>
      <c r="LV164" s="116"/>
      <c r="LW164" s="116"/>
      <c r="LX164" s="116"/>
      <c r="LY164" s="116"/>
      <c r="LZ164" s="116"/>
      <c r="MA164" s="116"/>
      <c r="MB164" s="116"/>
      <c r="MC164" s="116"/>
      <c r="MD164" s="116"/>
      <c r="ME164" s="116"/>
      <c r="MF164" s="116"/>
      <c r="MG164" s="116"/>
      <c r="MH164" s="116"/>
      <c r="MI164" s="116"/>
      <c r="MJ164" s="116"/>
      <c r="MK164" s="116"/>
      <c r="ML164" s="116"/>
      <c r="MM164" s="116"/>
      <c r="MN164" s="116"/>
      <c r="MO164" s="116"/>
      <c r="MP164" s="116"/>
      <c r="MQ164" s="116"/>
      <c r="MR164" s="116"/>
      <c r="MS164" s="116"/>
      <c r="MT164" s="116"/>
      <c r="MU164" s="116"/>
      <c r="MV164" s="116"/>
      <c r="MW164" s="116"/>
      <c r="MX164" s="116"/>
      <c r="MY164" s="116"/>
      <c r="MZ164" s="116"/>
      <c r="NA164" s="116"/>
      <c r="NB164" s="116"/>
      <c r="NC164" s="116"/>
      <c r="ND164" s="116"/>
      <c r="NE164" s="116"/>
      <c r="NF164" s="116"/>
      <c r="NG164" s="116"/>
      <c r="NH164" s="116"/>
      <c r="NI164" s="116"/>
      <c r="NJ164" s="116"/>
      <c r="NK164" s="116"/>
      <c r="NL164" s="116"/>
      <c r="NM164" s="116"/>
      <c r="NN164" s="116"/>
      <c r="NO164" s="116"/>
      <c r="NP164" s="116"/>
      <c r="NQ164" s="116"/>
      <c r="NR164" s="116"/>
      <c r="NS164" s="116"/>
      <c r="NT164" s="116"/>
      <c r="NU164" s="116"/>
      <c r="NV164" s="116"/>
      <c r="NW164" s="116"/>
      <c r="NX164" s="116"/>
      <c r="NY164" s="116"/>
      <c r="NZ164" s="116"/>
      <c r="OA164" s="116"/>
      <c r="OB164" s="116"/>
      <c r="OC164" s="116"/>
      <c r="OD164" s="116"/>
      <c r="OE164" s="116"/>
      <c r="OF164" s="116"/>
      <c r="OG164" s="116"/>
      <c r="OH164" s="116"/>
      <c r="OI164" s="116"/>
      <c r="OJ164" s="116"/>
      <c r="OK164" s="116"/>
      <c r="OL164" s="116"/>
      <c r="OM164" s="116"/>
      <c r="ON164" s="116"/>
      <c r="OO164" s="116"/>
      <c r="OP164" s="116"/>
      <c r="OQ164" s="116"/>
      <c r="OR164" s="116"/>
      <c r="OS164" s="116"/>
      <c r="OT164" s="116"/>
      <c r="OU164" s="116"/>
      <c r="OV164" s="116"/>
      <c r="OW164" s="116"/>
      <c r="OX164" s="116"/>
      <c r="OY164" s="116"/>
      <c r="OZ164" s="116"/>
      <c r="PA164" s="116"/>
      <c r="PB164" s="116"/>
      <c r="PC164" s="116"/>
      <c r="PD164" s="116"/>
      <c r="PE164" s="116"/>
      <c r="PF164" s="116"/>
      <c r="PG164" s="116"/>
      <c r="PH164" s="116"/>
      <c r="PI164" s="116"/>
      <c r="PJ164" s="116"/>
      <c r="PK164" s="116"/>
      <c r="PL164" s="116"/>
      <c r="PM164" s="116"/>
      <c r="PN164" s="116"/>
      <c r="PO164" s="116"/>
      <c r="PP164" s="116"/>
      <c r="PQ164" s="116"/>
      <c r="PR164" s="116"/>
      <c r="PS164" s="116"/>
      <c r="PT164" s="116"/>
      <c r="PU164" s="116"/>
      <c r="PV164" s="116"/>
      <c r="PW164" s="116"/>
      <c r="PX164" s="116"/>
      <c r="PY164" s="116"/>
      <c r="PZ164" s="116"/>
      <c r="QA164" s="116"/>
      <c r="QB164" s="116"/>
      <c r="QC164" s="116"/>
      <c r="QD164" s="116"/>
      <c r="QE164" s="116"/>
      <c r="QF164" s="116"/>
      <c r="QG164" s="116"/>
      <c r="QH164" s="116"/>
      <c r="QI164" s="116"/>
      <c r="QJ164" s="116"/>
      <c r="QK164" s="116"/>
      <c r="QL164" s="116"/>
      <c r="QM164" s="116"/>
      <c r="QN164" s="116"/>
      <c r="QO164" s="116"/>
      <c r="QP164" s="116"/>
      <c r="QQ164" s="116"/>
      <c r="QR164" s="116"/>
      <c r="QS164" s="116"/>
      <c r="QT164" s="116"/>
      <c r="QU164" s="116"/>
      <c r="QV164" s="116"/>
      <c r="QW164" s="116"/>
      <c r="QX164" s="116"/>
      <c r="QY164" s="116"/>
      <c r="QZ164" s="116"/>
      <c r="RA164" s="116"/>
      <c r="RB164" s="116"/>
      <c r="RC164" s="116"/>
      <c r="RD164" s="116"/>
      <c r="RE164" s="116"/>
      <c r="RF164" s="116"/>
      <c r="RG164" s="116"/>
      <c r="RH164" s="116"/>
      <c r="RI164" s="116"/>
      <c r="RJ164" s="116"/>
      <c r="RK164" s="116"/>
      <c r="RL164" s="116"/>
      <c r="RM164" s="116"/>
      <c r="RN164" s="116"/>
      <c r="RO164" s="116"/>
      <c r="RP164" s="116"/>
      <c r="RQ164" s="116"/>
      <c r="RR164" s="116"/>
      <c r="RS164" s="116"/>
      <c r="RT164" s="116"/>
      <c r="RU164" s="116"/>
      <c r="RV164" s="116"/>
      <c r="RW164" s="116"/>
      <c r="RX164" s="116"/>
      <c r="RY164" s="116"/>
      <c r="RZ164" s="116"/>
      <c r="SA164" s="116"/>
      <c r="SB164" s="116"/>
      <c r="SC164" s="116"/>
      <c r="SD164" s="116"/>
      <c r="SE164" s="116"/>
      <c r="SF164" s="116"/>
      <c r="SG164" s="116"/>
      <c r="SH164" s="116"/>
      <c r="SI164" s="116"/>
      <c r="SJ164" s="116"/>
      <c r="SK164" s="116"/>
      <c r="SL164" s="116"/>
      <c r="SM164" s="116"/>
      <c r="SN164" s="116"/>
      <c r="SO164" s="116"/>
      <c r="SP164" s="116"/>
      <c r="SQ164" s="116"/>
      <c r="SR164" s="116"/>
      <c r="SS164" s="116"/>
      <c r="ST164" s="116"/>
      <c r="SU164" s="116"/>
      <c r="SV164" s="116"/>
      <c r="SW164" s="116"/>
      <c r="SX164" s="116"/>
      <c r="SY164" s="116"/>
      <c r="SZ164" s="116"/>
      <c r="TA164" s="116"/>
      <c r="TB164" s="116"/>
      <c r="TC164" s="116"/>
      <c r="TD164" s="116"/>
      <c r="TE164" s="116"/>
      <c r="TF164" s="116"/>
      <c r="TG164" s="116"/>
      <c r="TH164" s="116"/>
      <c r="TI164" s="116"/>
      <c r="TJ164" s="116"/>
      <c r="TK164" s="116"/>
      <c r="TL164" s="116"/>
      <c r="TM164" s="116"/>
      <c r="TN164" s="116"/>
      <c r="TO164" s="116"/>
      <c r="TP164" s="116"/>
      <c r="TQ164" s="116"/>
      <c r="TR164" s="116"/>
      <c r="TS164" s="116"/>
      <c r="TT164" s="116"/>
      <c r="TU164" s="116"/>
      <c r="TV164" s="116"/>
      <c r="TW164" s="116"/>
      <c r="TX164" s="116"/>
      <c r="TY164" s="116"/>
      <c r="TZ164" s="116"/>
      <c r="UA164" s="116"/>
      <c r="UB164" s="116"/>
      <c r="UC164" s="116"/>
      <c r="UD164" s="116"/>
      <c r="UE164" s="116"/>
      <c r="UF164" s="116"/>
      <c r="UG164" s="116"/>
      <c r="UH164" s="116"/>
      <c r="UI164" s="116"/>
      <c r="UJ164" s="116"/>
      <c r="UK164" s="116"/>
      <c r="UL164" s="116"/>
      <c r="UM164" s="116"/>
      <c r="UN164" s="116"/>
      <c r="UO164" s="116"/>
      <c r="UP164" s="116"/>
      <c r="UQ164" s="116"/>
      <c r="UR164" s="116"/>
      <c r="US164" s="116"/>
      <c r="UT164" s="116"/>
      <c r="UU164" s="116"/>
      <c r="UV164" s="116"/>
      <c r="UW164" s="116"/>
      <c r="UX164" s="116"/>
      <c r="UY164" s="116"/>
      <c r="UZ164" s="116"/>
      <c r="VA164" s="116"/>
      <c r="VB164" s="116"/>
      <c r="VC164" s="116"/>
      <c r="VD164" s="116"/>
      <c r="VE164" s="116"/>
      <c r="VF164" s="116"/>
      <c r="VG164" s="116"/>
      <c r="VH164" s="116"/>
      <c r="VI164" s="116"/>
      <c r="VJ164" s="116"/>
      <c r="VK164" s="116"/>
      <c r="VL164" s="116"/>
      <c r="VM164" s="116"/>
      <c r="VN164" s="116"/>
      <c r="VO164" s="116"/>
      <c r="VP164" s="116"/>
      <c r="VQ164" s="116"/>
      <c r="VR164" s="116"/>
      <c r="VS164" s="116"/>
      <c r="VT164" s="116"/>
      <c r="VU164" s="116"/>
      <c r="VV164" s="116"/>
      <c r="VW164" s="116"/>
      <c r="VX164" s="116"/>
      <c r="VY164" s="116"/>
      <c r="VZ164" s="116"/>
      <c r="WA164" s="116"/>
      <c r="WB164" s="116"/>
      <c r="WC164" s="116"/>
      <c r="WD164" s="116"/>
      <c r="WE164" s="116"/>
      <c r="WF164" s="116"/>
      <c r="WG164" s="116"/>
      <c r="WH164" s="116"/>
      <c r="WI164" s="116"/>
      <c r="WJ164" s="116"/>
      <c r="WK164" s="116"/>
      <c r="WL164" s="116"/>
      <c r="WM164" s="116"/>
      <c r="WN164" s="116"/>
      <c r="WO164" s="116"/>
      <c r="WP164" s="116"/>
      <c r="WQ164" s="116"/>
      <c r="WR164" s="116"/>
      <c r="WS164" s="116"/>
      <c r="WT164" s="116"/>
      <c r="WU164" s="116"/>
      <c r="WV164" s="116"/>
      <c r="WW164" s="116"/>
      <c r="WX164" s="116"/>
      <c r="WY164" s="116"/>
      <c r="WZ164" s="116"/>
      <c r="XA164" s="116"/>
      <c r="XB164" s="116"/>
      <c r="XC164" s="116"/>
      <c r="XD164" s="116"/>
      <c r="XE164" s="116"/>
      <c r="XF164" s="116"/>
      <c r="XG164" s="116"/>
      <c r="XH164" s="116"/>
      <c r="XI164" s="116"/>
      <c r="XJ164" s="116"/>
      <c r="XK164" s="116"/>
      <c r="XL164" s="116"/>
      <c r="XM164" s="116"/>
      <c r="XN164" s="116"/>
      <c r="XO164" s="116"/>
      <c r="XP164" s="116"/>
      <c r="XQ164" s="116"/>
      <c r="XR164" s="116"/>
      <c r="XS164" s="116"/>
      <c r="XT164" s="116"/>
      <c r="XU164" s="116"/>
      <c r="XV164" s="116"/>
      <c r="XW164" s="116"/>
      <c r="XX164" s="116"/>
      <c r="XY164" s="116"/>
      <c r="XZ164" s="116"/>
      <c r="YA164" s="116"/>
      <c r="YB164" s="116"/>
      <c r="YC164" s="116"/>
      <c r="YD164" s="116"/>
      <c r="YE164" s="116"/>
      <c r="YF164" s="116"/>
      <c r="YG164" s="116"/>
      <c r="YH164" s="116"/>
      <c r="YI164" s="116"/>
      <c r="YJ164" s="116"/>
      <c r="YK164" s="116"/>
      <c r="YL164" s="116"/>
      <c r="YM164" s="116"/>
      <c r="YN164" s="116"/>
      <c r="YO164" s="116"/>
      <c r="YP164" s="116"/>
      <c r="YQ164" s="116"/>
      <c r="YR164" s="116"/>
      <c r="YS164" s="116"/>
      <c r="YT164" s="116"/>
      <c r="YU164" s="116"/>
      <c r="YV164" s="116"/>
      <c r="YW164" s="116"/>
      <c r="YX164" s="116"/>
      <c r="YY164" s="116"/>
      <c r="YZ164" s="116"/>
      <c r="ZA164" s="116"/>
      <c r="ZB164" s="116"/>
      <c r="ZC164" s="116"/>
      <c r="ZD164" s="116"/>
      <c r="ZE164" s="116"/>
      <c r="ZF164" s="116"/>
      <c r="ZG164" s="116"/>
      <c r="ZH164" s="116"/>
      <c r="ZI164" s="116"/>
      <c r="ZJ164" s="116"/>
      <c r="ZK164" s="116"/>
      <c r="ZL164" s="116"/>
      <c r="ZM164" s="116"/>
      <c r="ZN164" s="116"/>
      <c r="ZO164" s="116"/>
      <c r="ZP164" s="116"/>
      <c r="ZQ164" s="116"/>
      <c r="ZR164" s="116"/>
      <c r="ZS164" s="116"/>
      <c r="ZT164" s="116"/>
      <c r="ZU164" s="116"/>
      <c r="ZV164" s="116"/>
      <c r="ZW164" s="116"/>
      <c r="ZX164" s="116"/>
      <c r="ZY164" s="116"/>
      <c r="ZZ164" s="116"/>
      <c r="AAA164" s="116"/>
      <c r="AAB164" s="116"/>
      <c r="AAC164" s="116"/>
      <c r="AAD164" s="116"/>
      <c r="AAE164" s="116"/>
      <c r="AAF164" s="116"/>
      <c r="AAG164" s="116"/>
      <c r="AAH164" s="116"/>
      <c r="AAI164" s="116"/>
      <c r="AAJ164" s="116"/>
      <c r="AAK164" s="116"/>
      <c r="AAL164" s="116"/>
      <c r="AAM164" s="116"/>
      <c r="AAN164" s="116"/>
      <c r="AAO164" s="116"/>
      <c r="AAP164" s="116"/>
      <c r="AAQ164" s="116"/>
      <c r="AAR164" s="116"/>
      <c r="AAS164" s="116"/>
      <c r="AAT164" s="116"/>
      <c r="AAU164" s="116"/>
      <c r="AAV164" s="116"/>
      <c r="AAW164" s="116"/>
      <c r="AAX164" s="116"/>
      <c r="AAY164" s="116"/>
      <c r="AAZ164" s="116"/>
      <c r="ABA164" s="116"/>
      <c r="ABB164" s="116"/>
      <c r="ABC164" s="116"/>
      <c r="ABD164" s="116"/>
      <c r="ABE164" s="116"/>
      <c r="ABF164" s="116"/>
      <c r="ABG164" s="116"/>
      <c r="ABH164" s="116"/>
      <c r="ABI164" s="116"/>
      <c r="ABJ164" s="116"/>
      <c r="ABK164" s="116"/>
      <c r="ABL164" s="116"/>
      <c r="ABM164" s="116"/>
      <c r="ABN164" s="116"/>
      <c r="ABO164" s="116"/>
      <c r="ABP164" s="116"/>
      <c r="ABQ164" s="116"/>
      <c r="ABR164" s="116"/>
      <c r="ABS164" s="116"/>
      <c r="ABT164" s="116"/>
      <c r="ABU164" s="116"/>
      <c r="ABV164" s="116"/>
      <c r="ABW164" s="116"/>
      <c r="ABX164" s="116"/>
      <c r="ABY164" s="116"/>
      <c r="ABZ164" s="116"/>
      <c r="ACA164" s="116"/>
      <c r="ACB164" s="116"/>
      <c r="ACC164" s="116"/>
      <c r="ACD164" s="116"/>
      <c r="ACE164" s="116"/>
      <c r="ACF164" s="116"/>
      <c r="ACG164" s="116"/>
      <c r="ACH164" s="116"/>
      <c r="ACI164" s="116"/>
      <c r="ACJ164" s="116"/>
      <c r="ACK164" s="116"/>
      <c r="ACL164" s="116"/>
      <c r="ACM164" s="116"/>
      <c r="ACN164" s="116"/>
      <c r="ACO164" s="116"/>
      <c r="ACP164" s="116"/>
      <c r="ACQ164" s="116"/>
      <c r="ACR164" s="116"/>
      <c r="ACS164" s="116"/>
      <c r="ACT164" s="116"/>
      <c r="ACU164" s="116"/>
      <c r="ACV164" s="116"/>
      <c r="ACW164" s="116"/>
      <c r="ACX164" s="116"/>
      <c r="ACY164" s="116"/>
      <c r="ACZ164" s="116"/>
      <c r="ADA164" s="116"/>
      <c r="ADB164" s="116"/>
      <c r="ADC164" s="116"/>
      <c r="ADD164" s="116"/>
      <c r="ADE164" s="116"/>
      <c r="ADF164" s="116"/>
      <c r="ADG164" s="116"/>
      <c r="ADH164" s="116"/>
      <c r="ADI164" s="116"/>
      <c r="ADJ164" s="116"/>
      <c r="ADK164" s="116"/>
      <c r="ADL164" s="116"/>
      <c r="ADM164" s="116"/>
      <c r="ADN164" s="116"/>
      <c r="ADO164" s="116"/>
      <c r="ADP164" s="116"/>
      <c r="ADQ164" s="116"/>
      <c r="ADR164" s="116"/>
      <c r="ADS164" s="116"/>
      <c r="ADT164" s="116"/>
      <c r="ADU164" s="116"/>
      <c r="ADV164" s="116"/>
      <c r="ADW164" s="116"/>
      <c r="ADX164" s="116"/>
      <c r="ADY164" s="116"/>
      <c r="ADZ164" s="116"/>
      <c r="AEA164" s="116"/>
      <c r="AEB164" s="116"/>
      <c r="AEC164" s="116"/>
      <c r="AED164" s="116"/>
      <c r="AEE164" s="116"/>
      <c r="AEF164" s="116"/>
      <c r="AEG164" s="116"/>
      <c r="AEH164" s="116"/>
      <c r="AEI164" s="116"/>
      <c r="AEJ164" s="116"/>
      <c r="AEK164" s="116"/>
      <c r="AEL164" s="116"/>
      <c r="AEM164" s="116"/>
      <c r="AEN164" s="116"/>
      <c r="AEO164" s="116"/>
      <c r="AEP164" s="116"/>
      <c r="AEQ164" s="116"/>
      <c r="AER164" s="116"/>
      <c r="AES164" s="116"/>
      <c r="AET164" s="116"/>
      <c r="AEU164" s="116"/>
      <c r="AEV164" s="116"/>
      <c r="AEW164" s="116"/>
      <c r="AEX164" s="116"/>
      <c r="AEY164" s="116"/>
      <c r="AEZ164" s="116"/>
      <c r="AFA164" s="116"/>
      <c r="AFB164" s="116"/>
      <c r="AFC164" s="116"/>
      <c r="AFD164" s="116"/>
      <c r="AFE164" s="116"/>
      <c r="AFF164" s="116"/>
      <c r="AFG164" s="116"/>
      <c r="AFH164" s="116"/>
      <c r="AFI164" s="116"/>
      <c r="AFJ164" s="116"/>
      <c r="AFK164" s="116"/>
      <c r="AFL164" s="116"/>
      <c r="AFM164" s="116"/>
      <c r="AFN164" s="116"/>
      <c r="AFO164" s="116"/>
      <c r="AFP164" s="116"/>
      <c r="AFQ164" s="116"/>
      <c r="AFR164" s="116"/>
      <c r="AFS164" s="116"/>
      <c r="AFT164" s="116"/>
      <c r="AFU164" s="116"/>
      <c r="AFV164" s="116"/>
      <c r="AFW164" s="116"/>
      <c r="AFX164" s="116"/>
      <c r="AFY164" s="116"/>
      <c r="AFZ164" s="116"/>
      <c r="AGA164" s="116"/>
      <c r="AGB164" s="116"/>
      <c r="AGC164" s="116"/>
      <c r="AGD164" s="116"/>
      <c r="AGE164" s="116"/>
      <c r="AGF164" s="116"/>
      <c r="AGG164" s="116"/>
      <c r="AGH164" s="116"/>
      <c r="AGI164" s="116"/>
      <c r="AGJ164" s="116"/>
      <c r="AGK164" s="116"/>
      <c r="AGL164" s="116"/>
      <c r="AGM164" s="116"/>
      <c r="AGN164" s="116"/>
      <c r="AGO164" s="116"/>
      <c r="AGP164" s="116"/>
      <c r="AGQ164" s="116"/>
      <c r="AGR164" s="116"/>
      <c r="AGS164" s="116"/>
      <c r="AGT164" s="116"/>
      <c r="AGU164" s="116"/>
      <c r="AGV164" s="116"/>
      <c r="AGW164" s="116"/>
      <c r="AGX164" s="116"/>
      <c r="AGY164" s="116"/>
      <c r="AGZ164" s="116"/>
      <c r="AHA164" s="116"/>
      <c r="AHB164" s="116"/>
      <c r="AHC164" s="116"/>
      <c r="AHD164" s="116"/>
      <c r="AHE164" s="116"/>
      <c r="AHF164" s="116"/>
      <c r="AHG164" s="116"/>
      <c r="AHH164" s="116"/>
      <c r="AHI164" s="116"/>
      <c r="AHJ164" s="116"/>
      <c r="AHK164" s="116"/>
      <c r="AHL164" s="116"/>
      <c r="AHM164" s="116"/>
      <c r="AHN164" s="116"/>
      <c r="AHO164" s="116"/>
      <c r="AHP164" s="116"/>
      <c r="AHQ164" s="116"/>
      <c r="AHR164" s="116"/>
      <c r="AHS164" s="116"/>
      <c r="AHT164" s="116"/>
      <c r="AHU164" s="116"/>
      <c r="AHV164" s="116"/>
      <c r="AHW164" s="116"/>
      <c r="AHX164" s="116"/>
      <c r="AHY164" s="116"/>
      <c r="AHZ164" s="116"/>
      <c r="AIA164" s="116"/>
      <c r="AIB164" s="116"/>
      <c r="AIC164" s="116"/>
      <c r="AID164" s="116"/>
      <c r="AIE164" s="116"/>
      <c r="AIF164" s="116"/>
      <c r="AIG164" s="116"/>
      <c r="AIH164" s="116"/>
      <c r="AII164" s="116"/>
      <c r="AIJ164" s="116"/>
      <c r="AIK164" s="116"/>
      <c r="AIL164" s="116"/>
      <c r="AIM164" s="116"/>
      <c r="AIN164" s="116"/>
      <c r="AIO164" s="116"/>
      <c r="AIP164" s="116"/>
      <c r="AIQ164" s="116"/>
      <c r="AIR164" s="116"/>
      <c r="AIS164" s="116"/>
      <c r="AIT164" s="116"/>
      <c r="AIU164" s="116"/>
      <c r="AIV164" s="116"/>
      <c r="AIW164" s="116"/>
      <c r="AIX164" s="116"/>
      <c r="AIY164" s="116"/>
      <c r="AIZ164" s="116"/>
      <c r="AJA164" s="116"/>
      <c r="AJB164" s="116"/>
      <c r="AJC164" s="116"/>
      <c r="AJD164" s="116"/>
      <c r="AJE164" s="116"/>
      <c r="AJF164" s="116"/>
      <c r="AJG164" s="116"/>
      <c r="AJH164" s="116"/>
      <c r="AJI164" s="116"/>
      <c r="AJJ164" s="116"/>
      <c r="AJK164" s="116"/>
      <c r="AJL164" s="116"/>
      <c r="AJM164" s="116"/>
      <c r="AJN164" s="116"/>
      <c r="AJO164" s="116"/>
      <c r="AJP164" s="116"/>
      <c r="AJQ164" s="116"/>
      <c r="AJR164" s="116"/>
      <c r="AJS164" s="116"/>
      <c r="AJT164" s="116"/>
      <c r="AJU164" s="116"/>
      <c r="AJV164" s="116"/>
      <c r="AJW164" s="116"/>
      <c r="AJX164" s="116"/>
      <c r="AJY164" s="116"/>
      <c r="AJZ164" s="116"/>
      <c r="AKA164" s="116"/>
      <c r="AKB164" s="116"/>
      <c r="AKC164" s="116"/>
      <c r="AKD164" s="116"/>
      <c r="AKE164" s="116"/>
      <c r="AKF164" s="116"/>
      <c r="AKG164" s="116"/>
      <c r="AKH164" s="116"/>
      <c r="AKI164" s="116"/>
      <c r="AKJ164" s="116"/>
      <c r="AKK164" s="116"/>
      <c r="AKL164" s="116"/>
      <c r="AKM164" s="116"/>
      <c r="AKN164" s="116"/>
      <c r="AKO164" s="116"/>
      <c r="AKP164" s="116"/>
      <c r="AKQ164" s="116"/>
      <c r="AKR164" s="116"/>
      <c r="AKS164" s="116"/>
      <c r="AKT164" s="116"/>
      <c r="AKU164" s="116"/>
      <c r="AKV164" s="116"/>
      <c r="AKW164" s="116"/>
      <c r="AKX164" s="116"/>
      <c r="AKY164" s="116"/>
      <c r="AKZ164" s="116"/>
      <c r="ALA164" s="116"/>
      <c r="ALB164" s="116"/>
      <c r="ALC164" s="116"/>
      <c r="ALD164" s="116"/>
      <c r="ALE164" s="116"/>
      <c r="ALF164" s="116"/>
      <c r="ALG164" s="116"/>
      <c r="ALH164" s="116"/>
      <c r="ALI164" s="116"/>
      <c r="ALJ164" s="116"/>
      <c r="ALK164" s="116"/>
      <c r="ALL164" s="116"/>
      <c r="ALM164" s="116"/>
      <c r="ALN164" s="116"/>
      <c r="ALO164" s="116"/>
      <c r="ALP164" s="116"/>
      <c r="ALQ164" s="116"/>
      <c r="ALR164" s="116"/>
      <c r="ALS164" s="116"/>
      <c r="ALT164" s="116"/>
      <c r="ALU164" s="116"/>
      <c r="ALV164" s="116"/>
      <c r="ALW164" s="116"/>
      <c r="ALX164" s="116"/>
      <c r="ALY164" s="116"/>
      <c r="ALZ164" s="116"/>
      <c r="AMA164" s="116"/>
      <c r="AMB164" s="116"/>
      <c r="AMC164" s="116"/>
      <c r="AMD164" s="116"/>
      <c r="AME164" s="116"/>
      <c r="AMF164" s="116"/>
      <c r="AMG164" s="116"/>
      <c r="AMH164" s="116"/>
      <c r="AMI164" s="116"/>
      <c r="AMJ164" s="116"/>
      <c r="AMK164" s="116"/>
      <c r="AML164" s="116"/>
      <c r="AMM164" s="116"/>
      <c r="AMN164" s="116"/>
      <c r="AMO164" s="116"/>
      <c r="AMP164" s="116"/>
      <c r="AMQ164" s="116"/>
      <c r="AMR164" s="116"/>
      <c r="AMS164" s="116"/>
      <c r="AMT164" s="116"/>
      <c r="AMU164" s="116"/>
      <c r="AMV164" s="116"/>
      <c r="AMW164" s="116"/>
      <c r="AMX164" s="116"/>
      <c r="AMY164" s="116"/>
      <c r="AMZ164" s="116"/>
      <c r="ANA164" s="116"/>
      <c r="ANB164" s="116"/>
      <c r="ANC164" s="116"/>
      <c r="AND164" s="116"/>
      <c r="ANE164" s="116"/>
      <c r="ANF164" s="116"/>
      <c r="ANG164" s="116"/>
      <c r="ANH164" s="116"/>
      <c r="ANI164" s="116"/>
      <c r="ANJ164" s="116"/>
      <c r="ANK164" s="116"/>
      <c r="ANL164" s="116"/>
      <c r="ANM164" s="116"/>
      <c r="ANN164" s="116"/>
      <c r="ANO164" s="116"/>
      <c r="ANP164" s="116"/>
      <c r="ANQ164" s="116"/>
      <c r="ANR164" s="116"/>
      <c r="ANS164" s="116"/>
      <c r="ANT164" s="116"/>
      <c r="ANU164" s="116"/>
      <c r="ANV164" s="116"/>
      <c r="ANW164" s="116"/>
      <c r="ANX164" s="116"/>
      <c r="ANY164" s="116"/>
      <c r="ANZ164" s="116"/>
      <c r="AOA164" s="116"/>
      <c r="AOB164" s="116"/>
      <c r="AOC164" s="116"/>
      <c r="AOD164" s="116"/>
      <c r="AOE164" s="116"/>
      <c r="AOF164" s="116"/>
      <c r="AOG164" s="116"/>
      <c r="AOH164" s="116"/>
      <c r="AOI164" s="116"/>
      <c r="AOJ164" s="116"/>
      <c r="AOK164" s="116"/>
      <c r="AOL164" s="116"/>
      <c r="AOM164" s="116"/>
      <c r="AON164" s="116"/>
      <c r="AOO164" s="116"/>
      <c r="AOP164" s="116"/>
      <c r="AOQ164" s="116"/>
      <c r="AOR164" s="116"/>
      <c r="AOS164" s="116"/>
      <c r="AOT164" s="116"/>
      <c r="AOU164" s="116"/>
      <c r="AOV164" s="116"/>
      <c r="AOW164" s="116"/>
      <c r="AOX164" s="116"/>
      <c r="AOY164" s="116"/>
      <c r="AOZ164" s="116"/>
      <c r="APA164" s="116"/>
      <c r="APB164" s="116"/>
      <c r="APC164" s="116"/>
      <c r="APD164" s="116"/>
      <c r="APE164" s="116"/>
      <c r="APF164" s="116"/>
      <c r="APG164" s="116"/>
      <c r="APH164" s="116"/>
      <c r="API164" s="116"/>
      <c r="APJ164" s="116"/>
      <c r="APK164" s="116"/>
      <c r="APL164" s="116"/>
      <c r="APM164" s="116"/>
      <c r="APN164" s="116"/>
      <c r="APO164" s="116"/>
      <c r="APP164" s="116"/>
      <c r="APQ164" s="116"/>
      <c r="APR164" s="116"/>
      <c r="APS164" s="116"/>
      <c r="APT164" s="116"/>
      <c r="APU164" s="116"/>
      <c r="APV164" s="116"/>
      <c r="APW164" s="116"/>
      <c r="APX164" s="116"/>
      <c r="APY164" s="116"/>
      <c r="APZ164" s="116"/>
      <c r="AQA164" s="116"/>
      <c r="AQB164" s="116"/>
      <c r="AQC164" s="116"/>
      <c r="AQD164" s="116"/>
      <c r="AQE164" s="116"/>
      <c r="AQF164" s="116"/>
      <c r="AQG164" s="116"/>
      <c r="AQH164" s="116"/>
      <c r="AQI164" s="116"/>
      <c r="AQJ164" s="116"/>
      <c r="AQK164" s="116"/>
      <c r="AQL164" s="116"/>
      <c r="AQM164" s="116"/>
      <c r="AQN164" s="116"/>
      <c r="AQO164" s="116"/>
      <c r="AQP164" s="116"/>
      <c r="AQQ164" s="116"/>
      <c r="AQR164" s="116"/>
      <c r="AQS164" s="116"/>
      <c r="AQT164" s="116"/>
      <c r="AQU164" s="116"/>
      <c r="AQV164" s="116"/>
      <c r="AQW164" s="116"/>
      <c r="AQX164" s="116"/>
      <c r="AQY164" s="116"/>
      <c r="AQZ164" s="116"/>
      <c r="ARA164" s="116"/>
      <c r="ARB164" s="116"/>
      <c r="ARC164" s="116"/>
      <c r="ARD164" s="116"/>
      <c r="ARE164" s="116"/>
      <c r="ARF164" s="116"/>
      <c r="ARG164" s="116"/>
      <c r="ARH164" s="116"/>
      <c r="ARI164" s="116"/>
      <c r="ARJ164" s="116"/>
      <c r="ARK164" s="116"/>
      <c r="ARL164" s="116"/>
      <c r="ARM164" s="116"/>
      <c r="ARN164" s="116"/>
      <c r="ARO164" s="116"/>
      <c r="ARP164" s="116"/>
      <c r="ARQ164" s="116"/>
      <c r="ARR164" s="116"/>
      <c r="ARS164" s="116"/>
      <c r="ART164" s="116"/>
      <c r="ARU164" s="116"/>
      <c r="ARV164" s="116"/>
      <c r="ARW164" s="116"/>
      <c r="ARX164" s="116"/>
      <c r="ARY164" s="116"/>
      <c r="ARZ164" s="116"/>
      <c r="ASA164" s="116"/>
      <c r="ASB164" s="116"/>
      <c r="ASC164" s="116"/>
      <c r="ASD164" s="116"/>
      <c r="ASE164" s="116"/>
      <c r="ASF164" s="116"/>
      <c r="ASG164" s="116"/>
      <c r="ASH164" s="116"/>
      <c r="ASI164" s="116"/>
      <c r="ASJ164" s="116"/>
      <c r="ASK164" s="116"/>
      <c r="ASL164" s="116"/>
      <c r="ASM164" s="116"/>
      <c r="ASN164" s="116"/>
      <c r="ASO164" s="116"/>
      <c r="ASP164" s="116"/>
      <c r="ASQ164" s="116"/>
      <c r="ASR164" s="116"/>
      <c r="ASS164" s="116"/>
      <c r="AST164" s="116"/>
      <c r="ASU164" s="116"/>
      <c r="ASV164" s="116"/>
      <c r="ASW164" s="116"/>
      <c r="ASX164" s="116"/>
      <c r="ASY164" s="116"/>
      <c r="ASZ164" s="116"/>
      <c r="ATA164" s="116"/>
      <c r="ATB164" s="116"/>
      <c r="ATC164" s="116"/>
      <c r="ATD164" s="116"/>
      <c r="ATE164" s="116"/>
      <c r="ATF164" s="116"/>
      <c r="ATG164" s="116"/>
      <c r="ATH164" s="116"/>
      <c r="ATI164" s="116"/>
      <c r="ATJ164" s="116"/>
      <c r="ATK164" s="116"/>
      <c r="ATL164" s="116"/>
      <c r="ATM164" s="116"/>
      <c r="ATN164" s="116"/>
      <c r="ATO164" s="116"/>
      <c r="ATP164" s="116"/>
      <c r="ATQ164" s="116"/>
      <c r="ATR164" s="116"/>
      <c r="ATS164" s="116"/>
      <c r="ATT164" s="116"/>
      <c r="ATU164" s="116"/>
      <c r="ATV164" s="116"/>
      <c r="ATW164" s="116"/>
      <c r="ATX164" s="116"/>
      <c r="ATY164" s="116"/>
      <c r="ATZ164" s="116"/>
      <c r="AUA164" s="116"/>
      <c r="AUB164" s="116"/>
      <c r="AUC164" s="116"/>
      <c r="AUD164" s="116"/>
      <c r="AUE164" s="116"/>
      <c r="AUF164" s="116"/>
      <c r="AUG164" s="116"/>
      <c r="AUH164" s="116"/>
      <c r="AUI164" s="116"/>
      <c r="AUJ164" s="116"/>
      <c r="AUK164" s="116"/>
      <c r="AUL164" s="116"/>
      <c r="AUM164" s="116"/>
      <c r="AUN164" s="116"/>
      <c r="AUO164" s="116"/>
      <c r="AUP164" s="116"/>
      <c r="AUQ164" s="116"/>
      <c r="AUR164" s="116"/>
      <c r="AUS164" s="116"/>
      <c r="AUT164" s="116"/>
      <c r="AUU164" s="116"/>
      <c r="AUV164" s="116"/>
      <c r="AUW164" s="116"/>
      <c r="AUX164" s="116"/>
      <c r="AUY164" s="116"/>
      <c r="AUZ164" s="116"/>
      <c r="AVA164" s="116"/>
      <c r="AVB164" s="116"/>
      <c r="AVC164" s="116"/>
      <c r="AVD164" s="116"/>
      <c r="AVE164" s="116"/>
      <c r="AVF164" s="116"/>
      <c r="AVG164" s="116"/>
      <c r="AVH164" s="116"/>
      <c r="AVI164" s="116"/>
      <c r="AVJ164" s="116"/>
      <c r="AVK164" s="116"/>
      <c r="AVL164" s="116"/>
      <c r="AVM164" s="116"/>
      <c r="AVN164" s="116"/>
      <c r="AVO164" s="116"/>
      <c r="AVP164" s="116"/>
      <c r="AVQ164" s="116"/>
      <c r="AVR164" s="116"/>
      <c r="AVS164" s="116"/>
      <c r="AVT164" s="116"/>
      <c r="AVU164" s="116"/>
      <c r="AVV164" s="116"/>
      <c r="AVW164" s="116"/>
      <c r="AVX164" s="116"/>
      <c r="AVY164" s="116"/>
      <c r="AVZ164" s="116"/>
      <c r="AWA164" s="116"/>
      <c r="AWB164" s="116"/>
      <c r="AWC164" s="116"/>
      <c r="AWD164" s="116"/>
      <c r="AWE164" s="116"/>
      <c r="AWF164" s="116"/>
      <c r="AWG164" s="116"/>
      <c r="AWH164" s="116"/>
      <c r="AWI164" s="116"/>
      <c r="AWJ164" s="116"/>
      <c r="AWK164" s="116"/>
      <c r="AWL164" s="116"/>
      <c r="AWM164" s="116"/>
      <c r="AWN164" s="116"/>
      <c r="AWO164" s="116"/>
      <c r="AWP164" s="116"/>
      <c r="AWQ164" s="116"/>
      <c r="AWR164" s="116"/>
      <c r="AWS164" s="116"/>
      <c r="AWT164" s="116"/>
      <c r="AWU164" s="116"/>
      <c r="AWV164" s="116"/>
      <c r="AWW164" s="116"/>
      <c r="AWX164" s="116"/>
      <c r="AWY164" s="116"/>
      <c r="AWZ164" s="116"/>
      <c r="AXA164" s="116"/>
      <c r="AXB164" s="116"/>
      <c r="AXC164" s="116"/>
      <c r="AXD164" s="116"/>
      <c r="AXE164" s="116"/>
      <c r="AXF164" s="116"/>
      <c r="AXG164" s="116"/>
      <c r="AXH164" s="116"/>
      <c r="AXI164" s="116"/>
      <c r="AXJ164" s="116"/>
      <c r="AXK164" s="116"/>
      <c r="AXL164" s="116"/>
      <c r="AXM164" s="116"/>
      <c r="AXN164" s="116"/>
      <c r="AXO164" s="116"/>
      <c r="AXP164" s="116"/>
      <c r="AXQ164" s="116"/>
      <c r="AXR164" s="116"/>
      <c r="AXS164" s="116"/>
      <c r="AXT164" s="116"/>
      <c r="AXU164" s="116"/>
      <c r="AXV164" s="116"/>
      <c r="AXW164" s="116"/>
      <c r="AXX164" s="116"/>
      <c r="AXY164" s="116"/>
      <c r="AXZ164" s="116"/>
      <c r="AYA164" s="116"/>
      <c r="AYB164" s="116"/>
      <c r="AYC164" s="116"/>
      <c r="AYD164" s="116"/>
      <c r="AYE164" s="116"/>
      <c r="AYF164" s="116"/>
      <c r="AYG164" s="116"/>
      <c r="AYH164" s="116"/>
      <c r="AYI164" s="116"/>
      <c r="AYJ164" s="116"/>
      <c r="AYK164" s="116"/>
      <c r="AYL164" s="116"/>
      <c r="AYM164" s="116"/>
      <c r="AYN164" s="116"/>
      <c r="AYO164" s="116"/>
      <c r="AYP164" s="116"/>
      <c r="AYQ164" s="116"/>
      <c r="AYR164" s="116"/>
      <c r="AYS164" s="116"/>
      <c r="AYT164" s="116"/>
      <c r="AYU164" s="116"/>
      <c r="AYV164" s="116"/>
      <c r="AYW164" s="116"/>
      <c r="AYX164" s="116"/>
      <c r="AYY164" s="116"/>
      <c r="AYZ164" s="116"/>
      <c r="AZA164" s="116"/>
      <c r="AZB164" s="116"/>
      <c r="AZC164" s="116"/>
      <c r="AZD164" s="116"/>
      <c r="AZE164" s="116"/>
      <c r="AZF164" s="116"/>
      <c r="AZG164" s="116"/>
      <c r="AZH164" s="116"/>
      <c r="AZI164" s="116"/>
      <c r="AZJ164" s="116"/>
      <c r="AZK164" s="116"/>
      <c r="AZL164" s="116"/>
      <c r="AZM164" s="116"/>
      <c r="AZN164" s="116"/>
      <c r="AZO164" s="116"/>
      <c r="AZP164" s="116"/>
      <c r="AZQ164" s="116"/>
      <c r="AZR164" s="116"/>
      <c r="AZS164" s="116"/>
      <c r="AZT164" s="116"/>
      <c r="AZU164" s="116"/>
      <c r="AZV164" s="116"/>
      <c r="AZW164" s="116"/>
      <c r="AZX164" s="116"/>
      <c r="AZY164" s="116"/>
      <c r="AZZ164" s="116"/>
      <c r="BAA164" s="116"/>
      <c r="BAB164" s="116"/>
      <c r="BAC164" s="116"/>
      <c r="BAD164" s="116"/>
      <c r="BAE164" s="116"/>
      <c r="BAF164" s="116"/>
      <c r="BAG164" s="116"/>
      <c r="BAH164" s="116"/>
      <c r="BAI164" s="116"/>
      <c r="BAJ164" s="116"/>
      <c r="BAK164" s="116"/>
      <c r="BAL164" s="116"/>
      <c r="BAM164" s="116"/>
      <c r="BAN164" s="116"/>
      <c r="BAO164" s="116"/>
      <c r="BAP164" s="116"/>
      <c r="BAQ164" s="116"/>
      <c r="BAR164" s="116"/>
      <c r="BAS164" s="116"/>
      <c r="BAT164" s="116"/>
      <c r="BAU164" s="116"/>
      <c r="BAV164" s="116"/>
      <c r="BAW164" s="116"/>
      <c r="BAX164" s="116"/>
      <c r="BAY164" s="116"/>
      <c r="BAZ164" s="116"/>
      <c r="BBA164" s="116"/>
      <c r="BBB164" s="116"/>
      <c r="BBC164" s="116"/>
      <c r="BBD164" s="116"/>
      <c r="BBE164" s="116"/>
      <c r="BBF164" s="116"/>
      <c r="BBG164" s="116"/>
      <c r="BBH164" s="116"/>
      <c r="BBI164" s="116"/>
      <c r="BBJ164" s="116"/>
      <c r="BBK164" s="116"/>
      <c r="BBL164" s="116"/>
      <c r="BBM164" s="116"/>
      <c r="BBN164" s="116"/>
      <c r="BBO164" s="116"/>
      <c r="BBP164" s="116"/>
      <c r="BBQ164" s="116"/>
      <c r="BBR164" s="116"/>
      <c r="BBS164" s="116"/>
      <c r="BBT164" s="116"/>
      <c r="BBU164" s="116"/>
      <c r="BBV164" s="116"/>
      <c r="BBW164" s="116"/>
      <c r="BBX164" s="116"/>
      <c r="BBY164" s="116"/>
      <c r="BBZ164" s="116"/>
      <c r="BCA164" s="116"/>
      <c r="BCB164" s="116"/>
      <c r="BCC164" s="116"/>
      <c r="BCD164" s="116"/>
      <c r="BCE164" s="116"/>
      <c r="BCF164" s="116"/>
      <c r="BCG164" s="116"/>
      <c r="BCH164" s="116"/>
      <c r="BCI164" s="116"/>
      <c r="BCJ164" s="116"/>
      <c r="BCK164" s="116"/>
      <c r="BCL164" s="116"/>
      <c r="BCM164" s="116"/>
      <c r="BCN164" s="116"/>
      <c r="BCO164" s="116"/>
      <c r="BCP164" s="116"/>
      <c r="BCQ164" s="116"/>
    </row>
    <row r="165" spans="1:1447" s="3" customFormat="1" ht="17" thickBot="1">
      <c r="A165" s="25">
        <f t="shared" si="26"/>
        <v>16</v>
      </c>
      <c r="B165" s="17">
        <v>84</v>
      </c>
      <c r="C165" s="17">
        <v>53.8</v>
      </c>
      <c r="D165" s="17">
        <v>54.4</v>
      </c>
      <c r="E165" s="17">
        <v>5920</v>
      </c>
      <c r="F165" s="17" t="s">
        <v>19</v>
      </c>
      <c r="G165" s="17">
        <v>49.3</v>
      </c>
      <c r="H165" s="17">
        <v>53.5</v>
      </c>
      <c r="I165" s="17" t="s">
        <v>36</v>
      </c>
      <c r="J165" s="17">
        <v>2.6</v>
      </c>
      <c r="K165" s="26">
        <v>50</v>
      </c>
      <c r="L165" s="26">
        <f t="shared" si="55"/>
        <v>0.12443957742849782</v>
      </c>
      <c r="M165" s="26">
        <f t="shared" si="56"/>
        <v>0.64274671476423517</v>
      </c>
      <c r="N165" s="3">
        <f t="shared" si="29"/>
        <v>15.728543327466618</v>
      </c>
      <c r="O165" s="3">
        <f t="shared" si="31"/>
        <v>16</v>
      </c>
      <c r="P165" s="3">
        <f t="shared" si="30"/>
        <v>0</v>
      </c>
      <c r="Q165" s="116"/>
      <c r="R165"/>
      <c r="S165"/>
      <c r="T165"/>
      <c r="U165"/>
      <c r="V165" s="116"/>
      <c r="W165" s="116"/>
      <c r="X165" s="116"/>
      <c r="Y165" s="116"/>
      <c r="Z165" s="116"/>
      <c r="AA165" s="116"/>
      <c r="AB165" s="116"/>
      <c r="AC165" s="116"/>
      <c r="AD165" s="116"/>
      <c r="AE165" s="116"/>
      <c r="AF165" s="116"/>
      <c r="AG165" s="116"/>
      <c r="AH165" s="116"/>
      <c r="AI165" s="116"/>
      <c r="AJ165" s="116"/>
      <c r="AK165" s="116"/>
      <c r="AL165" s="116"/>
      <c r="AM165" s="116"/>
      <c r="AN165" s="116"/>
      <c r="AO165" s="116"/>
      <c r="AP165" s="116"/>
      <c r="AQ165" s="116"/>
      <c r="AR165" s="116"/>
      <c r="AS165" s="116"/>
      <c r="AT165" s="116"/>
      <c r="AU165" s="116"/>
      <c r="AV165" s="116"/>
      <c r="AW165" s="116"/>
      <c r="AX165" s="116"/>
      <c r="AY165" s="116"/>
      <c r="AZ165" s="116"/>
      <c r="BA165" s="116"/>
      <c r="BB165" s="116"/>
      <c r="BC165" s="116"/>
      <c r="BD165" s="116"/>
      <c r="BE165" s="116"/>
      <c r="BF165" s="116"/>
      <c r="BG165" s="116"/>
      <c r="BH165" s="116"/>
      <c r="BI165" s="116"/>
      <c r="BJ165" s="116"/>
      <c r="BK165" s="116"/>
      <c r="BL165" s="116"/>
      <c r="BM165" s="116"/>
      <c r="BN165" s="116"/>
      <c r="BO165" s="116"/>
      <c r="BP165" s="116"/>
      <c r="BQ165" s="116"/>
      <c r="BR165" s="116"/>
      <c r="BS165" s="116"/>
      <c r="BT165" s="116"/>
      <c r="BU165" s="116"/>
      <c r="BV165" s="116"/>
      <c r="BW165" s="116"/>
      <c r="BX165" s="116"/>
      <c r="BY165" s="116"/>
      <c r="BZ165" s="116"/>
      <c r="CA165" s="116"/>
      <c r="CB165" s="116"/>
      <c r="CC165" s="116"/>
      <c r="CD165" s="116"/>
      <c r="CE165" s="116"/>
      <c r="CF165" s="116"/>
      <c r="CG165" s="116"/>
      <c r="CH165" s="116"/>
      <c r="CI165" s="116"/>
      <c r="CJ165" s="116"/>
      <c r="CK165" s="116"/>
      <c r="CL165" s="116"/>
      <c r="CM165" s="116"/>
      <c r="CN165" s="116"/>
      <c r="CO165" s="116"/>
      <c r="CP165" s="116"/>
      <c r="CQ165" s="116"/>
      <c r="CR165" s="116"/>
      <c r="CS165" s="116"/>
      <c r="CT165" s="116"/>
      <c r="CU165" s="116"/>
      <c r="CV165" s="116"/>
      <c r="CW165" s="116"/>
      <c r="CX165" s="116"/>
      <c r="CY165" s="116"/>
      <c r="CZ165" s="116"/>
      <c r="DA165" s="116"/>
      <c r="DB165" s="116"/>
      <c r="DC165" s="116"/>
      <c r="DD165" s="116"/>
      <c r="DE165" s="116"/>
      <c r="DF165" s="116"/>
      <c r="DG165" s="116"/>
      <c r="DH165" s="116"/>
      <c r="DI165" s="116"/>
      <c r="DJ165" s="116"/>
      <c r="DK165" s="116"/>
      <c r="DL165" s="116"/>
      <c r="DM165" s="116"/>
      <c r="DN165" s="116"/>
      <c r="DO165" s="116"/>
      <c r="DP165" s="116"/>
      <c r="DQ165" s="116"/>
      <c r="DR165" s="116"/>
      <c r="DS165" s="116"/>
      <c r="DT165" s="116"/>
      <c r="DU165" s="116"/>
      <c r="DV165" s="116"/>
      <c r="DW165" s="116"/>
      <c r="DX165" s="116"/>
      <c r="DY165" s="116"/>
      <c r="DZ165" s="116"/>
      <c r="EA165" s="116"/>
      <c r="EB165" s="116"/>
      <c r="EC165" s="116"/>
      <c r="ED165" s="116"/>
      <c r="EE165" s="116"/>
      <c r="EF165" s="116"/>
      <c r="EG165" s="116"/>
      <c r="EH165" s="116"/>
      <c r="EI165" s="116"/>
      <c r="EJ165" s="116"/>
      <c r="EK165" s="116"/>
      <c r="EL165" s="116"/>
      <c r="EM165" s="116"/>
      <c r="EN165" s="116"/>
      <c r="EO165" s="116"/>
      <c r="EP165" s="116"/>
      <c r="EQ165" s="116"/>
      <c r="ER165" s="116"/>
      <c r="ES165" s="116"/>
      <c r="ET165" s="116"/>
      <c r="EU165" s="116"/>
      <c r="EV165" s="116"/>
      <c r="EW165" s="116"/>
      <c r="EX165" s="116"/>
      <c r="EY165" s="116"/>
      <c r="EZ165" s="116"/>
      <c r="FA165" s="116"/>
      <c r="FB165" s="116"/>
      <c r="FC165" s="116"/>
      <c r="FD165" s="116"/>
      <c r="FE165" s="116"/>
      <c r="FF165" s="116"/>
      <c r="FG165" s="116"/>
      <c r="FH165" s="116"/>
      <c r="FI165" s="116"/>
      <c r="FJ165" s="116"/>
      <c r="FK165" s="116"/>
      <c r="FL165" s="116"/>
      <c r="FM165" s="116"/>
      <c r="FN165" s="116"/>
      <c r="FO165" s="116"/>
      <c r="FP165" s="116"/>
      <c r="FQ165" s="116"/>
      <c r="FR165" s="116"/>
      <c r="FS165" s="116"/>
      <c r="FT165" s="116"/>
      <c r="FU165" s="116"/>
      <c r="FV165" s="116"/>
      <c r="FW165" s="116"/>
      <c r="FX165" s="116"/>
      <c r="FY165" s="116"/>
      <c r="FZ165" s="116"/>
      <c r="GA165" s="116"/>
      <c r="GB165" s="116"/>
      <c r="GC165" s="116"/>
      <c r="GD165" s="116"/>
      <c r="GE165" s="116"/>
      <c r="GF165" s="116"/>
      <c r="GG165" s="116"/>
      <c r="GH165" s="116"/>
      <c r="GI165" s="116"/>
      <c r="GJ165" s="116"/>
      <c r="GK165" s="116"/>
      <c r="GL165" s="116"/>
      <c r="GM165" s="116"/>
      <c r="GN165" s="116"/>
      <c r="GO165" s="116"/>
      <c r="GP165" s="116"/>
      <c r="GQ165" s="116"/>
      <c r="GR165" s="116"/>
      <c r="GS165" s="116"/>
      <c r="GT165" s="116"/>
      <c r="GU165" s="116"/>
      <c r="GV165" s="116"/>
      <c r="GW165" s="116"/>
      <c r="GX165" s="116"/>
      <c r="GY165" s="116"/>
      <c r="GZ165" s="116"/>
      <c r="HA165" s="116"/>
      <c r="HB165" s="116"/>
      <c r="HC165" s="116"/>
      <c r="HD165" s="116"/>
      <c r="HE165" s="116"/>
      <c r="HF165" s="116"/>
      <c r="HG165" s="116"/>
      <c r="HH165" s="116"/>
      <c r="HI165" s="116"/>
      <c r="HJ165" s="116"/>
      <c r="HK165" s="116"/>
      <c r="HL165" s="116"/>
      <c r="HM165" s="116"/>
      <c r="HN165" s="116"/>
      <c r="HO165" s="116"/>
      <c r="HP165" s="116"/>
      <c r="HQ165" s="116"/>
      <c r="HR165" s="116"/>
      <c r="HS165" s="116"/>
      <c r="HT165" s="116"/>
      <c r="HU165" s="116"/>
      <c r="HV165" s="116"/>
      <c r="HW165" s="116"/>
      <c r="HX165" s="116"/>
      <c r="HY165" s="116"/>
      <c r="HZ165" s="116"/>
      <c r="IA165" s="116"/>
      <c r="IB165" s="116"/>
      <c r="IC165" s="116"/>
      <c r="ID165" s="116"/>
      <c r="IE165" s="116"/>
      <c r="IF165" s="116"/>
      <c r="IG165" s="116"/>
      <c r="IH165" s="116"/>
      <c r="II165" s="116"/>
      <c r="IJ165" s="116"/>
      <c r="IK165" s="116"/>
      <c r="IL165" s="116"/>
      <c r="IM165" s="116"/>
      <c r="IN165" s="116"/>
      <c r="IO165" s="116"/>
      <c r="IP165" s="116"/>
      <c r="IQ165" s="116"/>
      <c r="IR165" s="116"/>
      <c r="IS165" s="116"/>
      <c r="IT165" s="116"/>
      <c r="IU165" s="116"/>
      <c r="IV165" s="116"/>
      <c r="IW165" s="116"/>
      <c r="IX165" s="116"/>
      <c r="IY165" s="116"/>
      <c r="IZ165" s="116"/>
      <c r="JA165" s="116"/>
      <c r="JB165" s="116"/>
      <c r="JC165" s="116"/>
      <c r="JD165" s="116"/>
      <c r="JE165" s="116"/>
      <c r="JF165" s="116"/>
      <c r="JG165" s="116"/>
      <c r="JH165" s="116"/>
      <c r="JI165" s="116"/>
      <c r="JJ165" s="116"/>
      <c r="JK165" s="116"/>
      <c r="JL165" s="116"/>
      <c r="JM165" s="116"/>
      <c r="JN165" s="116"/>
      <c r="JO165" s="116"/>
      <c r="JP165" s="116"/>
      <c r="JQ165" s="116"/>
      <c r="JR165" s="116"/>
      <c r="JS165" s="116"/>
      <c r="JT165" s="116"/>
      <c r="JU165" s="116"/>
      <c r="JV165" s="116"/>
      <c r="JW165" s="116"/>
      <c r="JX165" s="116"/>
      <c r="JY165" s="116"/>
      <c r="JZ165" s="116"/>
      <c r="KA165" s="116"/>
      <c r="KB165" s="116"/>
      <c r="KC165" s="116"/>
      <c r="KD165" s="116"/>
      <c r="KE165" s="116"/>
      <c r="KF165" s="116"/>
      <c r="KG165" s="116"/>
      <c r="KH165" s="116"/>
      <c r="KI165" s="116"/>
      <c r="KJ165" s="116"/>
      <c r="KK165" s="116"/>
      <c r="KL165" s="116"/>
      <c r="KM165" s="116"/>
      <c r="KN165" s="116"/>
      <c r="KO165" s="116"/>
      <c r="KP165" s="116"/>
      <c r="KQ165" s="116"/>
      <c r="KR165" s="116"/>
      <c r="KS165" s="116"/>
      <c r="KT165" s="116"/>
      <c r="KU165" s="116"/>
      <c r="KV165" s="116"/>
      <c r="KW165" s="116"/>
      <c r="KX165" s="116"/>
      <c r="KY165" s="116"/>
      <c r="KZ165" s="116"/>
      <c r="LA165" s="116"/>
      <c r="LB165" s="116"/>
      <c r="LC165" s="116"/>
      <c r="LD165" s="116"/>
      <c r="LE165" s="116"/>
      <c r="LF165" s="116"/>
      <c r="LG165" s="116"/>
      <c r="LH165" s="116"/>
      <c r="LI165" s="116"/>
      <c r="LJ165" s="116"/>
      <c r="LK165" s="116"/>
      <c r="LL165" s="116"/>
      <c r="LM165" s="116"/>
      <c r="LN165" s="116"/>
      <c r="LO165" s="116"/>
      <c r="LP165" s="116"/>
      <c r="LQ165" s="116"/>
      <c r="LR165" s="116"/>
      <c r="LS165" s="116"/>
      <c r="LT165" s="116"/>
      <c r="LU165" s="116"/>
      <c r="LV165" s="116"/>
      <c r="LW165" s="116"/>
      <c r="LX165" s="116"/>
      <c r="LY165" s="116"/>
      <c r="LZ165" s="116"/>
      <c r="MA165" s="116"/>
      <c r="MB165" s="116"/>
      <c r="MC165" s="116"/>
      <c r="MD165" s="116"/>
      <c r="ME165" s="116"/>
      <c r="MF165" s="116"/>
      <c r="MG165" s="116"/>
      <c r="MH165" s="116"/>
      <c r="MI165" s="116"/>
      <c r="MJ165" s="116"/>
      <c r="MK165" s="116"/>
      <c r="ML165" s="116"/>
      <c r="MM165" s="116"/>
      <c r="MN165" s="116"/>
      <c r="MO165" s="116"/>
      <c r="MP165" s="116"/>
      <c r="MQ165" s="116"/>
      <c r="MR165" s="116"/>
      <c r="MS165" s="116"/>
      <c r="MT165" s="116"/>
      <c r="MU165" s="116"/>
      <c r="MV165" s="116"/>
      <c r="MW165" s="116"/>
      <c r="MX165" s="116"/>
      <c r="MY165" s="116"/>
      <c r="MZ165" s="116"/>
      <c r="NA165" s="116"/>
      <c r="NB165" s="116"/>
      <c r="NC165" s="116"/>
      <c r="ND165" s="116"/>
      <c r="NE165" s="116"/>
      <c r="NF165" s="116"/>
      <c r="NG165" s="116"/>
      <c r="NH165" s="116"/>
      <c r="NI165" s="116"/>
      <c r="NJ165" s="116"/>
      <c r="NK165" s="116"/>
      <c r="NL165" s="116"/>
      <c r="NM165" s="116"/>
      <c r="NN165" s="116"/>
      <c r="NO165" s="116"/>
      <c r="NP165" s="116"/>
      <c r="NQ165" s="116"/>
      <c r="NR165" s="116"/>
      <c r="NS165" s="116"/>
      <c r="NT165" s="116"/>
      <c r="NU165" s="116"/>
      <c r="NV165" s="116"/>
      <c r="NW165" s="116"/>
      <c r="NX165" s="116"/>
      <c r="NY165" s="116"/>
      <c r="NZ165" s="116"/>
      <c r="OA165" s="116"/>
      <c r="OB165" s="116"/>
      <c r="OC165" s="116"/>
      <c r="OD165" s="116"/>
      <c r="OE165" s="116"/>
      <c r="OF165" s="116"/>
      <c r="OG165" s="116"/>
      <c r="OH165" s="116"/>
      <c r="OI165" s="116"/>
      <c r="OJ165" s="116"/>
      <c r="OK165" s="116"/>
      <c r="OL165" s="116"/>
      <c r="OM165" s="116"/>
      <c r="ON165" s="116"/>
      <c r="OO165" s="116"/>
      <c r="OP165" s="116"/>
      <c r="OQ165" s="116"/>
      <c r="OR165" s="116"/>
      <c r="OS165" s="116"/>
      <c r="OT165" s="116"/>
      <c r="OU165" s="116"/>
      <c r="OV165" s="116"/>
      <c r="OW165" s="116"/>
      <c r="OX165" s="116"/>
      <c r="OY165" s="116"/>
      <c r="OZ165" s="116"/>
      <c r="PA165" s="116"/>
      <c r="PB165" s="116"/>
      <c r="PC165" s="116"/>
      <c r="PD165" s="116"/>
      <c r="PE165" s="116"/>
      <c r="PF165" s="116"/>
      <c r="PG165" s="116"/>
      <c r="PH165" s="116"/>
      <c r="PI165" s="116"/>
      <c r="PJ165" s="116"/>
      <c r="PK165" s="116"/>
      <c r="PL165" s="116"/>
      <c r="PM165" s="116"/>
      <c r="PN165" s="116"/>
      <c r="PO165" s="116"/>
      <c r="PP165" s="116"/>
      <c r="PQ165" s="116"/>
      <c r="PR165" s="116"/>
      <c r="PS165" s="116"/>
      <c r="PT165" s="116"/>
      <c r="PU165" s="116"/>
      <c r="PV165" s="116"/>
      <c r="PW165" s="116"/>
      <c r="PX165" s="116"/>
      <c r="PY165" s="116"/>
      <c r="PZ165" s="116"/>
      <c r="QA165" s="116"/>
      <c r="QB165" s="116"/>
      <c r="QC165" s="116"/>
      <c r="QD165" s="116"/>
      <c r="QE165" s="116"/>
      <c r="QF165" s="116"/>
      <c r="QG165" s="116"/>
      <c r="QH165" s="116"/>
      <c r="QI165" s="116"/>
      <c r="QJ165" s="116"/>
      <c r="QK165" s="116"/>
      <c r="QL165" s="116"/>
      <c r="QM165" s="116"/>
      <c r="QN165" s="116"/>
      <c r="QO165" s="116"/>
      <c r="QP165" s="116"/>
      <c r="QQ165" s="116"/>
      <c r="QR165" s="116"/>
      <c r="QS165" s="116"/>
      <c r="QT165" s="116"/>
      <c r="QU165" s="116"/>
      <c r="QV165" s="116"/>
      <c r="QW165" s="116"/>
      <c r="QX165" s="116"/>
      <c r="QY165" s="116"/>
      <c r="QZ165" s="116"/>
      <c r="RA165" s="116"/>
      <c r="RB165" s="116"/>
      <c r="RC165" s="116"/>
      <c r="RD165" s="116"/>
      <c r="RE165" s="116"/>
      <c r="RF165" s="116"/>
      <c r="RG165" s="116"/>
      <c r="RH165" s="116"/>
      <c r="RI165" s="116"/>
      <c r="RJ165" s="116"/>
      <c r="RK165" s="116"/>
      <c r="RL165" s="116"/>
      <c r="RM165" s="116"/>
      <c r="RN165" s="116"/>
      <c r="RO165" s="116"/>
      <c r="RP165" s="116"/>
      <c r="RQ165" s="116"/>
      <c r="RR165" s="116"/>
      <c r="RS165" s="116"/>
      <c r="RT165" s="116"/>
      <c r="RU165" s="116"/>
      <c r="RV165" s="116"/>
      <c r="RW165" s="116"/>
      <c r="RX165" s="116"/>
      <c r="RY165" s="116"/>
      <c r="RZ165" s="116"/>
      <c r="SA165" s="116"/>
      <c r="SB165" s="116"/>
      <c r="SC165" s="116"/>
      <c r="SD165" s="116"/>
      <c r="SE165" s="116"/>
      <c r="SF165" s="116"/>
      <c r="SG165" s="116"/>
      <c r="SH165" s="116"/>
      <c r="SI165" s="116"/>
      <c r="SJ165" s="116"/>
      <c r="SK165" s="116"/>
      <c r="SL165" s="116"/>
      <c r="SM165" s="116"/>
      <c r="SN165" s="116"/>
      <c r="SO165" s="116"/>
      <c r="SP165" s="116"/>
      <c r="SQ165" s="116"/>
      <c r="SR165" s="116"/>
      <c r="SS165" s="116"/>
      <c r="ST165" s="116"/>
      <c r="SU165" s="116"/>
      <c r="SV165" s="116"/>
      <c r="SW165" s="116"/>
      <c r="SX165" s="116"/>
      <c r="SY165" s="116"/>
      <c r="SZ165" s="116"/>
      <c r="TA165" s="116"/>
      <c r="TB165" s="116"/>
      <c r="TC165" s="116"/>
      <c r="TD165" s="116"/>
      <c r="TE165" s="116"/>
      <c r="TF165" s="116"/>
      <c r="TG165" s="116"/>
      <c r="TH165" s="116"/>
      <c r="TI165" s="116"/>
      <c r="TJ165" s="116"/>
      <c r="TK165" s="116"/>
      <c r="TL165" s="116"/>
      <c r="TM165" s="116"/>
      <c r="TN165" s="116"/>
      <c r="TO165" s="116"/>
      <c r="TP165" s="116"/>
      <c r="TQ165" s="116"/>
      <c r="TR165" s="116"/>
      <c r="TS165" s="116"/>
      <c r="TT165" s="116"/>
      <c r="TU165" s="116"/>
      <c r="TV165" s="116"/>
      <c r="TW165" s="116"/>
      <c r="TX165" s="116"/>
      <c r="TY165" s="116"/>
      <c r="TZ165" s="116"/>
      <c r="UA165" s="116"/>
      <c r="UB165" s="116"/>
      <c r="UC165" s="116"/>
      <c r="UD165" s="116"/>
      <c r="UE165" s="116"/>
      <c r="UF165" s="116"/>
      <c r="UG165" s="116"/>
      <c r="UH165" s="116"/>
      <c r="UI165" s="116"/>
      <c r="UJ165" s="116"/>
      <c r="UK165" s="116"/>
      <c r="UL165" s="116"/>
      <c r="UM165" s="116"/>
      <c r="UN165" s="116"/>
      <c r="UO165" s="116"/>
      <c r="UP165" s="116"/>
      <c r="UQ165" s="116"/>
      <c r="UR165" s="116"/>
      <c r="US165" s="116"/>
      <c r="UT165" s="116"/>
      <c r="UU165" s="116"/>
      <c r="UV165" s="116"/>
      <c r="UW165" s="116"/>
      <c r="UX165" s="116"/>
      <c r="UY165" s="116"/>
      <c r="UZ165" s="116"/>
      <c r="VA165" s="116"/>
      <c r="VB165" s="116"/>
      <c r="VC165" s="116"/>
      <c r="VD165" s="116"/>
      <c r="VE165" s="116"/>
      <c r="VF165" s="116"/>
      <c r="VG165" s="116"/>
      <c r="VH165" s="116"/>
      <c r="VI165" s="116"/>
      <c r="VJ165" s="116"/>
      <c r="VK165" s="116"/>
      <c r="VL165" s="116"/>
      <c r="VM165" s="116"/>
      <c r="VN165" s="116"/>
      <c r="VO165" s="116"/>
      <c r="VP165" s="116"/>
      <c r="VQ165" s="116"/>
      <c r="VR165" s="116"/>
      <c r="VS165" s="116"/>
      <c r="VT165" s="116"/>
      <c r="VU165" s="116"/>
      <c r="VV165" s="116"/>
      <c r="VW165" s="116"/>
      <c r="VX165" s="116"/>
      <c r="VY165" s="116"/>
      <c r="VZ165" s="116"/>
      <c r="WA165" s="116"/>
      <c r="WB165" s="116"/>
      <c r="WC165" s="116"/>
      <c r="WD165" s="116"/>
      <c r="WE165" s="116"/>
      <c r="WF165" s="116"/>
      <c r="WG165" s="116"/>
      <c r="WH165" s="116"/>
      <c r="WI165" s="116"/>
      <c r="WJ165" s="116"/>
      <c r="WK165" s="116"/>
      <c r="WL165" s="116"/>
      <c r="WM165" s="116"/>
      <c r="WN165" s="116"/>
      <c r="WO165" s="116"/>
      <c r="WP165" s="116"/>
      <c r="WQ165" s="116"/>
      <c r="WR165" s="116"/>
      <c r="WS165" s="116"/>
      <c r="WT165" s="116"/>
      <c r="WU165" s="116"/>
      <c r="WV165" s="116"/>
      <c r="WW165" s="116"/>
      <c r="WX165" s="116"/>
      <c r="WY165" s="116"/>
      <c r="WZ165" s="116"/>
      <c r="XA165" s="116"/>
      <c r="XB165" s="116"/>
      <c r="XC165" s="116"/>
      <c r="XD165" s="116"/>
      <c r="XE165" s="116"/>
      <c r="XF165" s="116"/>
      <c r="XG165" s="116"/>
      <c r="XH165" s="116"/>
      <c r="XI165" s="116"/>
      <c r="XJ165" s="116"/>
      <c r="XK165" s="116"/>
      <c r="XL165" s="116"/>
      <c r="XM165" s="116"/>
      <c r="XN165" s="116"/>
      <c r="XO165" s="116"/>
      <c r="XP165" s="116"/>
      <c r="XQ165" s="116"/>
      <c r="XR165" s="116"/>
      <c r="XS165" s="116"/>
      <c r="XT165" s="116"/>
      <c r="XU165" s="116"/>
      <c r="XV165" s="116"/>
      <c r="XW165" s="116"/>
      <c r="XX165" s="116"/>
      <c r="XY165" s="116"/>
      <c r="XZ165" s="116"/>
      <c r="YA165" s="116"/>
      <c r="YB165" s="116"/>
      <c r="YC165" s="116"/>
      <c r="YD165" s="116"/>
      <c r="YE165" s="116"/>
      <c r="YF165" s="116"/>
      <c r="YG165" s="116"/>
      <c r="YH165" s="116"/>
      <c r="YI165" s="116"/>
      <c r="YJ165" s="116"/>
      <c r="YK165" s="116"/>
      <c r="YL165" s="116"/>
      <c r="YM165" s="116"/>
      <c r="YN165" s="116"/>
      <c r="YO165" s="116"/>
      <c r="YP165" s="116"/>
      <c r="YQ165" s="116"/>
      <c r="YR165" s="116"/>
      <c r="YS165" s="116"/>
      <c r="YT165" s="116"/>
      <c r="YU165" s="116"/>
      <c r="YV165" s="116"/>
      <c r="YW165" s="116"/>
      <c r="YX165" s="116"/>
      <c r="YY165" s="116"/>
      <c r="YZ165" s="116"/>
      <c r="ZA165" s="116"/>
      <c r="ZB165" s="116"/>
      <c r="ZC165" s="116"/>
      <c r="ZD165" s="116"/>
      <c r="ZE165" s="116"/>
      <c r="ZF165" s="116"/>
      <c r="ZG165" s="116"/>
      <c r="ZH165" s="116"/>
      <c r="ZI165" s="116"/>
      <c r="ZJ165" s="116"/>
      <c r="ZK165" s="116"/>
      <c r="ZL165" s="116"/>
      <c r="ZM165" s="116"/>
      <c r="ZN165" s="116"/>
      <c r="ZO165" s="116"/>
      <c r="ZP165" s="116"/>
      <c r="ZQ165" s="116"/>
      <c r="ZR165" s="116"/>
      <c r="ZS165" s="116"/>
      <c r="ZT165" s="116"/>
      <c r="ZU165" s="116"/>
      <c r="ZV165" s="116"/>
      <c r="ZW165" s="116"/>
      <c r="ZX165" s="116"/>
      <c r="ZY165" s="116"/>
      <c r="ZZ165" s="116"/>
      <c r="AAA165" s="116"/>
      <c r="AAB165" s="116"/>
      <c r="AAC165" s="116"/>
      <c r="AAD165" s="116"/>
      <c r="AAE165" s="116"/>
      <c r="AAF165" s="116"/>
      <c r="AAG165" s="116"/>
      <c r="AAH165" s="116"/>
      <c r="AAI165" s="116"/>
      <c r="AAJ165" s="116"/>
      <c r="AAK165" s="116"/>
      <c r="AAL165" s="116"/>
      <c r="AAM165" s="116"/>
      <c r="AAN165" s="116"/>
      <c r="AAO165" s="116"/>
      <c r="AAP165" s="116"/>
      <c r="AAQ165" s="116"/>
      <c r="AAR165" s="116"/>
      <c r="AAS165" s="116"/>
      <c r="AAT165" s="116"/>
      <c r="AAU165" s="116"/>
      <c r="AAV165" s="116"/>
      <c r="AAW165" s="116"/>
      <c r="AAX165" s="116"/>
      <c r="AAY165" s="116"/>
      <c r="AAZ165" s="116"/>
      <c r="ABA165" s="116"/>
      <c r="ABB165" s="116"/>
      <c r="ABC165" s="116"/>
      <c r="ABD165" s="116"/>
      <c r="ABE165" s="116"/>
      <c r="ABF165" s="116"/>
      <c r="ABG165" s="116"/>
      <c r="ABH165" s="116"/>
      <c r="ABI165" s="116"/>
      <c r="ABJ165" s="116"/>
      <c r="ABK165" s="116"/>
      <c r="ABL165" s="116"/>
      <c r="ABM165" s="116"/>
      <c r="ABN165" s="116"/>
      <c r="ABO165" s="116"/>
      <c r="ABP165" s="116"/>
      <c r="ABQ165" s="116"/>
      <c r="ABR165" s="116"/>
      <c r="ABS165" s="116"/>
      <c r="ABT165" s="116"/>
      <c r="ABU165" s="116"/>
      <c r="ABV165" s="116"/>
      <c r="ABW165" s="116"/>
      <c r="ABX165" s="116"/>
      <c r="ABY165" s="116"/>
      <c r="ABZ165" s="116"/>
      <c r="ACA165" s="116"/>
      <c r="ACB165" s="116"/>
      <c r="ACC165" s="116"/>
      <c r="ACD165" s="116"/>
      <c r="ACE165" s="116"/>
      <c r="ACF165" s="116"/>
      <c r="ACG165" s="116"/>
      <c r="ACH165" s="116"/>
      <c r="ACI165" s="116"/>
      <c r="ACJ165" s="116"/>
      <c r="ACK165" s="116"/>
      <c r="ACL165" s="116"/>
      <c r="ACM165" s="116"/>
      <c r="ACN165" s="116"/>
      <c r="ACO165" s="116"/>
      <c r="ACP165" s="116"/>
      <c r="ACQ165" s="116"/>
      <c r="ACR165" s="116"/>
      <c r="ACS165" s="116"/>
      <c r="ACT165" s="116"/>
      <c r="ACU165" s="116"/>
      <c r="ACV165" s="116"/>
      <c r="ACW165" s="116"/>
      <c r="ACX165" s="116"/>
      <c r="ACY165" s="116"/>
      <c r="ACZ165" s="116"/>
      <c r="ADA165" s="116"/>
      <c r="ADB165" s="116"/>
      <c r="ADC165" s="116"/>
      <c r="ADD165" s="116"/>
      <c r="ADE165" s="116"/>
      <c r="ADF165" s="116"/>
      <c r="ADG165" s="116"/>
      <c r="ADH165" s="116"/>
      <c r="ADI165" s="116"/>
      <c r="ADJ165" s="116"/>
      <c r="ADK165" s="116"/>
      <c r="ADL165" s="116"/>
      <c r="ADM165" s="116"/>
      <c r="ADN165" s="116"/>
      <c r="ADO165" s="116"/>
      <c r="ADP165" s="116"/>
      <c r="ADQ165" s="116"/>
      <c r="ADR165" s="116"/>
      <c r="ADS165" s="116"/>
      <c r="ADT165" s="116"/>
      <c r="ADU165" s="116"/>
      <c r="ADV165" s="116"/>
      <c r="ADW165" s="116"/>
      <c r="ADX165" s="116"/>
      <c r="ADY165" s="116"/>
      <c r="ADZ165" s="116"/>
      <c r="AEA165" s="116"/>
      <c r="AEB165" s="116"/>
      <c r="AEC165" s="116"/>
      <c r="AED165" s="116"/>
      <c r="AEE165" s="116"/>
      <c r="AEF165" s="116"/>
      <c r="AEG165" s="116"/>
      <c r="AEH165" s="116"/>
      <c r="AEI165" s="116"/>
      <c r="AEJ165" s="116"/>
      <c r="AEK165" s="116"/>
      <c r="AEL165" s="116"/>
      <c r="AEM165" s="116"/>
      <c r="AEN165" s="116"/>
      <c r="AEO165" s="116"/>
      <c r="AEP165" s="116"/>
      <c r="AEQ165" s="116"/>
      <c r="AER165" s="116"/>
      <c r="AES165" s="116"/>
      <c r="AET165" s="116"/>
      <c r="AEU165" s="116"/>
      <c r="AEV165" s="116"/>
      <c r="AEW165" s="116"/>
      <c r="AEX165" s="116"/>
      <c r="AEY165" s="116"/>
      <c r="AEZ165" s="116"/>
      <c r="AFA165" s="116"/>
      <c r="AFB165" s="116"/>
      <c r="AFC165" s="116"/>
      <c r="AFD165" s="116"/>
      <c r="AFE165" s="116"/>
      <c r="AFF165" s="116"/>
      <c r="AFG165" s="116"/>
      <c r="AFH165" s="116"/>
      <c r="AFI165" s="116"/>
      <c r="AFJ165" s="116"/>
      <c r="AFK165" s="116"/>
      <c r="AFL165" s="116"/>
      <c r="AFM165" s="116"/>
      <c r="AFN165" s="116"/>
      <c r="AFO165" s="116"/>
      <c r="AFP165" s="116"/>
      <c r="AFQ165" s="116"/>
      <c r="AFR165" s="116"/>
      <c r="AFS165" s="116"/>
      <c r="AFT165" s="116"/>
      <c r="AFU165" s="116"/>
      <c r="AFV165" s="116"/>
      <c r="AFW165" s="116"/>
      <c r="AFX165" s="116"/>
      <c r="AFY165" s="116"/>
      <c r="AFZ165" s="116"/>
      <c r="AGA165" s="116"/>
      <c r="AGB165" s="116"/>
      <c r="AGC165" s="116"/>
      <c r="AGD165" s="116"/>
      <c r="AGE165" s="116"/>
      <c r="AGF165" s="116"/>
      <c r="AGG165" s="116"/>
      <c r="AGH165" s="116"/>
      <c r="AGI165" s="116"/>
      <c r="AGJ165" s="116"/>
      <c r="AGK165" s="116"/>
      <c r="AGL165" s="116"/>
      <c r="AGM165" s="116"/>
      <c r="AGN165" s="116"/>
      <c r="AGO165" s="116"/>
      <c r="AGP165" s="116"/>
      <c r="AGQ165" s="116"/>
      <c r="AGR165" s="116"/>
      <c r="AGS165" s="116"/>
      <c r="AGT165" s="116"/>
      <c r="AGU165" s="116"/>
      <c r="AGV165" s="116"/>
      <c r="AGW165" s="116"/>
      <c r="AGX165" s="116"/>
      <c r="AGY165" s="116"/>
      <c r="AGZ165" s="116"/>
      <c r="AHA165" s="116"/>
      <c r="AHB165" s="116"/>
      <c r="AHC165" s="116"/>
      <c r="AHD165" s="116"/>
      <c r="AHE165" s="116"/>
      <c r="AHF165" s="116"/>
      <c r="AHG165" s="116"/>
      <c r="AHH165" s="116"/>
      <c r="AHI165" s="116"/>
      <c r="AHJ165" s="116"/>
      <c r="AHK165" s="116"/>
      <c r="AHL165" s="116"/>
      <c r="AHM165" s="116"/>
      <c r="AHN165" s="116"/>
      <c r="AHO165" s="116"/>
      <c r="AHP165" s="116"/>
      <c r="AHQ165" s="116"/>
      <c r="AHR165" s="116"/>
      <c r="AHS165" s="116"/>
      <c r="AHT165" s="116"/>
      <c r="AHU165" s="116"/>
      <c r="AHV165" s="116"/>
      <c r="AHW165" s="116"/>
      <c r="AHX165" s="116"/>
      <c r="AHY165" s="116"/>
      <c r="AHZ165" s="116"/>
      <c r="AIA165" s="116"/>
      <c r="AIB165" s="116"/>
      <c r="AIC165" s="116"/>
      <c r="AID165" s="116"/>
      <c r="AIE165" s="116"/>
      <c r="AIF165" s="116"/>
      <c r="AIG165" s="116"/>
      <c r="AIH165" s="116"/>
      <c r="AII165" s="116"/>
      <c r="AIJ165" s="116"/>
      <c r="AIK165" s="116"/>
      <c r="AIL165" s="116"/>
      <c r="AIM165" s="116"/>
      <c r="AIN165" s="116"/>
      <c r="AIO165" s="116"/>
      <c r="AIP165" s="116"/>
      <c r="AIQ165" s="116"/>
      <c r="AIR165" s="116"/>
      <c r="AIS165" s="116"/>
      <c r="AIT165" s="116"/>
      <c r="AIU165" s="116"/>
      <c r="AIV165" s="116"/>
      <c r="AIW165" s="116"/>
      <c r="AIX165" s="116"/>
      <c r="AIY165" s="116"/>
      <c r="AIZ165" s="116"/>
      <c r="AJA165" s="116"/>
      <c r="AJB165" s="116"/>
      <c r="AJC165" s="116"/>
      <c r="AJD165" s="116"/>
      <c r="AJE165" s="116"/>
      <c r="AJF165" s="116"/>
      <c r="AJG165" s="116"/>
      <c r="AJH165" s="116"/>
      <c r="AJI165" s="116"/>
      <c r="AJJ165" s="116"/>
      <c r="AJK165" s="116"/>
      <c r="AJL165" s="116"/>
      <c r="AJM165" s="116"/>
      <c r="AJN165" s="116"/>
      <c r="AJO165" s="116"/>
      <c r="AJP165" s="116"/>
      <c r="AJQ165" s="116"/>
      <c r="AJR165" s="116"/>
      <c r="AJS165" s="116"/>
      <c r="AJT165" s="116"/>
      <c r="AJU165" s="116"/>
      <c r="AJV165" s="116"/>
      <c r="AJW165" s="116"/>
      <c r="AJX165" s="116"/>
      <c r="AJY165" s="116"/>
      <c r="AJZ165" s="116"/>
      <c r="AKA165" s="116"/>
      <c r="AKB165" s="116"/>
      <c r="AKC165" s="116"/>
      <c r="AKD165" s="116"/>
      <c r="AKE165" s="116"/>
      <c r="AKF165" s="116"/>
      <c r="AKG165" s="116"/>
      <c r="AKH165" s="116"/>
      <c r="AKI165" s="116"/>
      <c r="AKJ165" s="116"/>
      <c r="AKK165" s="116"/>
      <c r="AKL165" s="116"/>
      <c r="AKM165" s="116"/>
      <c r="AKN165" s="116"/>
      <c r="AKO165" s="116"/>
      <c r="AKP165" s="116"/>
      <c r="AKQ165" s="116"/>
      <c r="AKR165" s="116"/>
      <c r="AKS165" s="116"/>
      <c r="AKT165" s="116"/>
      <c r="AKU165" s="116"/>
      <c r="AKV165" s="116"/>
      <c r="AKW165" s="116"/>
      <c r="AKX165" s="116"/>
      <c r="AKY165" s="116"/>
      <c r="AKZ165" s="116"/>
      <c r="ALA165" s="116"/>
      <c r="ALB165" s="116"/>
      <c r="ALC165" s="116"/>
      <c r="ALD165" s="116"/>
      <c r="ALE165" s="116"/>
      <c r="ALF165" s="116"/>
      <c r="ALG165" s="116"/>
      <c r="ALH165" s="116"/>
      <c r="ALI165" s="116"/>
      <c r="ALJ165" s="116"/>
      <c r="ALK165" s="116"/>
      <c r="ALL165" s="116"/>
      <c r="ALM165" s="116"/>
      <c r="ALN165" s="116"/>
      <c r="ALO165" s="116"/>
      <c r="ALP165" s="116"/>
      <c r="ALQ165" s="116"/>
      <c r="ALR165" s="116"/>
      <c r="ALS165" s="116"/>
      <c r="ALT165" s="116"/>
      <c r="ALU165" s="116"/>
      <c r="ALV165" s="116"/>
      <c r="ALW165" s="116"/>
      <c r="ALX165" s="116"/>
      <c r="ALY165" s="116"/>
      <c r="ALZ165" s="116"/>
      <c r="AMA165" s="116"/>
      <c r="AMB165" s="116"/>
      <c r="AMC165" s="116"/>
      <c r="AMD165" s="116"/>
      <c r="AME165" s="116"/>
      <c r="AMF165" s="116"/>
      <c r="AMG165" s="116"/>
      <c r="AMH165" s="116"/>
      <c r="AMI165" s="116"/>
      <c r="AMJ165" s="116"/>
      <c r="AMK165" s="116"/>
      <c r="AML165" s="116"/>
      <c r="AMM165" s="116"/>
      <c r="AMN165" s="116"/>
      <c r="AMO165" s="116"/>
      <c r="AMP165" s="116"/>
      <c r="AMQ165" s="116"/>
      <c r="AMR165" s="116"/>
      <c r="AMS165" s="116"/>
      <c r="AMT165" s="116"/>
      <c r="AMU165" s="116"/>
      <c r="AMV165" s="116"/>
      <c r="AMW165" s="116"/>
      <c r="AMX165" s="116"/>
      <c r="AMY165" s="116"/>
      <c r="AMZ165" s="116"/>
      <c r="ANA165" s="116"/>
      <c r="ANB165" s="116"/>
      <c r="ANC165" s="116"/>
      <c r="AND165" s="116"/>
      <c r="ANE165" s="116"/>
      <c r="ANF165" s="116"/>
      <c r="ANG165" s="116"/>
      <c r="ANH165" s="116"/>
      <c r="ANI165" s="116"/>
      <c r="ANJ165" s="116"/>
      <c r="ANK165" s="116"/>
      <c r="ANL165" s="116"/>
      <c r="ANM165" s="116"/>
      <c r="ANN165" s="116"/>
      <c r="ANO165" s="116"/>
      <c r="ANP165" s="116"/>
      <c r="ANQ165" s="116"/>
      <c r="ANR165" s="116"/>
      <c r="ANS165" s="116"/>
      <c r="ANT165" s="116"/>
      <c r="ANU165" s="116"/>
      <c r="ANV165" s="116"/>
      <c r="ANW165" s="116"/>
      <c r="ANX165" s="116"/>
      <c r="ANY165" s="116"/>
      <c r="ANZ165" s="116"/>
      <c r="AOA165" s="116"/>
      <c r="AOB165" s="116"/>
      <c r="AOC165" s="116"/>
      <c r="AOD165" s="116"/>
      <c r="AOE165" s="116"/>
      <c r="AOF165" s="116"/>
      <c r="AOG165" s="116"/>
      <c r="AOH165" s="116"/>
      <c r="AOI165" s="116"/>
      <c r="AOJ165" s="116"/>
      <c r="AOK165" s="116"/>
      <c r="AOL165" s="116"/>
      <c r="AOM165" s="116"/>
      <c r="AON165" s="116"/>
      <c r="AOO165" s="116"/>
      <c r="AOP165" s="116"/>
      <c r="AOQ165" s="116"/>
      <c r="AOR165" s="116"/>
      <c r="AOS165" s="116"/>
      <c r="AOT165" s="116"/>
      <c r="AOU165" s="116"/>
      <c r="AOV165" s="116"/>
      <c r="AOW165" s="116"/>
      <c r="AOX165" s="116"/>
      <c r="AOY165" s="116"/>
      <c r="AOZ165" s="116"/>
      <c r="APA165" s="116"/>
      <c r="APB165" s="116"/>
      <c r="APC165" s="116"/>
      <c r="APD165" s="116"/>
      <c r="APE165" s="116"/>
      <c r="APF165" s="116"/>
      <c r="APG165" s="116"/>
      <c r="APH165" s="116"/>
      <c r="API165" s="116"/>
      <c r="APJ165" s="116"/>
      <c r="APK165" s="116"/>
      <c r="APL165" s="116"/>
      <c r="APM165" s="116"/>
      <c r="APN165" s="116"/>
      <c r="APO165" s="116"/>
      <c r="APP165" s="116"/>
      <c r="APQ165" s="116"/>
      <c r="APR165" s="116"/>
      <c r="APS165" s="116"/>
      <c r="APT165" s="116"/>
      <c r="APU165" s="116"/>
      <c r="APV165" s="116"/>
      <c r="APW165" s="116"/>
      <c r="APX165" s="116"/>
      <c r="APY165" s="116"/>
      <c r="APZ165" s="116"/>
      <c r="AQA165" s="116"/>
      <c r="AQB165" s="116"/>
      <c r="AQC165" s="116"/>
      <c r="AQD165" s="116"/>
      <c r="AQE165" s="116"/>
      <c r="AQF165" s="116"/>
      <c r="AQG165" s="116"/>
      <c r="AQH165" s="116"/>
      <c r="AQI165" s="116"/>
      <c r="AQJ165" s="116"/>
      <c r="AQK165" s="116"/>
      <c r="AQL165" s="116"/>
      <c r="AQM165" s="116"/>
      <c r="AQN165" s="116"/>
      <c r="AQO165" s="116"/>
      <c r="AQP165" s="116"/>
      <c r="AQQ165" s="116"/>
      <c r="AQR165" s="116"/>
      <c r="AQS165" s="116"/>
      <c r="AQT165" s="116"/>
      <c r="AQU165" s="116"/>
      <c r="AQV165" s="116"/>
      <c r="AQW165" s="116"/>
      <c r="AQX165" s="116"/>
      <c r="AQY165" s="116"/>
      <c r="AQZ165" s="116"/>
      <c r="ARA165" s="116"/>
      <c r="ARB165" s="116"/>
      <c r="ARC165" s="116"/>
      <c r="ARD165" s="116"/>
      <c r="ARE165" s="116"/>
      <c r="ARF165" s="116"/>
      <c r="ARG165" s="116"/>
      <c r="ARH165" s="116"/>
      <c r="ARI165" s="116"/>
      <c r="ARJ165" s="116"/>
      <c r="ARK165" s="116"/>
      <c r="ARL165" s="116"/>
      <c r="ARM165" s="116"/>
      <c r="ARN165" s="116"/>
      <c r="ARO165" s="116"/>
      <c r="ARP165" s="116"/>
      <c r="ARQ165" s="116"/>
      <c r="ARR165" s="116"/>
      <c r="ARS165" s="116"/>
      <c r="ART165" s="116"/>
      <c r="ARU165" s="116"/>
      <c r="ARV165" s="116"/>
      <c r="ARW165" s="116"/>
      <c r="ARX165" s="116"/>
      <c r="ARY165" s="116"/>
      <c r="ARZ165" s="116"/>
      <c r="ASA165" s="116"/>
      <c r="ASB165" s="116"/>
      <c r="ASC165" s="116"/>
      <c r="ASD165" s="116"/>
      <c r="ASE165" s="116"/>
      <c r="ASF165" s="116"/>
      <c r="ASG165" s="116"/>
      <c r="ASH165" s="116"/>
      <c r="ASI165" s="116"/>
      <c r="ASJ165" s="116"/>
      <c r="ASK165" s="116"/>
      <c r="ASL165" s="116"/>
      <c r="ASM165" s="116"/>
      <c r="ASN165" s="116"/>
      <c r="ASO165" s="116"/>
      <c r="ASP165" s="116"/>
      <c r="ASQ165" s="116"/>
      <c r="ASR165" s="116"/>
      <c r="ASS165" s="116"/>
      <c r="AST165" s="116"/>
      <c r="ASU165" s="116"/>
      <c r="ASV165" s="116"/>
      <c r="ASW165" s="116"/>
      <c r="ASX165" s="116"/>
      <c r="ASY165" s="116"/>
      <c r="ASZ165" s="116"/>
      <c r="ATA165" s="116"/>
      <c r="ATB165" s="116"/>
      <c r="ATC165" s="116"/>
      <c r="ATD165" s="116"/>
      <c r="ATE165" s="116"/>
      <c r="ATF165" s="116"/>
      <c r="ATG165" s="116"/>
      <c r="ATH165" s="116"/>
      <c r="ATI165" s="116"/>
      <c r="ATJ165" s="116"/>
      <c r="ATK165" s="116"/>
      <c r="ATL165" s="116"/>
      <c r="ATM165" s="116"/>
      <c r="ATN165" s="116"/>
      <c r="ATO165" s="116"/>
      <c r="ATP165" s="116"/>
      <c r="ATQ165" s="116"/>
      <c r="ATR165" s="116"/>
      <c r="ATS165" s="116"/>
      <c r="ATT165" s="116"/>
      <c r="ATU165" s="116"/>
      <c r="ATV165" s="116"/>
      <c r="ATW165" s="116"/>
      <c r="ATX165" s="116"/>
      <c r="ATY165" s="116"/>
      <c r="ATZ165" s="116"/>
      <c r="AUA165" s="116"/>
      <c r="AUB165" s="116"/>
      <c r="AUC165" s="116"/>
      <c r="AUD165" s="116"/>
      <c r="AUE165" s="116"/>
      <c r="AUF165" s="116"/>
      <c r="AUG165" s="116"/>
      <c r="AUH165" s="116"/>
      <c r="AUI165" s="116"/>
      <c r="AUJ165" s="116"/>
      <c r="AUK165" s="116"/>
      <c r="AUL165" s="116"/>
      <c r="AUM165" s="116"/>
      <c r="AUN165" s="116"/>
      <c r="AUO165" s="116"/>
      <c r="AUP165" s="116"/>
      <c r="AUQ165" s="116"/>
      <c r="AUR165" s="116"/>
      <c r="AUS165" s="116"/>
      <c r="AUT165" s="116"/>
      <c r="AUU165" s="116"/>
      <c r="AUV165" s="116"/>
      <c r="AUW165" s="116"/>
      <c r="AUX165" s="116"/>
      <c r="AUY165" s="116"/>
      <c r="AUZ165" s="116"/>
      <c r="AVA165" s="116"/>
      <c r="AVB165" s="116"/>
      <c r="AVC165" s="116"/>
      <c r="AVD165" s="116"/>
      <c r="AVE165" s="116"/>
      <c r="AVF165" s="116"/>
      <c r="AVG165" s="116"/>
      <c r="AVH165" s="116"/>
      <c r="AVI165" s="116"/>
      <c r="AVJ165" s="116"/>
      <c r="AVK165" s="116"/>
      <c r="AVL165" s="116"/>
      <c r="AVM165" s="116"/>
      <c r="AVN165" s="116"/>
      <c r="AVO165" s="116"/>
      <c r="AVP165" s="116"/>
      <c r="AVQ165" s="116"/>
      <c r="AVR165" s="116"/>
      <c r="AVS165" s="116"/>
      <c r="AVT165" s="116"/>
      <c r="AVU165" s="116"/>
      <c r="AVV165" s="116"/>
      <c r="AVW165" s="116"/>
      <c r="AVX165" s="116"/>
      <c r="AVY165" s="116"/>
      <c r="AVZ165" s="116"/>
      <c r="AWA165" s="116"/>
      <c r="AWB165" s="116"/>
      <c r="AWC165" s="116"/>
      <c r="AWD165" s="116"/>
      <c r="AWE165" s="116"/>
      <c r="AWF165" s="116"/>
      <c r="AWG165" s="116"/>
      <c r="AWH165" s="116"/>
      <c r="AWI165" s="116"/>
      <c r="AWJ165" s="116"/>
      <c r="AWK165" s="116"/>
      <c r="AWL165" s="116"/>
      <c r="AWM165" s="116"/>
      <c r="AWN165" s="116"/>
      <c r="AWO165" s="116"/>
      <c r="AWP165" s="116"/>
      <c r="AWQ165" s="116"/>
      <c r="AWR165" s="116"/>
      <c r="AWS165" s="116"/>
      <c r="AWT165" s="116"/>
      <c r="AWU165" s="116"/>
      <c r="AWV165" s="116"/>
      <c r="AWW165" s="116"/>
      <c r="AWX165" s="116"/>
      <c r="AWY165" s="116"/>
      <c r="AWZ165" s="116"/>
      <c r="AXA165" s="116"/>
      <c r="AXB165" s="116"/>
      <c r="AXC165" s="116"/>
      <c r="AXD165" s="116"/>
      <c r="AXE165" s="116"/>
      <c r="AXF165" s="116"/>
      <c r="AXG165" s="116"/>
      <c r="AXH165" s="116"/>
      <c r="AXI165" s="116"/>
      <c r="AXJ165" s="116"/>
      <c r="AXK165" s="116"/>
      <c r="AXL165" s="116"/>
      <c r="AXM165" s="116"/>
      <c r="AXN165" s="116"/>
      <c r="AXO165" s="116"/>
      <c r="AXP165" s="116"/>
      <c r="AXQ165" s="116"/>
      <c r="AXR165" s="116"/>
      <c r="AXS165" s="116"/>
      <c r="AXT165" s="116"/>
      <c r="AXU165" s="116"/>
      <c r="AXV165" s="116"/>
      <c r="AXW165" s="116"/>
      <c r="AXX165" s="116"/>
      <c r="AXY165" s="116"/>
      <c r="AXZ165" s="116"/>
      <c r="AYA165" s="116"/>
      <c r="AYB165" s="116"/>
      <c r="AYC165" s="116"/>
      <c r="AYD165" s="116"/>
      <c r="AYE165" s="116"/>
      <c r="AYF165" s="116"/>
      <c r="AYG165" s="116"/>
      <c r="AYH165" s="116"/>
      <c r="AYI165" s="116"/>
      <c r="AYJ165" s="116"/>
      <c r="AYK165" s="116"/>
      <c r="AYL165" s="116"/>
      <c r="AYM165" s="116"/>
      <c r="AYN165" s="116"/>
      <c r="AYO165" s="116"/>
      <c r="AYP165" s="116"/>
      <c r="AYQ165" s="116"/>
      <c r="AYR165" s="116"/>
      <c r="AYS165" s="116"/>
      <c r="AYT165" s="116"/>
      <c r="AYU165" s="116"/>
      <c r="AYV165" s="116"/>
      <c r="AYW165" s="116"/>
      <c r="AYX165" s="116"/>
      <c r="AYY165" s="116"/>
      <c r="AYZ165" s="116"/>
      <c r="AZA165" s="116"/>
      <c r="AZB165" s="116"/>
      <c r="AZC165" s="116"/>
      <c r="AZD165" s="116"/>
      <c r="AZE165" s="116"/>
      <c r="AZF165" s="116"/>
      <c r="AZG165" s="116"/>
      <c r="AZH165" s="116"/>
      <c r="AZI165" s="116"/>
      <c r="AZJ165" s="116"/>
      <c r="AZK165" s="116"/>
      <c r="AZL165" s="116"/>
      <c r="AZM165" s="116"/>
      <c r="AZN165" s="116"/>
      <c r="AZO165" s="116"/>
      <c r="AZP165" s="116"/>
      <c r="AZQ165" s="116"/>
      <c r="AZR165" s="116"/>
      <c r="AZS165" s="116"/>
      <c r="AZT165" s="116"/>
      <c r="AZU165" s="116"/>
      <c r="AZV165" s="116"/>
      <c r="AZW165" s="116"/>
      <c r="AZX165" s="116"/>
      <c r="AZY165" s="116"/>
      <c r="AZZ165" s="116"/>
      <c r="BAA165" s="116"/>
      <c r="BAB165" s="116"/>
      <c r="BAC165" s="116"/>
      <c r="BAD165" s="116"/>
      <c r="BAE165" s="116"/>
      <c r="BAF165" s="116"/>
      <c r="BAG165" s="116"/>
      <c r="BAH165" s="116"/>
      <c r="BAI165" s="116"/>
      <c r="BAJ165" s="116"/>
      <c r="BAK165" s="116"/>
      <c r="BAL165" s="116"/>
      <c r="BAM165" s="116"/>
      <c r="BAN165" s="116"/>
      <c r="BAO165" s="116"/>
      <c r="BAP165" s="116"/>
      <c r="BAQ165" s="116"/>
      <c r="BAR165" s="116"/>
      <c r="BAS165" s="116"/>
      <c r="BAT165" s="116"/>
      <c r="BAU165" s="116"/>
      <c r="BAV165" s="116"/>
      <c r="BAW165" s="116"/>
      <c r="BAX165" s="116"/>
      <c r="BAY165" s="116"/>
      <c r="BAZ165" s="116"/>
      <c r="BBA165" s="116"/>
      <c r="BBB165" s="116"/>
      <c r="BBC165" s="116"/>
      <c r="BBD165" s="116"/>
      <c r="BBE165" s="116"/>
      <c r="BBF165" s="116"/>
      <c r="BBG165" s="116"/>
      <c r="BBH165" s="116"/>
      <c r="BBI165" s="116"/>
      <c r="BBJ165" s="116"/>
      <c r="BBK165" s="116"/>
      <c r="BBL165" s="116"/>
      <c r="BBM165" s="116"/>
      <c r="BBN165" s="116"/>
      <c r="BBO165" s="116"/>
      <c r="BBP165" s="116"/>
      <c r="BBQ165" s="116"/>
      <c r="BBR165" s="116"/>
      <c r="BBS165" s="116"/>
      <c r="BBT165" s="116"/>
      <c r="BBU165" s="116"/>
      <c r="BBV165" s="116"/>
      <c r="BBW165" s="116"/>
      <c r="BBX165" s="116"/>
      <c r="BBY165" s="116"/>
      <c r="BBZ165" s="116"/>
      <c r="BCA165" s="116"/>
      <c r="BCB165" s="116"/>
      <c r="BCC165" s="116"/>
      <c r="BCD165" s="116"/>
      <c r="BCE165" s="116"/>
      <c r="BCF165" s="116"/>
      <c r="BCG165" s="116"/>
      <c r="BCH165" s="116"/>
      <c r="BCI165" s="116"/>
      <c r="BCJ165" s="116"/>
      <c r="BCK165" s="116"/>
      <c r="BCL165" s="116"/>
      <c r="BCM165" s="116"/>
      <c r="BCN165" s="116"/>
      <c r="BCO165" s="116"/>
      <c r="BCP165" s="116"/>
      <c r="BCQ165" s="116"/>
    </row>
    <row r="166" spans="1:1447" s="3" customFormat="1" ht="17" thickBot="1">
      <c r="A166" s="17">
        <f t="shared" si="26"/>
        <v>14</v>
      </c>
      <c r="B166" s="17">
        <v>86</v>
      </c>
      <c r="C166" s="17">
        <v>55</v>
      </c>
      <c r="D166" s="17">
        <v>55.8</v>
      </c>
      <c r="E166" s="17">
        <v>6030</v>
      </c>
      <c r="F166" s="17" t="s">
        <v>19</v>
      </c>
      <c r="G166" s="17">
        <v>51.2</v>
      </c>
      <c r="H166" s="17">
        <v>54.8</v>
      </c>
      <c r="I166" s="17" t="s">
        <v>37</v>
      </c>
      <c r="J166" s="17">
        <v>2.4</v>
      </c>
      <c r="K166" s="26">
        <v>50</v>
      </c>
      <c r="L166" s="26">
        <f t="shared" si="55"/>
        <v>0.12443957742849782</v>
      </c>
      <c r="M166" s="26">
        <f t="shared" si="56"/>
        <v>0.64274671476423517</v>
      </c>
      <c r="N166" s="3">
        <f t="shared" si="29"/>
        <v>14.121337612589301</v>
      </c>
      <c r="O166" s="3">
        <f t="shared" si="31"/>
        <v>14</v>
      </c>
      <c r="P166" s="3">
        <f t="shared" si="30"/>
        <v>0</v>
      </c>
      <c r="Q166" s="116"/>
      <c r="R166" s="116"/>
      <c r="S166" s="116"/>
      <c r="T166" s="116"/>
      <c r="U166" s="116"/>
      <c r="V166" s="116"/>
      <c r="W166" s="116"/>
      <c r="X166" s="116"/>
      <c r="Y166" s="116"/>
      <c r="Z166" s="116"/>
      <c r="AA166" s="116"/>
      <c r="AB166" s="116"/>
      <c r="AC166" s="116"/>
      <c r="AD166" s="116"/>
      <c r="AE166" s="116"/>
      <c r="AF166" s="116"/>
      <c r="AG166" s="116"/>
      <c r="AH166" s="116"/>
      <c r="AI166" s="116"/>
      <c r="AJ166" s="116"/>
      <c r="AK166" s="116"/>
      <c r="AL166" s="116"/>
      <c r="AM166" s="116"/>
      <c r="AN166" s="116"/>
      <c r="AO166" s="116"/>
      <c r="AP166" s="116"/>
      <c r="AQ166" s="116"/>
      <c r="AR166" s="116"/>
      <c r="AS166" s="116"/>
      <c r="AT166" s="116"/>
      <c r="AU166" s="116"/>
      <c r="AV166" s="116"/>
      <c r="AW166" s="116"/>
      <c r="AX166" s="116"/>
      <c r="AY166" s="116"/>
      <c r="AZ166" s="116"/>
      <c r="BA166" s="116"/>
      <c r="BB166" s="116"/>
      <c r="BC166" s="116"/>
      <c r="BD166" s="116"/>
      <c r="BE166" s="116"/>
      <c r="BF166" s="116"/>
      <c r="BG166" s="116"/>
      <c r="BH166" s="116"/>
      <c r="BI166" s="116"/>
      <c r="BJ166" s="116"/>
      <c r="BK166" s="116"/>
      <c r="BL166" s="116"/>
      <c r="BM166" s="116"/>
      <c r="BN166" s="116"/>
      <c r="BO166" s="116"/>
      <c r="BP166" s="116"/>
      <c r="BQ166" s="116"/>
      <c r="BR166" s="116"/>
      <c r="BS166" s="116"/>
      <c r="BT166" s="116"/>
      <c r="BU166" s="116"/>
      <c r="BV166" s="116"/>
      <c r="BW166" s="116"/>
      <c r="BX166" s="116"/>
      <c r="BY166" s="116"/>
      <c r="BZ166" s="116"/>
      <c r="CA166" s="116"/>
      <c r="CB166" s="116"/>
      <c r="CC166" s="116"/>
      <c r="CD166" s="116"/>
      <c r="CE166" s="116"/>
      <c r="CF166" s="116"/>
      <c r="CG166" s="116"/>
      <c r="CH166" s="116"/>
      <c r="CI166" s="116"/>
      <c r="CJ166" s="116"/>
      <c r="CK166" s="116"/>
      <c r="CL166" s="116"/>
      <c r="CM166" s="116"/>
      <c r="CN166" s="116"/>
      <c r="CO166" s="116"/>
      <c r="CP166" s="116"/>
      <c r="CQ166" s="116"/>
      <c r="CR166" s="116"/>
      <c r="CS166" s="116"/>
      <c r="CT166" s="116"/>
      <c r="CU166" s="116"/>
      <c r="CV166" s="116"/>
      <c r="CW166" s="116"/>
      <c r="CX166" s="116"/>
      <c r="CY166" s="116"/>
      <c r="CZ166" s="116"/>
      <c r="DA166" s="116"/>
      <c r="DB166" s="116"/>
      <c r="DC166" s="116"/>
      <c r="DD166" s="116"/>
      <c r="DE166" s="116"/>
      <c r="DF166" s="116"/>
      <c r="DG166" s="116"/>
      <c r="DH166" s="116"/>
      <c r="DI166" s="116"/>
      <c r="DJ166" s="116"/>
      <c r="DK166" s="116"/>
      <c r="DL166" s="116"/>
      <c r="DM166" s="116"/>
      <c r="DN166" s="116"/>
      <c r="DO166" s="116"/>
      <c r="DP166" s="116"/>
      <c r="DQ166" s="116"/>
      <c r="DR166" s="116"/>
      <c r="DS166" s="116"/>
      <c r="DT166" s="116"/>
      <c r="DU166" s="116"/>
      <c r="DV166" s="116"/>
      <c r="DW166" s="116"/>
      <c r="DX166" s="116"/>
      <c r="DY166" s="116"/>
      <c r="DZ166" s="116"/>
      <c r="EA166" s="116"/>
      <c r="EB166" s="116"/>
      <c r="EC166" s="116"/>
      <c r="ED166" s="116"/>
      <c r="EE166" s="116"/>
      <c r="EF166" s="116"/>
      <c r="EG166" s="116"/>
      <c r="EH166" s="116"/>
      <c r="EI166" s="116"/>
      <c r="EJ166" s="116"/>
      <c r="EK166" s="116"/>
      <c r="EL166" s="116"/>
      <c r="EM166" s="116"/>
      <c r="EN166" s="116"/>
      <c r="EO166" s="116"/>
      <c r="EP166" s="116"/>
      <c r="EQ166" s="116"/>
      <c r="ER166" s="116"/>
      <c r="ES166" s="116"/>
      <c r="ET166" s="116"/>
      <c r="EU166" s="116"/>
      <c r="EV166" s="116"/>
      <c r="EW166" s="116"/>
      <c r="EX166" s="116"/>
      <c r="EY166" s="116"/>
      <c r="EZ166" s="116"/>
      <c r="FA166" s="116"/>
      <c r="FB166" s="116"/>
      <c r="FC166" s="116"/>
      <c r="FD166" s="116"/>
      <c r="FE166" s="116"/>
      <c r="FF166" s="116"/>
      <c r="FG166" s="116"/>
      <c r="FH166" s="116"/>
      <c r="FI166" s="116"/>
      <c r="FJ166" s="116"/>
      <c r="FK166" s="116"/>
      <c r="FL166" s="116"/>
      <c r="FM166" s="116"/>
      <c r="FN166" s="116"/>
      <c r="FO166" s="116"/>
      <c r="FP166" s="116"/>
      <c r="FQ166" s="116"/>
      <c r="FR166" s="116"/>
      <c r="FS166" s="116"/>
      <c r="FT166" s="116"/>
      <c r="FU166" s="116"/>
      <c r="FV166" s="116"/>
      <c r="FW166" s="116"/>
      <c r="FX166" s="116"/>
      <c r="FY166" s="116"/>
      <c r="FZ166" s="116"/>
      <c r="GA166" s="116"/>
      <c r="GB166" s="116"/>
      <c r="GC166" s="116"/>
      <c r="GD166" s="116"/>
      <c r="GE166" s="116"/>
      <c r="GF166" s="116"/>
      <c r="GG166" s="116"/>
      <c r="GH166" s="116"/>
      <c r="GI166" s="116"/>
      <c r="GJ166" s="116"/>
      <c r="GK166" s="116"/>
      <c r="GL166" s="116"/>
      <c r="GM166" s="116"/>
      <c r="GN166" s="116"/>
      <c r="GO166" s="116"/>
      <c r="GP166" s="116"/>
      <c r="GQ166" s="116"/>
      <c r="GR166" s="116"/>
      <c r="GS166" s="116"/>
      <c r="GT166" s="116"/>
      <c r="GU166" s="116"/>
      <c r="GV166" s="116"/>
      <c r="GW166" s="116"/>
      <c r="GX166" s="116"/>
      <c r="GY166" s="116"/>
      <c r="GZ166" s="116"/>
      <c r="HA166" s="116"/>
      <c r="HB166" s="116"/>
      <c r="HC166" s="116"/>
      <c r="HD166" s="116"/>
      <c r="HE166" s="116"/>
      <c r="HF166" s="116"/>
      <c r="HG166" s="116"/>
      <c r="HH166" s="116"/>
      <c r="HI166" s="116"/>
      <c r="HJ166" s="116"/>
      <c r="HK166" s="116"/>
      <c r="HL166" s="116"/>
      <c r="HM166" s="116"/>
      <c r="HN166" s="116"/>
      <c r="HO166" s="116"/>
      <c r="HP166" s="116"/>
      <c r="HQ166" s="116"/>
      <c r="HR166" s="116"/>
      <c r="HS166" s="116"/>
      <c r="HT166" s="116"/>
      <c r="HU166" s="116"/>
      <c r="HV166" s="116"/>
      <c r="HW166" s="116"/>
      <c r="HX166" s="116"/>
      <c r="HY166" s="116"/>
      <c r="HZ166" s="116"/>
      <c r="IA166" s="116"/>
      <c r="IB166" s="116"/>
      <c r="IC166" s="116"/>
      <c r="ID166" s="116"/>
      <c r="IE166" s="116"/>
      <c r="IF166" s="116"/>
      <c r="IG166" s="116"/>
      <c r="IH166" s="116"/>
      <c r="II166" s="116"/>
      <c r="IJ166" s="116"/>
      <c r="IK166" s="116"/>
      <c r="IL166" s="116"/>
      <c r="IM166" s="116"/>
      <c r="IN166" s="116"/>
      <c r="IO166" s="116"/>
      <c r="IP166" s="116"/>
      <c r="IQ166" s="116"/>
      <c r="IR166" s="116"/>
      <c r="IS166" s="116"/>
      <c r="IT166" s="116"/>
      <c r="IU166" s="116"/>
      <c r="IV166" s="116"/>
      <c r="IW166" s="116"/>
      <c r="IX166" s="116"/>
      <c r="IY166" s="116"/>
      <c r="IZ166" s="116"/>
      <c r="JA166" s="116"/>
      <c r="JB166" s="116"/>
      <c r="JC166" s="116"/>
      <c r="JD166" s="116"/>
      <c r="JE166" s="116"/>
      <c r="JF166" s="116"/>
      <c r="JG166" s="116"/>
      <c r="JH166" s="116"/>
      <c r="JI166" s="116"/>
      <c r="JJ166" s="116"/>
      <c r="JK166" s="116"/>
      <c r="JL166" s="116"/>
      <c r="JM166" s="116"/>
      <c r="JN166" s="116"/>
      <c r="JO166" s="116"/>
      <c r="JP166" s="116"/>
      <c r="JQ166" s="116"/>
      <c r="JR166" s="116"/>
      <c r="JS166" s="116"/>
      <c r="JT166" s="116"/>
      <c r="JU166" s="116"/>
      <c r="JV166" s="116"/>
      <c r="JW166" s="116"/>
      <c r="JX166" s="116"/>
      <c r="JY166" s="116"/>
      <c r="JZ166" s="116"/>
      <c r="KA166" s="116"/>
      <c r="KB166" s="116"/>
      <c r="KC166" s="116"/>
      <c r="KD166" s="116"/>
      <c r="KE166" s="116"/>
      <c r="KF166" s="116"/>
      <c r="KG166" s="116"/>
      <c r="KH166" s="116"/>
      <c r="KI166" s="116"/>
      <c r="KJ166" s="116"/>
      <c r="KK166" s="116"/>
      <c r="KL166" s="116"/>
      <c r="KM166" s="116"/>
      <c r="KN166" s="116"/>
      <c r="KO166" s="116"/>
      <c r="KP166" s="116"/>
      <c r="KQ166" s="116"/>
      <c r="KR166" s="116"/>
      <c r="KS166" s="116"/>
      <c r="KT166" s="116"/>
      <c r="KU166" s="116"/>
      <c r="KV166" s="116"/>
      <c r="KW166" s="116"/>
      <c r="KX166" s="116"/>
      <c r="KY166" s="116"/>
      <c r="KZ166" s="116"/>
      <c r="LA166" s="116"/>
      <c r="LB166" s="116"/>
      <c r="LC166" s="116"/>
      <c r="LD166" s="116"/>
      <c r="LE166" s="116"/>
      <c r="LF166" s="116"/>
      <c r="LG166" s="116"/>
      <c r="LH166" s="116"/>
      <c r="LI166" s="116"/>
      <c r="LJ166" s="116"/>
      <c r="LK166" s="116"/>
      <c r="LL166" s="116"/>
      <c r="LM166" s="116"/>
      <c r="LN166" s="116"/>
      <c r="LO166" s="116"/>
      <c r="LP166" s="116"/>
      <c r="LQ166" s="116"/>
      <c r="LR166" s="116"/>
      <c r="LS166" s="116"/>
      <c r="LT166" s="116"/>
      <c r="LU166" s="116"/>
      <c r="LV166" s="116"/>
      <c r="LW166" s="116"/>
      <c r="LX166" s="116"/>
      <c r="LY166" s="116"/>
      <c r="LZ166" s="116"/>
      <c r="MA166" s="116"/>
      <c r="MB166" s="116"/>
      <c r="MC166" s="116"/>
      <c r="MD166" s="116"/>
      <c r="ME166" s="116"/>
      <c r="MF166" s="116"/>
      <c r="MG166" s="116"/>
      <c r="MH166" s="116"/>
      <c r="MI166" s="116"/>
      <c r="MJ166" s="116"/>
      <c r="MK166" s="116"/>
      <c r="ML166" s="116"/>
      <c r="MM166" s="116"/>
      <c r="MN166" s="116"/>
      <c r="MO166" s="116"/>
      <c r="MP166" s="116"/>
      <c r="MQ166" s="116"/>
      <c r="MR166" s="116"/>
      <c r="MS166" s="116"/>
      <c r="MT166" s="116"/>
      <c r="MU166" s="116"/>
      <c r="MV166" s="116"/>
      <c r="MW166" s="116"/>
      <c r="MX166" s="116"/>
      <c r="MY166" s="116"/>
      <c r="MZ166" s="116"/>
      <c r="NA166" s="116"/>
      <c r="NB166" s="116"/>
      <c r="NC166" s="116"/>
      <c r="ND166" s="116"/>
      <c r="NE166" s="116"/>
      <c r="NF166" s="116"/>
      <c r="NG166" s="116"/>
      <c r="NH166" s="116"/>
      <c r="NI166" s="116"/>
      <c r="NJ166" s="116"/>
      <c r="NK166" s="116"/>
      <c r="NL166" s="116"/>
      <c r="NM166" s="116"/>
      <c r="NN166" s="116"/>
      <c r="NO166" s="116"/>
      <c r="NP166" s="116"/>
      <c r="NQ166" s="116"/>
      <c r="NR166" s="116"/>
      <c r="NS166" s="116"/>
      <c r="NT166" s="116"/>
      <c r="NU166" s="116"/>
      <c r="NV166" s="116"/>
      <c r="NW166" s="116"/>
      <c r="NX166" s="116"/>
      <c r="NY166" s="116"/>
      <c r="NZ166" s="116"/>
      <c r="OA166" s="116"/>
      <c r="OB166" s="116"/>
      <c r="OC166" s="116"/>
      <c r="OD166" s="116"/>
      <c r="OE166" s="116"/>
      <c r="OF166" s="116"/>
      <c r="OG166" s="116"/>
      <c r="OH166" s="116"/>
      <c r="OI166" s="116"/>
      <c r="OJ166" s="116"/>
      <c r="OK166" s="116"/>
      <c r="OL166" s="116"/>
      <c r="OM166" s="116"/>
      <c r="ON166" s="116"/>
      <c r="OO166" s="116"/>
      <c r="OP166" s="116"/>
      <c r="OQ166" s="116"/>
      <c r="OR166" s="116"/>
      <c r="OS166" s="116"/>
      <c r="OT166" s="116"/>
      <c r="OU166" s="116"/>
      <c r="OV166" s="116"/>
      <c r="OW166" s="116"/>
      <c r="OX166" s="116"/>
      <c r="OY166" s="116"/>
      <c r="OZ166" s="116"/>
      <c r="PA166" s="116"/>
      <c r="PB166" s="116"/>
      <c r="PC166" s="116"/>
      <c r="PD166" s="116"/>
      <c r="PE166" s="116"/>
      <c r="PF166" s="116"/>
      <c r="PG166" s="116"/>
      <c r="PH166" s="116"/>
      <c r="PI166" s="116"/>
      <c r="PJ166" s="116"/>
      <c r="PK166" s="116"/>
      <c r="PL166" s="116"/>
      <c r="PM166" s="116"/>
      <c r="PN166" s="116"/>
      <c r="PO166" s="116"/>
      <c r="PP166" s="116"/>
      <c r="PQ166" s="116"/>
      <c r="PR166" s="116"/>
      <c r="PS166" s="116"/>
      <c r="PT166" s="116"/>
      <c r="PU166" s="116"/>
      <c r="PV166" s="116"/>
      <c r="PW166" s="116"/>
      <c r="PX166" s="116"/>
      <c r="PY166" s="116"/>
      <c r="PZ166" s="116"/>
      <c r="QA166" s="116"/>
      <c r="QB166" s="116"/>
      <c r="QC166" s="116"/>
      <c r="QD166" s="116"/>
      <c r="QE166" s="116"/>
      <c r="QF166" s="116"/>
      <c r="QG166" s="116"/>
      <c r="QH166" s="116"/>
      <c r="QI166" s="116"/>
      <c r="QJ166" s="116"/>
      <c r="QK166" s="116"/>
      <c r="QL166" s="116"/>
      <c r="QM166" s="116"/>
      <c r="QN166" s="116"/>
      <c r="QO166" s="116"/>
      <c r="QP166" s="116"/>
      <c r="QQ166" s="116"/>
      <c r="QR166" s="116"/>
      <c r="QS166" s="116"/>
      <c r="QT166" s="116"/>
      <c r="QU166" s="116"/>
      <c r="QV166" s="116"/>
      <c r="QW166" s="116"/>
      <c r="QX166" s="116"/>
      <c r="QY166" s="116"/>
      <c r="QZ166" s="116"/>
      <c r="RA166" s="116"/>
      <c r="RB166" s="116"/>
      <c r="RC166" s="116"/>
      <c r="RD166" s="116"/>
      <c r="RE166" s="116"/>
      <c r="RF166" s="116"/>
      <c r="RG166" s="116"/>
      <c r="RH166" s="116"/>
      <c r="RI166" s="116"/>
      <c r="RJ166" s="116"/>
      <c r="RK166" s="116"/>
      <c r="RL166" s="116"/>
      <c r="RM166" s="116"/>
      <c r="RN166" s="116"/>
      <c r="RO166" s="116"/>
      <c r="RP166" s="116"/>
      <c r="RQ166" s="116"/>
      <c r="RR166" s="116"/>
      <c r="RS166" s="116"/>
      <c r="RT166" s="116"/>
      <c r="RU166" s="116"/>
      <c r="RV166" s="116"/>
      <c r="RW166" s="116"/>
      <c r="RX166" s="116"/>
      <c r="RY166" s="116"/>
      <c r="RZ166" s="116"/>
      <c r="SA166" s="116"/>
      <c r="SB166" s="116"/>
      <c r="SC166" s="116"/>
      <c r="SD166" s="116"/>
      <c r="SE166" s="116"/>
      <c r="SF166" s="116"/>
      <c r="SG166" s="116"/>
      <c r="SH166" s="116"/>
      <c r="SI166" s="116"/>
      <c r="SJ166" s="116"/>
      <c r="SK166" s="116"/>
      <c r="SL166" s="116"/>
      <c r="SM166" s="116"/>
      <c r="SN166" s="116"/>
      <c r="SO166" s="116"/>
      <c r="SP166" s="116"/>
      <c r="SQ166" s="116"/>
      <c r="SR166" s="116"/>
      <c r="SS166" s="116"/>
      <c r="ST166" s="116"/>
      <c r="SU166" s="116"/>
      <c r="SV166" s="116"/>
      <c r="SW166" s="116"/>
      <c r="SX166" s="116"/>
      <c r="SY166" s="116"/>
      <c r="SZ166" s="116"/>
      <c r="TA166" s="116"/>
      <c r="TB166" s="116"/>
      <c r="TC166" s="116"/>
      <c r="TD166" s="116"/>
      <c r="TE166" s="116"/>
      <c r="TF166" s="116"/>
      <c r="TG166" s="116"/>
      <c r="TH166" s="116"/>
      <c r="TI166" s="116"/>
      <c r="TJ166" s="116"/>
      <c r="TK166" s="116"/>
      <c r="TL166" s="116"/>
      <c r="TM166" s="116"/>
      <c r="TN166" s="116"/>
      <c r="TO166" s="116"/>
      <c r="TP166" s="116"/>
      <c r="TQ166" s="116"/>
      <c r="TR166" s="116"/>
      <c r="TS166" s="116"/>
      <c r="TT166" s="116"/>
      <c r="TU166" s="116"/>
      <c r="TV166" s="116"/>
      <c r="TW166" s="116"/>
      <c r="TX166" s="116"/>
      <c r="TY166" s="116"/>
      <c r="TZ166" s="116"/>
      <c r="UA166" s="116"/>
      <c r="UB166" s="116"/>
      <c r="UC166" s="116"/>
      <c r="UD166" s="116"/>
      <c r="UE166" s="116"/>
      <c r="UF166" s="116"/>
      <c r="UG166" s="116"/>
      <c r="UH166" s="116"/>
      <c r="UI166" s="116"/>
      <c r="UJ166" s="116"/>
      <c r="UK166" s="116"/>
      <c r="UL166" s="116"/>
      <c r="UM166" s="116"/>
      <c r="UN166" s="116"/>
      <c r="UO166" s="116"/>
      <c r="UP166" s="116"/>
      <c r="UQ166" s="116"/>
      <c r="UR166" s="116"/>
      <c r="US166" s="116"/>
      <c r="UT166" s="116"/>
      <c r="UU166" s="116"/>
      <c r="UV166" s="116"/>
      <c r="UW166" s="116"/>
      <c r="UX166" s="116"/>
      <c r="UY166" s="116"/>
      <c r="UZ166" s="116"/>
      <c r="VA166" s="116"/>
      <c r="VB166" s="116"/>
      <c r="VC166" s="116"/>
      <c r="VD166" s="116"/>
      <c r="VE166" s="116"/>
      <c r="VF166" s="116"/>
      <c r="VG166" s="116"/>
      <c r="VH166" s="116"/>
      <c r="VI166" s="116"/>
      <c r="VJ166" s="116"/>
      <c r="VK166" s="116"/>
      <c r="VL166" s="116"/>
      <c r="VM166" s="116"/>
      <c r="VN166" s="116"/>
      <c r="VO166" s="116"/>
      <c r="VP166" s="116"/>
      <c r="VQ166" s="116"/>
      <c r="VR166" s="116"/>
      <c r="VS166" s="116"/>
      <c r="VT166" s="116"/>
      <c r="VU166" s="116"/>
      <c r="VV166" s="116"/>
      <c r="VW166" s="116"/>
      <c r="VX166" s="116"/>
      <c r="VY166" s="116"/>
      <c r="VZ166" s="116"/>
      <c r="WA166" s="116"/>
      <c r="WB166" s="116"/>
      <c r="WC166" s="116"/>
      <c r="WD166" s="116"/>
      <c r="WE166" s="116"/>
      <c r="WF166" s="116"/>
      <c r="WG166" s="116"/>
      <c r="WH166" s="116"/>
      <c r="WI166" s="116"/>
      <c r="WJ166" s="116"/>
      <c r="WK166" s="116"/>
      <c r="WL166" s="116"/>
      <c r="WM166" s="116"/>
      <c r="WN166" s="116"/>
      <c r="WO166" s="116"/>
      <c r="WP166" s="116"/>
      <c r="WQ166" s="116"/>
      <c r="WR166" s="116"/>
      <c r="WS166" s="116"/>
      <c r="WT166" s="116"/>
      <c r="WU166" s="116"/>
      <c r="WV166" s="116"/>
      <c r="WW166" s="116"/>
      <c r="WX166" s="116"/>
      <c r="WY166" s="116"/>
      <c r="WZ166" s="116"/>
      <c r="XA166" s="116"/>
      <c r="XB166" s="116"/>
      <c r="XC166" s="116"/>
      <c r="XD166" s="116"/>
      <c r="XE166" s="116"/>
      <c r="XF166" s="116"/>
      <c r="XG166" s="116"/>
      <c r="XH166" s="116"/>
      <c r="XI166" s="116"/>
      <c r="XJ166" s="116"/>
      <c r="XK166" s="116"/>
      <c r="XL166" s="116"/>
      <c r="XM166" s="116"/>
      <c r="XN166" s="116"/>
      <c r="XO166" s="116"/>
      <c r="XP166" s="116"/>
      <c r="XQ166" s="116"/>
      <c r="XR166" s="116"/>
      <c r="XS166" s="116"/>
      <c r="XT166" s="116"/>
      <c r="XU166" s="116"/>
      <c r="XV166" s="116"/>
      <c r="XW166" s="116"/>
      <c r="XX166" s="116"/>
      <c r="XY166" s="116"/>
      <c r="XZ166" s="116"/>
      <c r="YA166" s="116"/>
      <c r="YB166" s="116"/>
      <c r="YC166" s="116"/>
      <c r="YD166" s="116"/>
      <c r="YE166" s="116"/>
      <c r="YF166" s="116"/>
      <c r="YG166" s="116"/>
      <c r="YH166" s="116"/>
      <c r="YI166" s="116"/>
      <c r="YJ166" s="116"/>
      <c r="YK166" s="116"/>
      <c r="YL166" s="116"/>
      <c r="YM166" s="116"/>
      <c r="YN166" s="116"/>
      <c r="YO166" s="116"/>
      <c r="YP166" s="116"/>
      <c r="YQ166" s="116"/>
      <c r="YR166" s="116"/>
      <c r="YS166" s="116"/>
      <c r="YT166" s="116"/>
      <c r="YU166" s="116"/>
      <c r="YV166" s="116"/>
      <c r="YW166" s="116"/>
      <c r="YX166" s="116"/>
      <c r="YY166" s="116"/>
      <c r="YZ166" s="116"/>
      <c r="ZA166" s="116"/>
      <c r="ZB166" s="116"/>
      <c r="ZC166" s="116"/>
      <c r="ZD166" s="116"/>
      <c r="ZE166" s="116"/>
      <c r="ZF166" s="116"/>
      <c r="ZG166" s="116"/>
      <c r="ZH166" s="116"/>
      <c r="ZI166" s="116"/>
      <c r="ZJ166" s="116"/>
      <c r="ZK166" s="116"/>
      <c r="ZL166" s="116"/>
      <c r="ZM166" s="116"/>
      <c r="ZN166" s="116"/>
      <c r="ZO166" s="116"/>
      <c r="ZP166" s="116"/>
      <c r="ZQ166" s="116"/>
      <c r="ZR166" s="116"/>
      <c r="ZS166" s="116"/>
      <c r="ZT166" s="116"/>
      <c r="ZU166" s="116"/>
      <c r="ZV166" s="116"/>
      <c r="ZW166" s="116"/>
      <c r="ZX166" s="116"/>
      <c r="ZY166" s="116"/>
      <c r="ZZ166" s="116"/>
      <c r="AAA166" s="116"/>
      <c r="AAB166" s="116"/>
      <c r="AAC166" s="116"/>
      <c r="AAD166" s="116"/>
      <c r="AAE166" s="116"/>
      <c r="AAF166" s="116"/>
      <c r="AAG166" s="116"/>
      <c r="AAH166" s="116"/>
      <c r="AAI166" s="116"/>
      <c r="AAJ166" s="116"/>
      <c r="AAK166" s="116"/>
      <c r="AAL166" s="116"/>
      <c r="AAM166" s="116"/>
      <c r="AAN166" s="116"/>
      <c r="AAO166" s="116"/>
      <c r="AAP166" s="116"/>
      <c r="AAQ166" s="116"/>
      <c r="AAR166" s="116"/>
      <c r="AAS166" s="116"/>
      <c r="AAT166" s="116"/>
      <c r="AAU166" s="116"/>
      <c r="AAV166" s="116"/>
      <c r="AAW166" s="116"/>
      <c r="AAX166" s="116"/>
      <c r="AAY166" s="116"/>
      <c r="AAZ166" s="116"/>
      <c r="ABA166" s="116"/>
      <c r="ABB166" s="116"/>
      <c r="ABC166" s="116"/>
      <c r="ABD166" s="116"/>
      <c r="ABE166" s="116"/>
      <c r="ABF166" s="116"/>
      <c r="ABG166" s="116"/>
      <c r="ABH166" s="116"/>
      <c r="ABI166" s="116"/>
      <c r="ABJ166" s="116"/>
      <c r="ABK166" s="116"/>
      <c r="ABL166" s="116"/>
      <c r="ABM166" s="116"/>
      <c r="ABN166" s="116"/>
      <c r="ABO166" s="116"/>
      <c r="ABP166" s="116"/>
      <c r="ABQ166" s="116"/>
      <c r="ABR166" s="116"/>
      <c r="ABS166" s="116"/>
      <c r="ABT166" s="116"/>
      <c r="ABU166" s="116"/>
      <c r="ABV166" s="116"/>
      <c r="ABW166" s="116"/>
      <c r="ABX166" s="116"/>
      <c r="ABY166" s="116"/>
      <c r="ABZ166" s="116"/>
      <c r="ACA166" s="116"/>
      <c r="ACB166" s="116"/>
      <c r="ACC166" s="116"/>
      <c r="ACD166" s="116"/>
      <c r="ACE166" s="116"/>
      <c r="ACF166" s="116"/>
      <c r="ACG166" s="116"/>
      <c r="ACH166" s="116"/>
      <c r="ACI166" s="116"/>
      <c r="ACJ166" s="116"/>
      <c r="ACK166" s="116"/>
      <c r="ACL166" s="116"/>
      <c r="ACM166" s="116"/>
      <c r="ACN166" s="116"/>
      <c r="ACO166" s="116"/>
      <c r="ACP166" s="116"/>
      <c r="ACQ166" s="116"/>
      <c r="ACR166" s="116"/>
      <c r="ACS166" s="116"/>
      <c r="ACT166" s="116"/>
      <c r="ACU166" s="116"/>
      <c r="ACV166" s="116"/>
      <c r="ACW166" s="116"/>
      <c r="ACX166" s="116"/>
      <c r="ACY166" s="116"/>
      <c r="ACZ166" s="116"/>
      <c r="ADA166" s="116"/>
      <c r="ADB166" s="116"/>
      <c r="ADC166" s="116"/>
      <c r="ADD166" s="116"/>
      <c r="ADE166" s="116"/>
      <c r="ADF166" s="116"/>
      <c r="ADG166" s="116"/>
      <c r="ADH166" s="116"/>
      <c r="ADI166" s="116"/>
      <c r="ADJ166" s="116"/>
      <c r="ADK166" s="116"/>
      <c r="ADL166" s="116"/>
      <c r="ADM166" s="116"/>
      <c r="ADN166" s="116"/>
      <c r="ADO166" s="116"/>
      <c r="ADP166" s="116"/>
      <c r="ADQ166" s="116"/>
      <c r="ADR166" s="116"/>
      <c r="ADS166" s="116"/>
      <c r="ADT166" s="116"/>
      <c r="ADU166" s="116"/>
      <c r="ADV166" s="116"/>
      <c r="ADW166" s="116"/>
      <c r="ADX166" s="116"/>
      <c r="ADY166" s="116"/>
      <c r="ADZ166" s="116"/>
      <c r="AEA166" s="116"/>
      <c r="AEB166" s="116"/>
      <c r="AEC166" s="116"/>
      <c r="AED166" s="116"/>
      <c r="AEE166" s="116"/>
      <c r="AEF166" s="116"/>
      <c r="AEG166" s="116"/>
      <c r="AEH166" s="116"/>
      <c r="AEI166" s="116"/>
      <c r="AEJ166" s="116"/>
      <c r="AEK166" s="116"/>
      <c r="AEL166" s="116"/>
      <c r="AEM166" s="116"/>
      <c r="AEN166" s="116"/>
      <c r="AEO166" s="116"/>
      <c r="AEP166" s="116"/>
      <c r="AEQ166" s="116"/>
      <c r="AER166" s="116"/>
      <c r="AES166" s="116"/>
      <c r="AET166" s="116"/>
      <c r="AEU166" s="116"/>
      <c r="AEV166" s="116"/>
      <c r="AEW166" s="116"/>
      <c r="AEX166" s="116"/>
      <c r="AEY166" s="116"/>
      <c r="AEZ166" s="116"/>
      <c r="AFA166" s="116"/>
      <c r="AFB166" s="116"/>
      <c r="AFC166" s="116"/>
      <c r="AFD166" s="116"/>
      <c r="AFE166" s="116"/>
      <c r="AFF166" s="116"/>
      <c r="AFG166" s="116"/>
      <c r="AFH166" s="116"/>
      <c r="AFI166" s="116"/>
      <c r="AFJ166" s="116"/>
      <c r="AFK166" s="116"/>
      <c r="AFL166" s="116"/>
      <c r="AFM166" s="116"/>
      <c r="AFN166" s="116"/>
      <c r="AFO166" s="116"/>
      <c r="AFP166" s="116"/>
      <c r="AFQ166" s="116"/>
      <c r="AFR166" s="116"/>
      <c r="AFS166" s="116"/>
      <c r="AFT166" s="116"/>
      <c r="AFU166" s="116"/>
      <c r="AFV166" s="116"/>
      <c r="AFW166" s="116"/>
      <c r="AFX166" s="116"/>
      <c r="AFY166" s="116"/>
      <c r="AFZ166" s="116"/>
      <c r="AGA166" s="116"/>
      <c r="AGB166" s="116"/>
      <c r="AGC166" s="116"/>
      <c r="AGD166" s="116"/>
      <c r="AGE166" s="116"/>
      <c r="AGF166" s="116"/>
      <c r="AGG166" s="116"/>
      <c r="AGH166" s="116"/>
      <c r="AGI166" s="116"/>
      <c r="AGJ166" s="116"/>
      <c r="AGK166" s="116"/>
      <c r="AGL166" s="116"/>
      <c r="AGM166" s="116"/>
      <c r="AGN166" s="116"/>
      <c r="AGO166" s="116"/>
      <c r="AGP166" s="116"/>
      <c r="AGQ166" s="116"/>
      <c r="AGR166" s="116"/>
      <c r="AGS166" s="116"/>
      <c r="AGT166" s="116"/>
      <c r="AGU166" s="116"/>
      <c r="AGV166" s="116"/>
      <c r="AGW166" s="116"/>
      <c r="AGX166" s="116"/>
      <c r="AGY166" s="116"/>
      <c r="AGZ166" s="116"/>
      <c r="AHA166" s="116"/>
      <c r="AHB166" s="116"/>
      <c r="AHC166" s="116"/>
      <c r="AHD166" s="116"/>
      <c r="AHE166" s="116"/>
      <c r="AHF166" s="116"/>
      <c r="AHG166" s="116"/>
      <c r="AHH166" s="116"/>
      <c r="AHI166" s="116"/>
      <c r="AHJ166" s="116"/>
      <c r="AHK166" s="116"/>
      <c r="AHL166" s="116"/>
      <c r="AHM166" s="116"/>
      <c r="AHN166" s="116"/>
      <c r="AHO166" s="116"/>
      <c r="AHP166" s="116"/>
      <c r="AHQ166" s="116"/>
      <c r="AHR166" s="116"/>
      <c r="AHS166" s="116"/>
      <c r="AHT166" s="116"/>
      <c r="AHU166" s="116"/>
      <c r="AHV166" s="116"/>
      <c r="AHW166" s="116"/>
      <c r="AHX166" s="116"/>
      <c r="AHY166" s="116"/>
      <c r="AHZ166" s="116"/>
      <c r="AIA166" s="116"/>
      <c r="AIB166" s="116"/>
      <c r="AIC166" s="116"/>
      <c r="AID166" s="116"/>
      <c r="AIE166" s="116"/>
      <c r="AIF166" s="116"/>
      <c r="AIG166" s="116"/>
      <c r="AIH166" s="116"/>
      <c r="AII166" s="116"/>
      <c r="AIJ166" s="116"/>
      <c r="AIK166" s="116"/>
      <c r="AIL166" s="116"/>
      <c r="AIM166" s="116"/>
      <c r="AIN166" s="116"/>
      <c r="AIO166" s="116"/>
      <c r="AIP166" s="116"/>
      <c r="AIQ166" s="116"/>
      <c r="AIR166" s="116"/>
      <c r="AIS166" s="116"/>
      <c r="AIT166" s="116"/>
      <c r="AIU166" s="116"/>
      <c r="AIV166" s="116"/>
      <c r="AIW166" s="116"/>
      <c r="AIX166" s="116"/>
      <c r="AIY166" s="116"/>
      <c r="AIZ166" s="116"/>
      <c r="AJA166" s="116"/>
      <c r="AJB166" s="116"/>
      <c r="AJC166" s="116"/>
      <c r="AJD166" s="116"/>
      <c r="AJE166" s="116"/>
      <c r="AJF166" s="116"/>
      <c r="AJG166" s="116"/>
      <c r="AJH166" s="116"/>
      <c r="AJI166" s="116"/>
      <c r="AJJ166" s="116"/>
      <c r="AJK166" s="116"/>
      <c r="AJL166" s="116"/>
      <c r="AJM166" s="116"/>
      <c r="AJN166" s="116"/>
      <c r="AJO166" s="116"/>
      <c r="AJP166" s="116"/>
      <c r="AJQ166" s="116"/>
      <c r="AJR166" s="116"/>
      <c r="AJS166" s="116"/>
      <c r="AJT166" s="116"/>
      <c r="AJU166" s="116"/>
      <c r="AJV166" s="116"/>
      <c r="AJW166" s="116"/>
      <c r="AJX166" s="116"/>
      <c r="AJY166" s="116"/>
      <c r="AJZ166" s="116"/>
      <c r="AKA166" s="116"/>
      <c r="AKB166" s="116"/>
      <c r="AKC166" s="116"/>
      <c r="AKD166" s="116"/>
      <c r="AKE166" s="116"/>
      <c r="AKF166" s="116"/>
      <c r="AKG166" s="116"/>
      <c r="AKH166" s="116"/>
      <c r="AKI166" s="116"/>
      <c r="AKJ166" s="116"/>
      <c r="AKK166" s="116"/>
      <c r="AKL166" s="116"/>
      <c r="AKM166" s="116"/>
      <c r="AKN166" s="116"/>
      <c r="AKO166" s="116"/>
      <c r="AKP166" s="116"/>
      <c r="AKQ166" s="116"/>
      <c r="AKR166" s="116"/>
      <c r="AKS166" s="116"/>
      <c r="AKT166" s="116"/>
      <c r="AKU166" s="116"/>
      <c r="AKV166" s="116"/>
      <c r="AKW166" s="116"/>
      <c r="AKX166" s="116"/>
      <c r="AKY166" s="116"/>
      <c r="AKZ166" s="116"/>
      <c r="ALA166" s="116"/>
      <c r="ALB166" s="116"/>
      <c r="ALC166" s="116"/>
      <c r="ALD166" s="116"/>
      <c r="ALE166" s="116"/>
      <c r="ALF166" s="116"/>
      <c r="ALG166" s="116"/>
      <c r="ALH166" s="116"/>
      <c r="ALI166" s="116"/>
      <c r="ALJ166" s="116"/>
      <c r="ALK166" s="116"/>
      <c r="ALL166" s="116"/>
      <c r="ALM166" s="116"/>
      <c r="ALN166" s="116"/>
      <c r="ALO166" s="116"/>
      <c r="ALP166" s="116"/>
      <c r="ALQ166" s="116"/>
      <c r="ALR166" s="116"/>
      <c r="ALS166" s="116"/>
      <c r="ALT166" s="116"/>
      <c r="ALU166" s="116"/>
      <c r="ALV166" s="116"/>
      <c r="ALW166" s="116"/>
      <c r="ALX166" s="116"/>
      <c r="ALY166" s="116"/>
      <c r="ALZ166" s="116"/>
      <c r="AMA166" s="116"/>
      <c r="AMB166" s="116"/>
      <c r="AMC166" s="116"/>
      <c r="AMD166" s="116"/>
      <c r="AME166" s="116"/>
      <c r="AMF166" s="116"/>
      <c r="AMG166" s="116"/>
      <c r="AMH166" s="116"/>
      <c r="AMI166" s="116"/>
      <c r="AMJ166" s="116"/>
      <c r="AMK166" s="116"/>
      <c r="AML166" s="116"/>
      <c r="AMM166" s="116"/>
      <c r="AMN166" s="116"/>
      <c r="AMO166" s="116"/>
      <c r="AMP166" s="116"/>
      <c r="AMQ166" s="116"/>
      <c r="AMR166" s="116"/>
      <c r="AMS166" s="116"/>
      <c r="AMT166" s="116"/>
      <c r="AMU166" s="116"/>
      <c r="AMV166" s="116"/>
      <c r="AMW166" s="116"/>
      <c r="AMX166" s="116"/>
      <c r="AMY166" s="116"/>
      <c r="AMZ166" s="116"/>
      <c r="ANA166" s="116"/>
      <c r="ANB166" s="116"/>
      <c r="ANC166" s="116"/>
      <c r="AND166" s="116"/>
      <c r="ANE166" s="116"/>
      <c r="ANF166" s="116"/>
      <c r="ANG166" s="116"/>
      <c r="ANH166" s="116"/>
      <c r="ANI166" s="116"/>
      <c r="ANJ166" s="116"/>
      <c r="ANK166" s="116"/>
      <c r="ANL166" s="116"/>
      <c r="ANM166" s="116"/>
      <c r="ANN166" s="116"/>
      <c r="ANO166" s="116"/>
      <c r="ANP166" s="116"/>
      <c r="ANQ166" s="116"/>
      <c r="ANR166" s="116"/>
      <c r="ANS166" s="116"/>
      <c r="ANT166" s="116"/>
      <c r="ANU166" s="116"/>
      <c r="ANV166" s="116"/>
      <c r="ANW166" s="116"/>
      <c r="ANX166" s="116"/>
      <c r="ANY166" s="116"/>
      <c r="ANZ166" s="116"/>
      <c r="AOA166" s="116"/>
      <c r="AOB166" s="116"/>
      <c r="AOC166" s="116"/>
      <c r="AOD166" s="116"/>
      <c r="AOE166" s="116"/>
      <c r="AOF166" s="116"/>
      <c r="AOG166" s="116"/>
      <c r="AOH166" s="116"/>
      <c r="AOI166" s="116"/>
      <c r="AOJ166" s="116"/>
      <c r="AOK166" s="116"/>
      <c r="AOL166" s="116"/>
      <c r="AOM166" s="116"/>
      <c r="AON166" s="116"/>
      <c r="AOO166" s="116"/>
      <c r="AOP166" s="116"/>
      <c r="AOQ166" s="116"/>
      <c r="AOR166" s="116"/>
      <c r="AOS166" s="116"/>
      <c r="AOT166" s="116"/>
      <c r="AOU166" s="116"/>
      <c r="AOV166" s="116"/>
      <c r="AOW166" s="116"/>
      <c r="AOX166" s="116"/>
      <c r="AOY166" s="116"/>
      <c r="AOZ166" s="116"/>
      <c r="APA166" s="116"/>
      <c r="APB166" s="116"/>
      <c r="APC166" s="116"/>
      <c r="APD166" s="116"/>
      <c r="APE166" s="116"/>
      <c r="APF166" s="116"/>
      <c r="APG166" s="116"/>
      <c r="APH166" s="116"/>
      <c r="API166" s="116"/>
      <c r="APJ166" s="116"/>
      <c r="APK166" s="116"/>
      <c r="APL166" s="116"/>
      <c r="APM166" s="116"/>
      <c r="APN166" s="116"/>
      <c r="APO166" s="116"/>
      <c r="APP166" s="116"/>
      <c r="APQ166" s="116"/>
      <c r="APR166" s="116"/>
      <c r="APS166" s="116"/>
      <c r="APT166" s="116"/>
      <c r="APU166" s="116"/>
      <c r="APV166" s="116"/>
      <c r="APW166" s="116"/>
      <c r="APX166" s="116"/>
      <c r="APY166" s="116"/>
      <c r="APZ166" s="116"/>
      <c r="AQA166" s="116"/>
      <c r="AQB166" s="116"/>
      <c r="AQC166" s="116"/>
      <c r="AQD166" s="116"/>
      <c r="AQE166" s="116"/>
      <c r="AQF166" s="116"/>
      <c r="AQG166" s="116"/>
      <c r="AQH166" s="116"/>
      <c r="AQI166" s="116"/>
      <c r="AQJ166" s="116"/>
      <c r="AQK166" s="116"/>
      <c r="AQL166" s="116"/>
      <c r="AQM166" s="116"/>
      <c r="AQN166" s="116"/>
      <c r="AQO166" s="116"/>
      <c r="AQP166" s="116"/>
      <c r="AQQ166" s="116"/>
      <c r="AQR166" s="116"/>
      <c r="AQS166" s="116"/>
      <c r="AQT166" s="116"/>
      <c r="AQU166" s="116"/>
      <c r="AQV166" s="116"/>
      <c r="AQW166" s="116"/>
      <c r="AQX166" s="116"/>
      <c r="AQY166" s="116"/>
      <c r="AQZ166" s="116"/>
      <c r="ARA166" s="116"/>
      <c r="ARB166" s="116"/>
      <c r="ARC166" s="116"/>
      <c r="ARD166" s="116"/>
      <c r="ARE166" s="116"/>
      <c r="ARF166" s="116"/>
      <c r="ARG166" s="116"/>
      <c r="ARH166" s="116"/>
      <c r="ARI166" s="116"/>
      <c r="ARJ166" s="116"/>
      <c r="ARK166" s="116"/>
      <c r="ARL166" s="116"/>
      <c r="ARM166" s="116"/>
      <c r="ARN166" s="116"/>
      <c r="ARO166" s="116"/>
      <c r="ARP166" s="116"/>
      <c r="ARQ166" s="116"/>
      <c r="ARR166" s="116"/>
      <c r="ARS166" s="116"/>
      <c r="ART166" s="116"/>
      <c r="ARU166" s="116"/>
      <c r="ARV166" s="116"/>
      <c r="ARW166" s="116"/>
      <c r="ARX166" s="116"/>
      <c r="ARY166" s="116"/>
      <c r="ARZ166" s="116"/>
      <c r="ASA166" s="116"/>
      <c r="ASB166" s="116"/>
      <c r="ASC166" s="116"/>
      <c r="ASD166" s="116"/>
      <c r="ASE166" s="116"/>
      <c r="ASF166" s="116"/>
      <c r="ASG166" s="116"/>
      <c r="ASH166" s="116"/>
      <c r="ASI166" s="116"/>
      <c r="ASJ166" s="116"/>
      <c r="ASK166" s="116"/>
      <c r="ASL166" s="116"/>
      <c r="ASM166" s="116"/>
      <c r="ASN166" s="116"/>
      <c r="ASO166" s="116"/>
      <c r="ASP166" s="116"/>
      <c r="ASQ166" s="116"/>
      <c r="ASR166" s="116"/>
      <c r="ASS166" s="116"/>
      <c r="AST166" s="116"/>
      <c r="ASU166" s="116"/>
      <c r="ASV166" s="116"/>
      <c r="ASW166" s="116"/>
      <c r="ASX166" s="116"/>
      <c r="ASY166" s="116"/>
      <c r="ASZ166" s="116"/>
      <c r="ATA166" s="116"/>
      <c r="ATB166" s="116"/>
      <c r="ATC166" s="116"/>
      <c r="ATD166" s="116"/>
      <c r="ATE166" s="116"/>
      <c r="ATF166" s="116"/>
      <c r="ATG166" s="116"/>
      <c r="ATH166" s="116"/>
      <c r="ATI166" s="116"/>
      <c r="ATJ166" s="116"/>
      <c r="ATK166" s="116"/>
      <c r="ATL166" s="116"/>
      <c r="ATM166" s="116"/>
      <c r="ATN166" s="116"/>
      <c r="ATO166" s="116"/>
      <c r="ATP166" s="116"/>
      <c r="ATQ166" s="116"/>
      <c r="ATR166" s="116"/>
      <c r="ATS166" s="116"/>
      <c r="ATT166" s="116"/>
      <c r="ATU166" s="116"/>
      <c r="ATV166" s="116"/>
      <c r="ATW166" s="116"/>
      <c r="ATX166" s="116"/>
      <c r="ATY166" s="116"/>
      <c r="ATZ166" s="116"/>
      <c r="AUA166" s="116"/>
      <c r="AUB166" s="116"/>
      <c r="AUC166" s="116"/>
      <c r="AUD166" s="116"/>
      <c r="AUE166" s="116"/>
      <c r="AUF166" s="116"/>
      <c r="AUG166" s="116"/>
      <c r="AUH166" s="116"/>
      <c r="AUI166" s="116"/>
      <c r="AUJ166" s="116"/>
      <c r="AUK166" s="116"/>
      <c r="AUL166" s="116"/>
      <c r="AUM166" s="116"/>
      <c r="AUN166" s="116"/>
      <c r="AUO166" s="116"/>
      <c r="AUP166" s="116"/>
      <c r="AUQ166" s="116"/>
      <c r="AUR166" s="116"/>
      <c r="AUS166" s="116"/>
      <c r="AUT166" s="116"/>
      <c r="AUU166" s="116"/>
      <c r="AUV166" s="116"/>
      <c r="AUW166" s="116"/>
      <c r="AUX166" s="116"/>
      <c r="AUY166" s="116"/>
      <c r="AUZ166" s="116"/>
      <c r="AVA166" s="116"/>
      <c r="AVB166" s="116"/>
      <c r="AVC166" s="116"/>
      <c r="AVD166" s="116"/>
      <c r="AVE166" s="116"/>
      <c r="AVF166" s="116"/>
      <c r="AVG166" s="116"/>
      <c r="AVH166" s="116"/>
      <c r="AVI166" s="116"/>
      <c r="AVJ166" s="116"/>
      <c r="AVK166" s="116"/>
      <c r="AVL166" s="116"/>
      <c r="AVM166" s="116"/>
      <c r="AVN166" s="116"/>
      <c r="AVO166" s="116"/>
      <c r="AVP166" s="116"/>
      <c r="AVQ166" s="116"/>
      <c r="AVR166" s="116"/>
      <c r="AVS166" s="116"/>
      <c r="AVT166" s="116"/>
      <c r="AVU166" s="116"/>
      <c r="AVV166" s="116"/>
      <c r="AVW166" s="116"/>
      <c r="AVX166" s="116"/>
      <c r="AVY166" s="116"/>
      <c r="AVZ166" s="116"/>
      <c r="AWA166" s="116"/>
      <c r="AWB166" s="116"/>
      <c r="AWC166" s="116"/>
      <c r="AWD166" s="116"/>
      <c r="AWE166" s="116"/>
      <c r="AWF166" s="116"/>
      <c r="AWG166" s="116"/>
      <c r="AWH166" s="116"/>
      <c r="AWI166" s="116"/>
      <c r="AWJ166" s="116"/>
      <c r="AWK166" s="116"/>
      <c r="AWL166" s="116"/>
      <c r="AWM166" s="116"/>
      <c r="AWN166" s="116"/>
      <c r="AWO166" s="116"/>
      <c r="AWP166" s="116"/>
      <c r="AWQ166" s="116"/>
      <c r="AWR166" s="116"/>
      <c r="AWS166" s="116"/>
      <c r="AWT166" s="116"/>
      <c r="AWU166" s="116"/>
      <c r="AWV166" s="116"/>
      <c r="AWW166" s="116"/>
      <c r="AWX166" s="116"/>
      <c r="AWY166" s="116"/>
      <c r="AWZ166" s="116"/>
      <c r="AXA166" s="116"/>
      <c r="AXB166" s="116"/>
      <c r="AXC166" s="116"/>
      <c r="AXD166" s="116"/>
      <c r="AXE166" s="116"/>
      <c r="AXF166" s="116"/>
      <c r="AXG166" s="116"/>
      <c r="AXH166" s="116"/>
      <c r="AXI166" s="116"/>
      <c r="AXJ166" s="116"/>
      <c r="AXK166" s="116"/>
      <c r="AXL166" s="116"/>
      <c r="AXM166" s="116"/>
      <c r="AXN166" s="116"/>
      <c r="AXO166" s="116"/>
      <c r="AXP166" s="116"/>
      <c r="AXQ166" s="116"/>
      <c r="AXR166" s="116"/>
      <c r="AXS166" s="116"/>
      <c r="AXT166" s="116"/>
      <c r="AXU166" s="116"/>
      <c r="AXV166" s="116"/>
      <c r="AXW166" s="116"/>
      <c r="AXX166" s="116"/>
      <c r="AXY166" s="116"/>
      <c r="AXZ166" s="116"/>
      <c r="AYA166" s="116"/>
      <c r="AYB166" s="116"/>
      <c r="AYC166" s="116"/>
      <c r="AYD166" s="116"/>
      <c r="AYE166" s="116"/>
      <c r="AYF166" s="116"/>
      <c r="AYG166" s="116"/>
      <c r="AYH166" s="116"/>
      <c r="AYI166" s="116"/>
      <c r="AYJ166" s="116"/>
      <c r="AYK166" s="116"/>
      <c r="AYL166" s="116"/>
      <c r="AYM166" s="116"/>
      <c r="AYN166" s="116"/>
      <c r="AYO166" s="116"/>
      <c r="AYP166" s="116"/>
      <c r="AYQ166" s="116"/>
      <c r="AYR166" s="116"/>
      <c r="AYS166" s="116"/>
      <c r="AYT166" s="116"/>
      <c r="AYU166" s="116"/>
      <c r="AYV166" s="116"/>
      <c r="AYW166" s="116"/>
      <c r="AYX166" s="116"/>
      <c r="AYY166" s="116"/>
      <c r="AYZ166" s="116"/>
      <c r="AZA166" s="116"/>
      <c r="AZB166" s="116"/>
      <c r="AZC166" s="116"/>
      <c r="AZD166" s="116"/>
      <c r="AZE166" s="116"/>
      <c r="AZF166" s="116"/>
      <c r="AZG166" s="116"/>
      <c r="AZH166" s="116"/>
      <c r="AZI166" s="116"/>
      <c r="AZJ166" s="116"/>
      <c r="AZK166" s="116"/>
      <c r="AZL166" s="116"/>
      <c r="AZM166" s="116"/>
      <c r="AZN166" s="116"/>
      <c r="AZO166" s="116"/>
      <c r="AZP166" s="116"/>
      <c r="AZQ166" s="116"/>
      <c r="AZR166" s="116"/>
      <c r="AZS166" s="116"/>
      <c r="AZT166" s="116"/>
      <c r="AZU166" s="116"/>
      <c r="AZV166" s="116"/>
      <c r="AZW166" s="116"/>
      <c r="AZX166" s="116"/>
      <c r="AZY166" s="116"/>
      <c r="AZZ166" s="116"/>
      <c r="BAA166" s="116"/>
      <c r="BAB166" s="116"/>
      <c r="BAC166" s="116"/>
      <c r="BAD166" s="116"/>
      <c r="BAE166" s="116"/>
      <c r="BAF166" s="116"/>
      <c r="BAG166" s="116"/>
      <c r="BAH166" s="116"/>
      <c r="BAI166" s="116"/>
      <c r="BAJ166" s="116"/>
      <c r="BAK166" s="116"/>
      <c r="BAL166" s="116"/>
      <c r="BAM166" s="116"/>
      <c r="BAN166" s="116"/>
      <c r="BAO166" s="116"/>
      <c r="BAP166" s="116"/>
      <c r="BAQ166" s="116"/>
      <c r="BAR166" s="116"/>
      <c r="BAS166" s="116"/>
      <c r="BAT166" s="116"/>
      <c r="BAU166" s="116"/>
      <c r="BAV166" s="116"/>
      <c r="BAW166" s="116"/>
      <c r="BAX166" s="116"/>
      <c r="BAY166" s="116"/>
      <c r="BAZ166" s="116"/>
      <c r="BBA166" s="116"/>
      <c r="BBB166" s="116"/>
      <c r="BBC166" s="116"/>
      <c r="BBD166" s="116"/>
      <c r="BBE166" s="116"/>
      <c r="BBF166" s="116"/>
      <c r="BBG166" s="116"/>
      <c r="BBH166" s="116"/>
      <c r="BBI166" s="116"/>
      <c r="BBJ166" s="116"/>
      <c r="BBK166" s="116"/>
      <c r="BBL166" s="116"/>
      <c r="BBM166" s="116"/>
      <c r="BBN166" s="116"/>
      <c r="BBO166" s="116"/>
      <c r="BBP166" s="116"/>
      <c r="BBQ166" s="116"/>
      <c r="BBR166" s="116"/>
      <c r="BBS166" s="116"/>
      <c r="BBT166" s="116"/>
      <c r="BBU166" s="116"/>
      <c r="BBV166" s="116"/>
      <c r="BBW166" s="116"/>
      <c r="BBX166" s="116"/>
      <c r="BBY166" s="116"/>
      <c r="BBZ166" s="116"/>
      <c r="BCA166" s="116"/>
      <c r="BCB166" s="116"/>
      <c r="BCC166" s="116"/>
      <c r="BCD166" s="116"/>
      <c r="BCE166" s="116"/>
      <c r="BCF166" s="116"/>
      <c r="BCG166" s="116"/>
      <c r="BCH166" s="116"/>
      <c r="BCI166" s="116"/>
      <c r="BCJ166" s="116"/>
      <c r="BCK166" s="116"/>
      <c r="BCL166" s="116"/>
      <c r="BCM166" s="116"/>
      <c r="BCN166" s="116"/>
      <c r="BCO166" s="116"/>
      <c r="BCP166" s="116"/>
      <c r="BCQ166" s="116"/>
    </row>
    <row r="167" spans="1:1447" s="3" customFormat="1" ht="17" thickBot="1">
      <c r="A167" s="17">
        <f t="shared" si="26"/>
        <v>32</v>
      </c>
      <c r="B167" s="17">
        <v>68</v>
      </c>
      <c r="C167" s="17">
        <v>56.1</v>
      </c>
      <c r="D167" s="17">
        <v>57.4</v>
      </c>
      <c r="E167" s="17">
        <v>6180</v>
      </c>
      <c r="F167" s="17" t="s">
        <v>19</v>
      </c>
      <c r="G167" s="17">
        <v>54.2</v>
      </c>
      <c r="H167" s="17">
        <v>58.9</v>
      </c>
      <c r="I167" s="17" t="s">
        <v>38</v>
      </c>
      <c r="J167" s="17">
        <v>4.5999999999999996</v>
      </c>
      <c r="K167" s="26">
        <v>50</v>
      </c>
      <c r="L167" s="26">
        <f t="shared" si="55"/>
        <v>0.12443957742849782</v>
      </c>
      <c r="M167" s="26">
        <f t="shared" si="56"/>
        <v>0.64274671476423517</v>
      </c>
      <c r="N167" s="3">
        <f t="shared" si="29"/>
        <v>31.800600476239779</v>
      </c>
      <c r="O167" s="3">
        <f t="shared" si="31"/>
        <v>32</v>
      </c>
      <c r="P167" s="3">
        <f t="shared" si="30"/>
        <v>0</v>
      </c>
      <c r="Q167" s="116"/>
      <c r="R167" s="116"/>
      <c r="S167" s="116"/>
      <c r="T167" s="116"/>
      <c r="U167" s="116"/>
      <c r="V167" s="116"/>
      <c r="W167" s="116"/>
      <c r="X167" s="116"/>
      <c r="Y167" s="116"/>
      <c r="Z167" s="116"/>
      <c r="AA167" s="116"/>
      <c r="AB167" s="116"/>
      <c r="AC167" s="116"/>
      <c r="AD167" s="116"/>
      <c r="AE167" s="116"/>
      <c r="AF167" s="116"/>
      <c r="AG167" s="116"/>
      <c r="AH167" s="116"/>
      <c r="AI167" s="116"/>
      <c r="AJ167" s="116"/>
      <c r="AK167" s="116"/>
      <c r="AL167" s="116"/>
      <c r="AM167" s="116"/>
      <c r="AN167" s="116"/>
      <c r="AO167" s="116"/>
      <c r="AP167" s="116"/>
      <c r="AQ167" s="116"/>
      <c r="AR167" s="116"/>
      <c r="AS167" s="116"/>
      <c r="AT167" s="116"/>
      <c r="AU167" s="116"/>
      <c r="AV167" s="116"/>
      <c r="AW167" s="116"/>
      <c r="AX167" s="116"/>
      <c r="AY167" s="116"/>
      <c r="AZ167" s="116"/>
      <c r="BA167" s="116"/>
      <c r="BB167" s="116"/>
      <c r="BC167" s="116"/>
      <c r="BD167" s="116"/>
      <c r="BE167" s="116"/>
      <c r="BF167" s="116"/>
      <c r="BG167" s="116"/>
      <c r="BH167" s="116"/>
      <c r="BI167" s="116"/>
      <c r="BJ167" s="116"/>
      <c r="BK167" s="116"/>
      <c r="BL167" s="116"/>
      <c r="BM167" s="116"/>
      <c r="BN167" s="116"/>
      <c r="BO167" s="116"/>
      <c r="BP167" s="116"/>
      <c r="BQ167" s="116"/>
      <c r="BR167" s="116"/>
      <c r="BS167" s="116"/>
      <c r="BT167" s="116"/>
      <c r="BU167" s="116"/>
      <c r="BV167" s="116"/>
      <c r="BW167" s="116"/>
      <c r="BX167" s="116"/>
      <c r="BY167" s="116"/>
      <c r="BZ167" s="116"/>
      <c r="CA167" s="116"/>
      <c r="CB167" s="116"/>
      <c r="CC167" s="116"/>
      <c r="CD167" s="116"/>
      <c r="CE167" s="116"/>
      <c r="CF167" s="116"/>
      <c r="CG167" s="116"/>
      <c r="CH167" s="116"/>
      <c r="CI167" s="116"/>
      <c r="CJ167" s="116"/>
      <c r="CK167" s="116"/>
      <c r="CL167" s="116"/>
      <c r="CM167" s="116"/>
      <c r="CN167" s="116"/>
      <c r="CO167" s="116"/>
      <c r="CP167" s="116"/>
      <c r="CQ167" s="116"/>
      <c r="CR167" s="116"/>
      <c r="CS167" s="116"/>
      <c r="CT167" s="116"/>
      <c r="CU167" s="116"/>
      <c r="CV167" s="116"/>
      <c r="CW167" s="116"/>
      <c r="CX167" s="116"/>
      <c r="CY167" s="116"/>
      <c r="CZ167" s="116"/>
      <c r="DA167" s="116"/>
      <c r="DB167" s="116"/>
      <c r="DC167" s="116"/>
      <c r="DD167" s="116"/>
      <c r="DE167" s="116"/>
      <c r="DF167" s="116"/>
      <c r="DG167" s="116"/>
      <c r="DH167" s="116"/>
      <c r="DI167" s="116"/>
      <c r="DJ167" s="116"/>
      <c r="DK167" s="116"/>
      <c r="DL167" s="116"/>
      <c r="DM167" s="116"/>
      <c r="DN167" s="116"/>
      <c r="DO167" s="116"/>
      <c r="DP167" s="116"/>
      <c r="DQ167" s="116"/>
      <c r="DR167" s="116"/>
      <c r="DS167" s="116"/>
      <c r="DT167" s="116"/>
      <c r="DU167" s="116"/>
      <c r="DV167" s="116"/>
      <c r="DW167" s="116"/>
      <c r="DX167" s="116"/>
      <c r="DY167" s="116"/>
      <c r="DZ167" s="116"/>
      <c r="EA167" s="116"/>
      <c r="EB167" s="116"/>
      <c r="EC167" s="116"/>
      <c r="ED167" s="116"/>
      <c r="EE167" s="116"/>
      <c r="EF167" s="116"/>
      <c r="EG167" s="116"/>
      <c r="EH167" s="116"/>
      <c r="EI167" s="116"/>
      <c r="EJ167" s="116"/>
      <c r="EK167" s="116"/>
      <c r="EL167" s="116"/>
      <c r="EM167" s="116"/>
      <c r="EN167" s="116"/>
      <c r="EO167" s="116"/>
      <c r="EP167" s="116"/>
      <c r="EQ167" s="116"/>
      <c r="ER167" s="116"/>
      <c r="ES167" s="116"/>
      <c r="ET167" s="116"/>
      <c r="EU167" s="116"/>
      <c r="EV167" s="116"/>
      <c r="EW167" s="116"/>
      <c r="EX167" s="116"/>
      <c r="EY167" s="116"/>
      <c r="EZ167" s="116"/>
      <c r="FA167" s="116"/>
      <c r="FB167" s="116"/>
      <c r="FC167" s="116"/>
      <c r="FD167" s="116"/>
      <c r="FE167" s="116"/>
      <c r="FF167" s="116"/>
      <c r="FG167" s="116"/>
      <c r="FH167" s="116"/>
      <c r="FI167" s="116"/>
      <c r="FJ167" s="116"/>
      <c r="FK167" s="116"/>
      <c r="FL167" s="116"/>
      <c r="FM167" s="116"/>
      <c r="FN167" s="116"/>
      <c r="FO167" s="116"/>
      <c r="FP167" s="116"/>
      <c r="FQ167" s="116"/>
      <c r="FR167" s="116"/>
      <c r="FS167" s="116"/>
      <c r="FT167" s="116"/>
      <c r="FU167" s="116"/>
      <c r="FV167" s="116"/>
      <c r="FW167" s="116"/>
      <c r="FX167" s="116"/>
      <c r="FY167" s="116"/>
      <c r="FZ167" s="116"/>
      <c r="GA167" s="116"/>
      <c r="GB167" s="116"/>
      <c r="GC167" s="116"/>
      <c r="GD167" s="116"/>
      <c r="GE167" s="116"/>
      <c r="GF167" s="116"/>
      <c r="GG167" s="116"/>
      <c r="GH167" s="116"/>
      <c r="GI167" s="116"/>
      <c r="GJ167" s="116"/>
      <c r="GK167" s="116"/>
      <c r="GL167" s="116"/>
      <c r="GM167" s="116"/>
      <c r="GN167" s="116"/>
      <c r="GO167" s="116"/>
      <c r="GP167" s="116"/>
      <c r="GQ167" s="116"/>
      <c r="GR167" s="116"/>
      <c r="GS167" s="116"/>
      <c r="GT167" s="116"/>
      <c r="GU167" s="116"/>
      <c r="GV167" s="116"/>
      <c r="GW167" s="116"/>
      <c r="GX167" s="116"/>
      <c r="GY167" s="116"/>
      <c r="GZ167" s="116"/>
      <c r="HA167" s="116"/>
      <c r="HB167" s="116"/>
      <c r="HC167" s="116"/>
      <c r="HD167" s="116"/>
      <c r="HE167" s="116"/>
      <c r="HF167" s="116"/>
      <c r="HG167" s="116"/>
      <c r="HH167" s="116"/>
      <c r="HI167" s="116"/>
      <c r="HJ167" s="116"/>
      <c r="HK167" s="116"/>
      <c r="HL167" s="116"/>
      <c r="HM167" s="116"/>
      <c r="HN167" s="116"/>
      <c r="HO167" s="116"/>
      <c r="HP167" s="116"/>
      <c r="HQ167" s="116"/>
      <c r="HR167" s="116"/>
      <c r="HS167" s="116"/>
      <c r="HT167" s="116"/>
      <c r="HU167" s="116"/>
      <c r="HV167" s="116"/>
      <c r="HW167" s="116"/>
      <c r="HX167" s="116"/>
      <c r="HY167" s="116"/>
      <c r="HZ167" s="116"/>
      <c r="IA167" s="116"/>
      <c r="IB167" s="116"/>
      <c r="IC167" s="116"/>
      <c r="ID167" s="116"/>
      <c r="IE167" s="116"/>
      <c r="IF167" s="116"/>
      <c r="IG167" s="116"/>
      <c r="IH167" s="116"/>
      <c r="II167" s="116"/>
      <c r="IJ167" s="116"/>
      <c r="IK167" s="116"/>
      <c r="IL167" s="116"/>
      <c r="IM167" s="116"/>
      <c r="IN167" s="116"/>
      <c r="IO167" s="116"/>
      <c r="IP167" s="116"/>
      <c r="IQ167" s="116"/>
      <c r="IR167" s="116"/>
      <c r="IS167" s="116"/>
      <c r="IT167" s="116"/>
      <c r="IU167" s="116"/>
      <c r="IV167" s="116"/>
      <c r="IW167" s="116"/>
      <c r="IX167" s="116"/>
      <c r="IY167" s="116"/>
      <c r="IZ167" s="116"/>
      <c r="JA167" s="116"/>
      <c r="JB167" s="116"/>
      <c r="JC167" s="116"/>
      <c r="JD167" s="116"/>
      <c r="JE167" s="116"/>
      <c r="JF167" s="116"/>
      <c r="JG167" s="116"/>
      <c r="JH167" s="116"/>
      <c r="JI167" s="116"/>
      <c r="JJ167" s="116"/>
      <c r="JK167" s="116"/>
      <c r="JL167" s="116"/>
      <c r="JM167" s="116"/>
      <c r="JN167" s="116"/>
      <c r="JO167" s="116"/>
      <c r="JP167" s="116"/>
      <c r="JQ167" s="116"/>
      <c r="JR167" s="116"/>
      <c r="JS167" s="116"/>
      <c r="JT167" s="116"/>
      <c r="JU167" s="116"/>
      <c r="JV167" s="116"/>
      <c r="JW167" s="116"/>
      <c r="JX167" s="116"/>
      <c r="JY167" s="116"/>
      <c r="JZ167" s="116"/>
      <c r="KA167" s="116"/>
      <c r="KB167" s="116"/>
      <c r="KC167" s="116"/>
      <c r="KD167" s="116"/>
      <c r="KE167" s="116"/>
      <c r="KF167" s="116"/>
      <c r="KG167" s="116"/>
      <c r="KH167" s="116"/>
      <c r="KI167" s="116"/>
      <c r="KJ167" s="116"/>
      <c r="KK167" s="116"/>
      <c r="KL167" s="116"/>
      <c r="KM167" s="116"/>
      <c r="KN167" s="116"/>
      <c r="KO167" s="116"/>
      <c r="KP167" s="116"/>
      <c r="KQ167" s="116"/>
      <c r="KR167" s="116"/>
      <c r="KS167" s="116"/>
      <c r="KT167" s="116"/>
      <c r="KU167" s="116"/>
      <c r="KV167" s="116"/>
      <c r="KW167" s="116"/>
      <c r="KX167" s="116"/>
      <c r="KY167" s="116"/>
      <c r="KZ167" s="116"/>
      <c r="LA167" s="116"/>
      <c r="LB167" s="116"/>
      <c r="LC167" s="116"/>
      <c r="LD167" s="116"/>
      <c r="LE167" s="116"/>
      <c r="LF167" s="116"/>
      <c r="LG167" s="116"/>
      <c r="LH167" s="116"/>
      <c r="LI167" s="116"/>
      <c r="LJ167" s="116"/>
      <c r="LK167" s="116"/>
      <c r="LL167" s="116"/>
      <c r="LM167" s="116"/>
      <c r="LN167" s="116"/>
      <c r="LO167" s="116"/>
      <c r="LP167" s="116"/>
      <c r="LQ167" s="116"/>
      <c r="LR167" s="116"/>
      <c r="LS167" s="116"/>
      <c r="LT167" s="116"/>
      <c r="LU167" s="116"/>
      <c r="LV167" s="116"/>
      <c r="LW167" s="116"/>
      <c r="LX167" s="116"/>
      <c r="LY167" s="116"/>
      <c r="LZ167" s="116"/>
      <c r="MA167" s="116"/>
      <c r="MB167" s="116"/>
      <c r="MC167" s="116"/>
      <c r="MD167" s="116"/>
      <c r="ME167" s="116"/>
      <c r="MF167" s="116"/>
      <c r="MG167" s="116"/>
      <c r="MH167" s="116"/>
      <c r="MI167" s="116"/>
      <c r="MJ167" s="116"/>
      <c r="MK167" s="116"/>
      <c r="ML167" s="116"/>
      <c r="MM167" s="116"/>
      <c r="MN167" s="116"/>
      <c r="MO167" s="116"/>
      <c r="MP167" s="116"/>
      <c r="MQ167" s="116"/>
      <c r="MR167" s="116"/>
      <c r="MS167" s="116"/>
      <c r="MT167" s="116"/>
      <c r="MU167" s="116"/>
      <c r="MV167" s="116"/>
      <c r="MW167" s="116"/>
      <c r="MX167" s="116"/>
      <c r="MY167" s="116"/>
      <c r="MZ167" s="116"/>
      <c r="NA167" s="116"/>
      <c r="NB167" s="116"/>
      <c r="NC167" s="116"/>
      <c r="ND167" s="116"/>
      <c r="NE167" s="116"/>
      <c r="NF167" s="116"/>
      <c r="NG167" s="116"/>
      <c r="NH167" s="116"/>
      <c r="NI167" s="116"/>
      <c r="NJ167" s="116"/>
      <c r="NK167" s="116"/>
      <c r="NL167" s="116"/>
      <c r="NM167" s="116"/>
      <c r="NN167" s="116"/>
      <c r="NO167" s="116"/>
      <c r="NP167" s="116"/>
      <c r="NQ167" s="116"/>
      <c r="NR167" s="116"/>
      <c r="NS167" s="116"/>
      <c r="NT167" s="116"/>
      <c r="NU167" s="116"/>
      <c r="NV167" s="116"/>
      <c r="NW167" s="116"/>
      <c r="NX167" s="116"/>
      <c r="NY167" s="116"/>
      <c r="NZ167" s="116"/>
      <c r="OA167" s="116"/>
      <c r="OB167" s="116"/>
      <c r="OC167" s="116"/>
      <c r="OD167" s="116"/>
      <c r="OE167" s="116"/>
      <c r="OF167" s="116"/>
      <c r="OG167" s="116"/>
      <c r="OH167" s="116"/>
      <c r="OI167" s="116"/>
      <c r="OJ167" s="116"/>
      <c r="OK167" s="116"/>
      <c r="OL167" s="116"/>
      <c r="OM167" s="116"/>
      <c r="ON167" s="116"/>
      <c r="OO167" s="116"/>
      <c r="OP167" s="116"/>
      <c r="OQ167" s="116"/>
      <c r="OR167" s="116"/>
      <c r="OS167" s="116"/>
      <c r="OT167" s="116"/>
      <c r="OU167" s="116"/>
      <c r="OV167" s="116"/>
      <c r="OW167" s="116"/>
      <c r="OX167" s="116"/>
      <c r="OY167" s="116"/>
      <c r="OZ167" s="116"/>
      <c r="PA167" s="116"/>
      <c r="PB167" s="116"/>
      <c r="PC167" s="116"/>
      <c r="PD167" s="116"/>
      <c r="PE167" s="116"/>
      <c r="PF167" s="116"/>
      <c r="PG167" s="116"/>
      <c r="PH167" s="116"/>
      <c r="PI167" s="116"/>
      <c r="PJ167" s="116"/>
      <c r="PK167" s="116"/>
      <c r="PL167" s="116"/>
      <c r="PM167" s="116"/>
      <c r="PN167" s="116"/>
      <c r="PO167" s="116"/>
      <c r="PP167" s="116"/>
      <c r="PQ167" s="116"/>
      <c r="PR167" s="116"/>
      <c r="PS167" s="116"/>
      <c r="PT167" s="116"/>
      <c r="PU167" s="116"/>
      <c r="PV167" s="116"/>
      <c r="PW167" s="116"/>
      <c r="PX167" s="116"/>
      <c r="PY167" s="116"/>
      <c r="PZ167" s="116"/>
      <c r="QA167" s="116"/>
      <c r="QB167" s="116"/>
      <c r="QC167" s="116"/>
      <c r="QD167" s="116"/>
      <c r="QE167" s="116"/>
      <c r="QF167" s="116"/>
      <c r="QG167" s="116"/>
      <c r="QH167" s="116"/>
      <c r="QI167" s="116"/>
      <c r="QJ167" s="116"/>
      <c r="QK167" s="116"/>
      <c r="QL167" s="116"/>
      <c r="QM167" s="116"/>
      <c r="QN167" s="116"/>
      <c r="QO167" s="116"/>
      <c r="QP167" s="116"/>
      <c r="QQ167" s="116"/>
      <c r="QR167" s="116"/>
      <c r="QS167" s="116"/>
      <c r="QT167" s="116"/>
      <c r="QU167" s="116"/>
      <c r="QV167" s="116"/>
      <c r="QW167" s="116"/>
      <c r="QX167" s="116"/>
      <c r="QY167" s="116"/>
      <c r="QZ167" s="116"/>
      <c r="RA167" s="116"/>
      <c r="RB167" s="116"/>
      <c r="RC167" s="116"/>
      <c r="RD167" s="116"/>
      <c r="RE167" s="116"/>
      <c r="RF167" s="116"/>
      <c r="RG167" s="116"/>
      <c r="RH167" s="116"/>
      <c r="RI167" s="116"/>
      <c r="RJ167" s="116"/>
      <c r="RK167" s="116"/>
      <c r="RL167" s="116"/>
      <c r="RM167" s="116"/>
      <c r="RN167" s="116"/>
      <c r="RO167" s="116"/>
      <c r="RP167" s="116"/>
      <c r="RQ167" s="116"/>
      <c r="RR167" s="116"/>
      <c r="RS167" s="116"/>
      <c r="RT167" s="116"/>
      <c r="RU167" s="116"/>
      <c r="RV167" s="116"/>
      <c r="RW167" s="116"/>
      <c r="RX167" s="116"/>
      <c r="RY167" s="116"/>
      <c r="RZ167" s="116"/>
      <c r="SA167" s="116"/>
      <c r="SB167" s="116"/>
      <c r="SC167" s="116"/>
      <c r="SD167" s="116"/>
      <c r="SE167" s="116"/>
      <c r="SF167" s="116"/>
      <c r="SG167" s="116"/>
      <c r="SH167" s="116"/>
      <c r="SI167" s="116"/>
      <c r="SJ167" s="116"/>
      <c r="SK167" s="116"/>
      <c r="SL167" s="116"/>
      <c r="SM167" s="116"/>
      <c r="SN167" s="116"/>
      <c r="SO167" s="116"/>
      <c r="SP167" s="116"/>
      <c r="SQ167" s="116"/>
      <c r="SR167" s="116"/>
      <c r="SS167" s="116"/>
      <c r="ST167" s="116"/>
      <c r="SU167" s="116"/>
      <c r="SV167" s="116"/>
      <c r="SW167" s="116"/>
      <c r="SX167" s="116"/>
      <c r="SY167" s="116"/>
      <c r="SZ167" s="116"/>
      <c r="TA167" s="116"/>
      <c r="TB167" s="116"/>
      <c r="TC167" s="116"/>
      <c r="TD167" s="116"/>
      <c r="TE167" s="116"/>
      <c r="TF167" s="116"/>
      <c r="TG167" s="116"/>
      <c r="TH167" s="116"/>
      <c r="TI167" s="116"/>
      <c r="TJ167" s="116"/>
      <c r="TK167" s="116"/>
      <c r="TL167" s="116"/>
      <c r="TM167" s="116"/>
      <c r="TN167" s="116"/>
      <c r="TO167" s="116"/>
      <c r="TP167" s="116"/>
      <c r="TQ167" s="116"/>
      <c r="TR167" s="116"/>
      <c r="TS167" s="116"/>
      <c r="TT167" s="116"/>
      <c r="TU167" s="116"/>
      <c r="TV167" s="116"/>
      <c r="TW167" s="116"/>
      <c r="TX167" s="116"/>
      <c r="TY167" s="116"/>
      <c r="TZ167" s="116"/>
      <c r="UA167" s="116"/>
      <c r="UB167" s="116"/>
      <c r="UC167" s="116"/>
      <c r="UD167" s="116"/>
      <c r="UE167" s="116"/>
      <c r="UF167" s="116"/>
      <c r="UG167" s="116"/>
      <c r="UH167" s="116"/>
      <c r="UI167" s="116"/>
      <c r="UJ167" s="116"/>
      <c r="UK167" s="116"/>
      <c r="UL167" s="116"/>
      <c r="UM167" s="116"/>
      <c r="UN167" s="116"/>
      <c r="UO167" s="116"/>
      <c r="UP167" s="116"/>
      <c r="UQ167" s="116"/>
      <c r="UR167" s="116"/>
      <c r="US167" s="116"/>
      <c r="UT167" s="116"/>
      <c r="UU167" s="116"/>
      <c r="UV167" s="116"/>
      <c r="UW167" s="116"/>
      <c r="UX167" s="116"/>
      <c r="UY167" s="116"/>
      <c r="UZ167" s="116"/>
      <c r="VA167" s="116"/>
      <c r="VB167" s="116"/>
      <c r="VC167" s="116"/>
      <c r="VD167" s="116"/>
      <c r="VE167" s="116"/>
      <c r="VF167" s="116"/>
      <c r="VG167" s="116"/>
      <c r="VH167" s="116"/>
      <c r="VI167" s="116"/>
      <c r="VJ167" s="116"/>
      <c r="VK167" s="116"/>
      <c r="VL167" s="116"/>
      <c r="VM167" s="116"/>
      <c r="VN167" s="116"/>
      <c r="VO167" s="116"/>
      <c r="VP167" s="116"/>
      <c r="VQ167" s="116"/>
      <c r="VR167" s="116"/>
      <c r="VS167" s="116"/>
      <c r="VT167" s="116"/>
      <c r="VU167" s="116"/>
      <c r="VV167" s="116"/>
      <c r="VW167" s="116"/>
      <c r="VX167" s="116"/>
      <c r="VY167" s="116"/>
      <c r="VZ167" s="116"/>
      <c r="WA167" s="116"/>
      <c r="WB167" s="116"/>
      <c r="WC167" s="116"/>
      <c r="WD167" s="116"/>
      <c r="WE167" s="116"/>
      <c r="WF167" s="116"/>
      <c r="WG167" s="116"/>
      <c r="WH167" s="116"/>
      <c r="WI167" s="116"/>
      <c r="WJ167" s="116"/>
      <c r="WK167" s="116"/>
      <c r="WL167" s="116"/>
      <c r="WM167" s="116"/>
      <c r="WN167" s="116"/>
      <c r="WO167" s="116"/>
      <c r="WP167" s="116"/>
      <c r="WQ167" s="116"/>
      <c r="WR167" s="116"/>
      <c r="WS167" s="116"/>
      <c r="WT167" s="116"/>
      <c r="WU167" s="116"/>
      <c r="WV167" s="116"/>
      <c r="WW167" s="116"/>
      <c r="WX167" s="116"/>
      <c r="WY167" s="116"/>
      <c r="WZ167" s="116"/>
      <c r="XA167" s="116"/>
      <c r="XB167" s="116"/>
      <c r="XC167" s="116"/>
      <c r="XD167" s="116"/>
      <c r="XE167" s="116"/>
      <c r="XF167" s="116"/>
      <c r="XG167" s="116"/>
      <c r="XH167" s="116"/>
      <c r="XI167" s="116"/>
      <c r="XJ167" s="116"/>
      <c r="XK167" s="116"/>
      <c r="XL167" s="116"/>
      <c r="XM167" s="116"/>
      <c r="XN167" s="116"/>
      <c r="XO167" s="116"/>
      <c r="XP167" s="116"/>
      <c r="XQ167" s="116"/>
      <c r="XR167" s="116"/>
      <c r="XS167" s="116"/>
      <c r="XT167" s="116"/>
      <c r="XU167" s="116"/>
      <c r="XV167" s="116"/>
      <c r="XW167" s="116"/>
      <c r="XX167" s="116"/>
      <c r="XY167" s="116"/>
      <c r="XZ167" s="116"/>
      <c r="YA167" s="116"/>
      <c r="YB167" s="116"/>
      <c r="YC167" s="116"/>
      <c r="YD167" s="116"/>
      <c r="YE167" s="116"/>
      <c r="YF167" s="116"/>
      <c r="YG167" s="116"/>
      <c r="YH167" s="116"/>
      <c r="YI167" s="116"/>
      <c r="YJ167" s="116"/>
      <c r="YK167" s="116"/>
      <c r="YL167" s="116"/>
      <c r="YM167" s="116"/>
      <c r="YN167" s="116"/>
      <c r="YO167" s="116"/>
      <c r="YP167" s="116"/>
      <c r="YQ167" s="116"/>
      <c r="YR167" s="116"/>
      <c r="YS167" s="116"/>
      <c r="YT167" s="116"/>
      <c r="YU167" s="116"/>
      <c r="YV167" s="116"/>
      <c r="YW167" s="116"/>
      <c r="YX167" s="116"/>
      <c r="YY167" s="116"/>
      <c r="YZ167" s="116"/>
      <c r="ZA167" s="116"/>
      <c r="ZB167" s="116"/>
      <c r="ZC167" s="116"/>
      <c r="ZD167" s="116"/>
      <c r="ZE167" s="116"/>
      <c r="ZF167" s="116"/>
      <c r="ZG167" s="116"/>
      <c r="ZH167" s="116"/>
      <c r="ZI167" s="116"/>
      <c r="ZJ167" s="116"/>
      <c r="ZK167" s="116"/>
      <c r="ZL167" s="116"/>
      <c r="ZM167" s="116"/>
      <c r="ZN167" s="116"/>
      <c r="ZO167" s="116"/>
      <c r="ZP167" s="116"/>
      <c r="ZQ167" s="116"/>
      <c r="ZR167" s="116"/>
      <c r="ZS167" s="116"/>
      <c r="ZT167" s="116"/>
      <c r="ZU167" s="116"/>
      <c r="ZV167" s="116"/>
      <c r="ZW167" s="116"/>
      <c r="ZX167" s="116"/>
      <c r="ZY167" s="116"/>
      <c r="ZZ167" s="116"/>
      <c r="AAA167" s="116"/>
      <c r="AAB167" s="116"/>
      <c r="AAC167" s="116"/>
      <c r="AAD167" s="116"/>
      <c r="AAE167" s="116"/>
      <c r="AAF167" s="116"/>
      <c r="AAG167" s="116"/>
      <c r="AAH167" s="116"/>
      <c r="AAI167" s="116"/>
      <c r="AAJ167" s="116"/>
      <c r="AAK167" s="116"/>
      <c r="AAL167" s="116"/>
      <c r="AAM167" s="116"/>
      <c r="AAN167" s="116"/>
      <c r="AAO167" s="116"/>
      <c r="AAP167" s="116"/>
      <c r="AAQ167" s="116"/>
      <c r="AAR167" s="116"/>
      <c r="AAS167" s="116"/>
      <c r="AAT167" s="116"/>
      <c r="AAU167" s="116"/>
      <c r="AAV167" s="116"/>
      <c r="AAW167" s="116"/>
      <c r="AAX167" s="116"/>
      <c r="AAY167" s="116"/>
      <c r="AAZ167" s="116"/>
      <c r="ABA167" s="116"/>
      <c r="ABB167" s="116"/>
      <c r="ABC167" s="116"/>
      <c r="ABD167" s="116"/>
      <c r="ABE167" s="116"/>
      <c r="ABF167" s="116"/>
      <c r="ABG167" s="116"/>
      <c r="ABH167" s="116"/>
      <c r="ABI167" s="116"/>
      <c r="ABJ167" s="116"/>
      <c r="ABK167" s="116"/>
      <c r="ABL167" s="116"/>
      <c r="ABM167" s="116"/>
      <c r="ABN167" s="116"/>
      <c r="ABO167" s="116"/>
      <c r="ABP167" s="116"/>
      <c r="ABQ167" s="116"/>
      <c r="ABR167" s="116"/>
      <c r="ABS167" s="116"/>
      <c r="ABT167" s="116"/>
      <c r="ABU167" s="116"/>
      <c r="ABV167" s="116"/>
      <c r="ABW167" s="116"/>
      <c r="ABX167" s="116"/>
      <c r="ABY167" s="116"/>
      <c r="ABZ167" s="116"/>
      <c r="ACA167" s="116"/>
      <c r="ACB167" s="116"/>
      <c r="ACC167" s="116"/>
      <c r="ACD167" s="116"/>
      <c r="ACE167" s="116"/>
      <c r="ACF167" s="116"/>
      <c r="ACG167" s="116"/>
      <c r="ACH167" s="116"/>
      <c r="ACI167" s="116"/>
      <c r="ACJ167" s="116"/>
      <c r="ACK167" s="116"/>
      <c r="ACL167" s="116"/>
      <c r="ACM167" s="116"/>
      <c r="ACN167" s="116"/>
      <c r="ACO167" s="116"/>
      <c r="ACP167" s="116"/>
      <c r="ACQ167" s="116"/>
      <c r="ACR167" s="116"/>
      <c r="ACS167" s="116"/>
      <c r="ACT167" s="116"/>
      <c r="ACU167" s="116"/>
      <c r="ACV167" s="116"/>
      <c r="ACW167" s="116"/>
      <c r="ACX167" s="116"/>
      <c r="ACY167" s="116"/>
      <c r="ACZ167" s="116"/>
      <c r="ADA167" s="116"/>
      <c r="ADB167" s="116"/>
      <c r="ADC167" s="116"/>
      <c r="ADD167" s="116"/>
      <c r="ADE167" s="116"/>
      <c r="ADF167" s="116"/>
      <c r="ADG167" s="116"/>
      <c r="ADH167" s="116"/>
      <c r="ADI167" s="116"/>
      <c r="ADJ167" s="116"/>
      <c r="ADK167" s="116"/>
      <c r="ADL167" s="116"/>
      <c r="ADM167" s="116"/>
      <c r="ADN167" s="116"/>
      <c r="ADO167" s="116"/>
      <c r="ADP167" s="116"/>
      <c r="ADQ167" s="116"/>
      <c r="ADR167" s="116"/>
      <c r="ADS167" s="116"/>
      <c r="ADT167" s="116"/>
      <c r="ADU167" s="116"/>
      <c r="ADV167" s="116"/>
      <c r="ADW167" s="116"/>
      <c r="ADX167" s="116"/>
      <c r="ADY167" s="116"/>
      <c r="ADZ167" s="116"/>
      <c r="AEA167" s="116"/>
      <c r="AEB167" s="116"/>
      <c r="AEC167" s="116"/>
      <c r="AED167" s="116"/>
      <c r="AEE167" s="116"/>
      <c r="AEF167" s="116"/>
      <c r="AEG167" s="116"/>
      <c r="AEH167" s="116"/>
      <c r="AEI167" s="116"/>
      <c r="AEJ167" s="116"/>
      <c r="AEK167" s="116"/>
      <c r="AEL167" s="116"/>
      <c r="AEM167" s="116"/>
      <c r="AEN167" s="116"/>
      <c r="AEO167" s="116"/>
      <c r="AEP167" s="116"/>
      <c r="AEQ167" s="116"/>
      <c r="AER167" s="116"/>
      <c r="AES167" s="116"/>
      <c r="AET167" s="116"/>
      <c r="AEU167" s="116"/>
      <c r="AEV167" s="116"/>
      <c r="AEW167" s="116"/>
      <c r="AEX167" s="116"/>
      <c r="AEY167" s="116"/>
      <c r="AEZ167" s="116"/>
      <c r="AFA167" s="116"/>
      <c r="AFB167" s="116"/>
      <c r="AFC167" s="116"/>
      <c r="AFD167" s="116"/>
      <c r="AFE167" s="116"/>
      <c r="AFF167" s="116"/>
      <c r="AFG167" s="116"/>
      <c r="AFH167" s="116"/>
      <c r="AFI167" s="116"/>
      <c r="AFJ167" s="116"/>
      <c r="AFK167" s="116"/>
      <c r="AFL167" s="116"/>
      <c r="AFM167" s="116"/>
      <c r="AFN167" s="116"/>
      <c r="AFO167" s="116"/>
      <c r="AFP167" s="116"/>
      <c r="AFQ167" s="116"/>
      <c r="AFR167" s="116"/>
      <c r="AFS167" s="116"/>
      <c r="AFT167" s="116"/>
      <c r="AFU167" s="116"/>
      <c r="AFV167" s="116"/>
      <c r="AFW167" s="116"/>
      <c r="AFX167" s="116"/>
      <c r="AFY167" s="116"/>
      <c r="AFZ167" s="116"/>
      <c r="AGA167" s="116"/>
      <c r="AGB167" s="116"/>
      <c r="AGC167" s="116"/>
      <c r="AGD167" s="116"/>
      <c r="AGE167" s="116"/>
      <c r="AGF167" s="116"/>
      <c r="AGG167" s="116"/>
      <c r="AGH167" s="116"/>
      <c r="AGI167" s="116"/>
      <c r="AGJ167" s="116"/>
      <c r="AGK167" s="116"/>
      <c r="AGL167" s="116"/>
      <c r="AGM167" s="116"/>
      <c r="AGN167" s="116"/>
      <c r="AGO167" s="116"/>
      <c r="AGP167" s="116"/>
      <c r="AGQ167" s="116"/>
      <c r="AGR167" s="116"/>
      <c r="AGS167" s="116"/>
      <c r="AGT167" s="116"/>
      <c r="AGU167" s="116"/>
      <c r="AGV167" s="116"/>
      <c r="AGW167" s="116"/>
      <c r="AGX167" s="116"/>
      <c r="AGY167" s="116"/>
      <c r="AGZ167" s="116"/>
      <c r="AHA167" s="116"/>
      <c r="AHB167" s="116"/>
      <c r="AHC167" s="116"/>
      <c r="AHD167" s="116"/>
      <c r="AHE167" s="116"/>
      <c r="AHF167" s="116"/>
      <c r="AHG167" s="116"/>
      <c r="AHH167" s="116"/>
      <c r="AHI167" s="116"/>
      <c r="AHJ167" s="116"/>
      <c r="AHK167" s="116"/>
      <c r="AHL167" s="116"/>
      <c r="AHM167" s="116"/>
      <c r="AHN167" s="116"/>
      <c r="AHO167" s="116"/>
      <c r="AHP167" s="116"/>
      <c r="AHQ167" s="116"/>
      <c r="AHR167" s="116"/>
      <c r="AHS167" s="116"/>
      <c r="AHT167" s="116"/>
      <c r="AHU167" s="116"/>
      <c r="AHV167" s="116"/>
      <c r="AHW167" s="116"/>
      <c r="AHX167" s="116"/>
      <c r="AHY167" s="116"/>
      <c r="AHZ167" s="116"/>
      <c r="AIA167" s="116"/>
      <c r="AIB167" s="116"/>
      <c r="AIC167" s="116"/>
      <c r="AID167" s="116"/>
      <c r="AIE167" s="116"/>
      <c r="AIF167" s="116"/>
      <c r="AIG167" s="116"/>
      <c r="AIH167" s="116"/>
      <c r="AII167" s="116"/>
      <c r="AIJ167" s="116"/>
      <c r="AIK167" s="116"/>
      <c r="AIL167" s="116"/>
      <c r="AIM167" s="116"/>
      <c r="AIN167" s="116"/>
      <c r="AIO167" s="116"/>
      <c r="AIP167" s="116"/>
      <c r="AIQ167" s="116"/>
      <c r="AIR167" s="116"/>
      <c r="AIS167" s="116"/>
      <c r="AIT167" s="116"/>
      <c r="AIU167" s="116"/>
      <c r="AIV167" s="116"/>
      <c r="AIW167" s="116"/>
      <c r="AIX167" s="116"/>
      <c r="AIY167" s="116"/>
      <c r="AIZ167" s="116"/>
      <c r="AJA167" s="116"/>
      <c r="AJB167" s="116"/>
      <c r="AJC167" s="116"/>
      <c r="AJD167" s="116"/>
      <c r="AJE167" s="116"/>
      <c r="AJF167" s="116"/>
      <c r="AJG167" s="116"/>
      <c r="AJH167" s="116"/>
      <c r="AJI167" s="116"/>
      <c r="AJJ167" s="116"/>
      <c r="AJK167" s="116"/>
      <c r="AJL167" s="116"/>
      <c r="AJM167" s="116"/>
      <c r="AJN167" s="116"/>
      <c r="AJO167" s="116"/>
      <c r="AJP167" s="116"/>
      <c r="AJQ167" s="116"/>
      <c r="AJR167" s="116"/>
      <c r="AJS167" s="116"/>
      <c r="AJT167" s="116"/>
      <c r="AJU167" s="116"/>
      <c r="AJV167" s="116"/>
      <c r="AJW167" s="116"/>
      <c r="AJX167" s="116"/>
      <c r="AJY167" s="116"/>
      <c r="AJZ167" s="116"/>
      <c r="AKA167" s="116"/>
      <c r="AKB167" s="116"/>
      <c r="AKC167" s="116"/>
      <c r="AKD167" s="116"/>
      <c r="AKE167" s="116"/>
      <c r="AKF167" s="116"/>
      <c r="AKG167" s="116"/>
      <c r="AKH167" s="116"/>
      <c r="AKI167" s="116"/>
      <c r="AKJ167" s="116"/>
      <c r="AKK167" s="116"/>
      <c r="AKL167" s="116"/>
      <c r="AKM167" s="116"/>
      <c r="AKN167" s="116"/>
      <c r="AKO167" s="116"/>
      <c r="AKP167" s="116"/>
      <c r="AKQ167" s="116"/>
      <c r="AKR167" s="116"/>
      <c r="AKS167" s="116"/>
      <c r="AKT167" s="116"/>
      <c r="AKU167" s="116"/>
      <c r="AKV167" s="116"/>
      <c r="AKW167" s="116"/>
      <c r="AKX167" s="116"/>
      <c r="AKY167" s="116"/>
      <c r="AKZ167" s="116"/>
      <c r="ALA167" s="116"/>
      <c r="ALB167" s="116"/>
      <c r="ALC167" s="116"/>
      <c r="ALD167" s="116"/>
      <c r="ALE167" s="116"/>
      <c r="ALF167" s="116"/>
      <c r="ALG167" s="116"/>
      <c r="ALH167" s="116"/>
      <c r="ALI167" s="116"/>
      <c r="ALJ167" s="116"/>
      <c r="ALK167" s="116"/>
      <c r="ALL167" s="116"/>
      <c r="ALM167" s="116"/>
      <c r="ALN167" s="116"/>
      <c r="ALO167" s="116"/>
      <c r="ALP167" s="116"/>
      <c r="ALQ167" s="116"/>
      <c r="ALR167" s="116"/>
      <c r="ALS167" s="116"/>
      <c r="ALT167" s="116"/>
      <c r="ALU167" s="116"/>
      <c r="ALV167" s="116"/>
      <c r="ALW167" s="116"/>
      <c r="ALX167" s="116"/>
      <c r="ALY167" s="116"/>
      <c r="ALZ167" s="116"/>
      <c r="AMA167" s="116"/>
      <c r="AMB167" s="116"/>
      <c r="AMC167" s="116"/>
      <c r="AMD167" s="116"/>
      <c r="AME167" s="116"/>
      <c r="AMF167" s="116"/>
      <c r="AMG167" s="116"/>
      <c r="AMH167" s="116"/>
      <c r="AMI167" s="116"/>
      <c r="AMJ167" s="116"/>
      <c r="AMK167" s="116"/>
      <c r="AML167" s="116"/>
      <c r="AMM167" s="116"/>
      <c r="AMN167" s="116"/>
      <c r="AMO167" s="116"/>
      <c r="AMP167" s="116"/>
      <c r="AMQ167" s="116"/>
      <c r="AMR167" s="116"/>
      <c r="AMS167" s="116"/>
      <c r="AMT167" s="116"/>
      <c r="AMU167" s="116"/>
      <c r="AMV167" s="116"/>
      <c r="AMW167" s="116"/>
      <c r="AMX167" s="116"/>
      <c r="AMY167" s="116"/>
      <c r="AMZ167" s="116"/>
      <c r="ANA167" s="116"/>
      <c r="ANB167" s="116"/>
      <c r="ANC167" s="116"/>
      <c r="AND167" s="116"/>
      <c r="ANE167" s="116"/>
      <c r="ANF167" s="116"/>
      <c r="ANG167" s="116"/>
      <c r="ANH167" s="116"/>
      <c r="ANI167" s="116"/>
      <c r="ANJ167" s="116"/>
      <c r="ANK167" s="116"/>
      <c r="ANL167" s="116"/>
      <c r="ANM167" s="116"/>
      <c r="ANN167" s="116"/>
      <c r="ANO167" s="116"/>
      <c r="ANP167" s="116"/>
      <c r="ANQ167" s="116"/>
      <c r="ANR167" s="116"/>
      <c r="ANS167" s="116"/>
      <c r="ANT167" s="116"/>
      <c r="ANU167" s="116"/>
      <c r="ANV167" s="116"/>
      <c r="ANW167" s="116"/>
      <c r="ANX167" s="116"/>
      <c r="ANY167" s="116"/>
      <c r="ANZ167" s="116"/>
      <c r="AOA167" s="116"/>
      <c r="AOB167" s="116"/>
      <c r="AOC167" s="116"/>
      <c r="AOD167" s="116"/>
      <c r="AOE167" s="116"/>
      <c r="AOF167" s="116"/>
      <c r="AOG167" s="116"/>
      <c r="AOH167" s="116"/>
      <c r="AOI167" s="116"/>
      <c r="AOJ167" s="116"/>
      <c r="AOK167" s="116"/>
      <c r="AOL167" s="116"/>
      <c r="AOM167" s="116"/>
      <c r="AON167" s="116"/>
      <c r="AOO167" s="116"/>
      <c r="AOP167" s="116"/>
      <c r="AOQ167" s="116"/>
      <c r="AOR167" s="116"/>
      <c r="AOS167" s="116"/>
      <c r="AOT167" s="116"/>
      <c r="AOU167" s="116"/>
      <c r="AOV167" s="116"/>
      <c r="AOW167" s="116"/>
      <c r="AOX167" s="116"/>
      <c r="AOY167" s="116"/>
      <c r="AOZ167" s="116"/>
      <c r="APA167" s="116"/>
      <c r="APB167" s="116"/>
      <c r="APC167" s="116"/>
      <c r="APD167" s="116"/>
      <c r="APE167" s="116"/>
      <c r="APF167" s="116"/>
      <c r="APG167" s="116"/>
      <c r="APH167" s="116"/>
      <c r="API167" s="116"/>
      <c r="APJ167" s="116"/>
      <c r="APK167" s="116"/>
      <c r="APL167" s="116"/>
      <c r="APM167" s="116"/>
      <c r="APN167" s="116"/>
      <c r="APO167" s="116"/>
      <c r="APP167" s="116"/>
      <c r="APQ167" s="116"/>
      <c r="APR167" s="116"/>
      <c r="APS167" s="116"/>
      <c r="APT167" s="116"/>
      <c r="APU167" s="116"/>
      <c r="APV167" s="116"/>
      <c r="APW167" s="116"/>
      <c r="APX167" s="116"/>
      <c r="APY167" s="116"/>
      <c r="APZ167" s="116"/>
      <c r="AQA167" s="116"/>
      <c r="AQB167" s="116"/>
      <c r="AQC167" s="116"/>
      <c r="AQD167" s="116"/>
      <c r="AQE167" s="116"/>
      <c r="AQF167" s="116"/>
      <c r="AQG167" s="116"/>
      <c r="AQH167" s="116"/>
      <c r="AQI167" s="116"/>
      <c r="AQJ167" s="116"/>
      <c r="AQK167" s="116"/>
      <c r="AQL167" s="116"/>
      <c r="AQM167" s="116"/>
      <c r="AQN167" s="116"/>
      <c r="AQO167" s="116"/>
      <c r="AQP167" s="116"/>
      <c r="AQQ167" s="116"/>
      <c r="AQR167" s="116"/>
      <c r="AQS167" s="116"/>
      <c r="AQT167" s="116"/>
      <c r="AQU167" s="116"/>
      <c r="AQV167" s="116"/>
      <c r="AQW167" s="116"/>
      <c r="AQX167" s="116"/>
      <c r="AQY167" s="116"/>
      <c r="AQZ167" s="116"/>
      <c r="ARA167" s="116"/>
      <c r="ARB167" s="116"/>
      <c r="ARC167" s="116"/>
      <c r="ARD167" s="116"/>
      <c r="ARE167" s="116"/>
      <c r="ARF167" s="116"/>
      <c r="ARG167" s="116"/>
      <c r="ARH167" s="116"/>
      <c r="ARI167" s="116"/>
      <c r="ARJ167" s="116"/>
      <c r="ARK167" s="116"/>
      <c r="ARL167" s="116"/>
      <c r="ARM167" s="116"/>
      <c r="ARN167" s="116"/>
      <c r="ARO167" s="116"/>
      <c r="ARP167" s="116"/>
      <c r="ARQ167" s="116"/>
      <c r="ARR167" s="116"/>
      <c r="ARS167" s="116"/>
      <c r="ART167" s="116"/>
      <c r="ARU167" s="116"/>
      <c r="ARV167" s="116"/>
      <c r="ARW167" s="116"/>
      <c r="ARX167" s="116"/>
      <c r="ARY167" s="116"/>
      <c r="ARZ167" s="116"/>
      <c r="ASA167" s="116"/>
      <c r="ASB167" s="116"/>
      <c r="ASC167" s="116"/>
      <c r="ASD167" s="116"/>
      <c r="ASE167" s="116"/>
      <c r="ASF167" s="116"/>
      <c r="ASG167" s="116"/>
      <c r="ASH167" s="116"/>
      <c r="ASI167" s="116"/>
      <c r="ASJ167" s="116"/>
      <c r="ASK167" s="116"/>
      <c r="ASL167" s="116"/>
      <c r="ASM167" s="116"/>
      <c r="ASN167" s="116"/>
      <c r="ASO167" s="116"/>
      <c r="ASP167" s="116"/>
      <c r="ASQ167" s="116"/>
      <c r="ASR167" s="116"/>
      <c r="ASS167" s="116"/>
      <c r="AST167" s="116"/>
      <c r="ASU167" s="116"/>
      <c r="ASV167" s="116"/>
      <c r="ASW167" s="116"/>
      <c r="ASX167" s="116"/>
      <c r="ASY167" s="116"/>
      <c r="ASZ167" s="116"/>
      <c r="ATA167" s="116"/>
      <c r="ATB167" s="116"/>
      <c r="ATC167" s="116"/>
      <c r="ATD167" s="116"/>
      <c r="ATE167" s="116"/>
      <c r="ATF167" s="116"/>
      <c r="ATG167" s="116"/>
      <c r="ATH167" s="116"/>
      <c r="ATI167" s="116"/>
      <c r="ATJ167" s="116"/>
      <c r="ATK167" s="116"/>
      <c r="ATL167" s="116"/>
      <c r="ATM167" s="116"/>
      <c r="ATN167" s="116"/>
      <c r="ATO167" s="116"/>
      <c r="ATP167" s="116"/>
      <c r="ATQ167" s="116"/>
      <c r="ATR167" s="116"/>
      <c r="ATS167" s="116"/>
      <c r="ATT167" s="116"/>
      <c r="ATU167" s="116"/>
      <c r="ATV167" s="116"/>
      <c r="ATW167" s="116"/>
      <c r="ATX167" s="116"/>
      <c r="ATY167" s="116"/>
      <c r="ATZ167" s="116"/>
      <c r="AUA167" s="116"/>
      <c r="AUB167" s="116"/>
      <c r="AUC167" s="116"/>
      <c r="AUD167" s="116"/>
      <c r="AUE167" s="116"/>
      <c r="AUF167" s="116"/>
      <c r="AUG167" s="116"/>
      <c r="AUH167" s="116"/>
      <c r="AUI167" s="116"/>
      <c r="AUJ167" s="116"/>
      <c r="AUK167" s="116"/>
      <c r="AUL167" s="116"/>
      <c r="AUM167" s="116"/>
      <c r="AUN167" s="116"/>
      <c r="AUO167" s="116"/>
      <c r="AUP167" s="116"/>
      <c r="AUQ167" s="116"/>
      <c r="AUR167" s="116"/>
      <c r="AUS167" s="116"/>
      <c r="AUT167" s="116"/>
      <c r="AUU167" s="116"/>
      <c r="AUV167" s="116"/>
      <c r="AUW167" s="116"/>
      <c r="AUX167" s="116"/>
      <c r="AUY167" s="116"/>
      <c r="AUZ167" s="116"/>
      <c r="AVA167" s="116"/>
      <c r="AVB167" s="116"/>
      <c r="AVC167" s="116"/>
      <c r="AVD167" s="116"/>
      <c r="AVE167" s="116"/>
      <c r="AVF167" s="116"/>
      <c r="AVG167" s="116"/>
      <c r="AVH167" s="116"/>
      <c r="AVI167" s="116"/>
      <c r="AVJ167" s="116"/>
      <c r="AVK167" s="116"/>
      <c r="AVL167" s="116"/>
      <c r="AVM167" s="116"/>
      <c r="AVN167" s="116"/>
      <c r="AVO167" s="116"/>
      <c r="AVP167" s="116"/>
      <c r="AVQ167" s="116"/>
      <c r="AVR167" s="116"/>
      <c r="AVS167" s="116"/>
      <c r="AVT167" s="116"/>
      <c r="AVU167" s="116"/>
      <c r="AVV167" s="116"/>
      <c r="AVW167" s="116"/>
      <c r="AVX167" s="116"/>
      <c r="AVY167" s="116"/>
      <c r="AVZ167" s="116"/>
      <c r="AWA167" s="116"/>
      <c r="AWB167" s="116"/>
      <c r="AWC167" s="116"/>
      <c r="AWD167" s="116"/>
      <c r="AWE167" s="116"/>
      <c r="AWF167" s="116"/>
      <c r="AWG167" s="116"/>
      <c r="AWH167" s="116"/>
      <c r="AWI167" s="116"/>
      <c r="AWJ167" s="116"/>
      <c r="AWK167" s="116"/>
      <c r="AWL167" s="116"/>
      <c r="AWM167" s="116"/>
      <c r="AWN167" s="116"/>
      <c r="AWO167" s="116"/>
      <c r="AWP167" s="116"/>
      <c r="AWQ167" s="116"/>
      <c r="AWR167" s="116"/>
      <c r="AWS167" s="116"/>
      <c r="AWT167" s="116"/>
      <c r="AWU167" s="116"/>
      <c r="AWV167" s="116"/>
      <c r="AWW167" s="116"/>
      <c r="AWX167" s="116"/>
      <c r="AWY167" s="116"/>
      <c r="AWZ167" s="116"/>
      <c r="AXA167" s="116"/>
      <c r="AXB167" s="116"/>
      <c r="AXC167" s="116"/>
      <c r="AXD167" s="116"/>
      <c r="AXE167" s="116"/>
      <c r="AXF167" s="116"/>
      <c r="AXG167" s="116"/>
      <c r="AXH167" s="116"/>
      <c r="AXI167" s="116"/>
      <c r="AXJ167" s="116"/>
      <c r="AXK167" s="116"/>
      <c r="AXL167" s="116"/>
      <c r="AXM167" s="116"/>
      <c r="AXN167" s="116"/>
      <c r="AXO167" s="116"/>
      <c r="AXP167" s="116"/>
      <c r="AXQ167" s="116"/>
      <c r="AXR167" s="116"/>
      <c r="AXS167" s="116"/>
      <c r="AXT167" s="116"/>
      <c r="AXU167" s="116"/>
      <c r="AXV167" s="116"/>
      <c r="AXW167" s="116"/>
      <c r="AXX167" s="116"/>
      <c r="AXY167" s="116"/>
      <c r="AXZ167" s="116"/>
      <c r="AYA167" s="116"/>
      <c r="AYB167" s="116"/>
      <c r="AYC167" s="116"/>
      <c r="AYD167" s="116"/>
      <c r="AYE167" s="116"/>
      <c r="AYF167" s="116"/>
      <c r="AYG167" s="116"/>
      <c r="AYH167" s="116"/>
      <c r="AYI167" s="116"/>
      <c r="AYJ167" s="116"/>
      <c r="AYK167" s="116"/>
      <c r="AYL167" s="116"/>
      <c r="AYM167" s="116"/>
      <c r="AYN167" s="116"/>
      <c r="AYO167" s="116"/>
      <c r="AYP167" s="116"/>
      <c r="AYQ167" s="116"/>
      <c r="AYR167" s="116"/>
      <c r="AYS167" s="116"/>
      <c r="AYT167" s="116"/>
      <c r="AYU167" s="116"/>
      <c r="AYV167" s="116"/>
      <c r="AYW167" s="116"/>
      <c r="AYX167" s="116"/>
      <c r="AYY167" s="116"/>
      <c r="AYZ167" s="116"/>
      <c r="AZA167" s="116"/>
      <c r="AZB167" s="116"/>
      <c r="AZC167" s="116"/>
      <c r="AZD167" s="116"/>
      <c r="AZE167" s="116"/>
      <c r="AZF167" s="116"/>
      <c r="AZG167" s="116"/>
      <c r="AZH167" s="116"/>
      <c r="AZI167" s="116"/>
      <c r="AZJ167" s="116"/>
      <c r="AZK167" s="116"/>
      <c r="AZL167" s="116"/>
      <c r="AZM167" s="116"/>
      <c r="AZN167" s="116"/>
      <c r="AZO167" s="116"/>
      <c r="AZP167" s="116"/>
      <c r="AZQ167" s="116"/>
      <c r="AZR167" s="116"/>
      <c r="AZS167" s="116"/>
      <c r="AZT167" s="116"/>
      <c r="AZU167" s="116"/>
      <c r="AZV167" s="116"/>
      <c r="AZW167" s="116"/>
      <c r="AZX167" s="116"/>
      <c r="AZY167" s="116"/>
      <c r="AZZ167" s="116"/>
      <c r="BAA167" s="116"/>
      <c r="BAB167" s="116"/>
      <c r="BAC167" s="116"/>
      <c r="BAD167" s="116"/>
      <c r="BAE167" s="116"/>
      <c r="BAF167" s="116"/>
      <c r="BAG167" s="116"/>
      <c r="BAH167" s="116"/>
      <c r="BAI167" s="116"/>
      <c r="BAJ167" s="116"/>
      <c r="BAK167" s="116"/>
      <c r="BAL167" s="116"/>
      <c r="BAM167" s="116"/>
      <c r="BAN167" s="116"/>
      <c r="BAO167" s="116"/>
      <c r="BAP167" s="116"/>
      <c r="BAQ167" s="116"/>
      <c r="BAR167" s="116"/>
      <c r="BAS167" s="116"/>
      <c r="BAT167" s="116"/>
      <c r="BAU167" s="116"/>
      <c r="BAV167" s="116"/>
      <c r="BAW167" s="116"/>
      <c r="BAX167" s="116"/>
      <c r="BAY167" s="116"/>
      <c r="BAZ167" s="116"/>
      <c r="BBA167" s="116"/>
      <c r="BBB167" s="116"/>
      <c r="BBC167" s="116"/>
      <c r="BBD167" s="116"/>
      <c r="BBE167" s="116"/>
      <c r="BBF167" s="116"/>
      <c r="BBG167" s="116"/>
      <c r="BBH167" s="116"/>
      <c r="BBI167" s="116"/>
      <c r="BBJ167" s="116"/>
      <c r="BBK167" s="116"/>
      <c r="BBL167" s="116"/>
      <c r="BBM167" s="116"/>
      <c r="BBN167" s="116"/>
      <c r="BBO167" s="116"/>
      <c r="BBP167" s="116"/>
      <c r="BBQ167" s="116"/>
      <c r="BBR167" s="116"/>
      <c r="BBS167" s="116"/>
      <c r="BBT167" s="116"/>
      <c r="BBU167" s="116"/>
      <c r="BBV167" s="116"/>
      <c r="BBW167" s="116"/>
      <c r="BBX167" s="116"/>
      <c r="BBY167" s="116"/>
      <c r="BBZ167" s="116"/>
      <c r="BCA167" s="116"/>
      <c r="BCB167" s="116"/>
      <c r="BCC167" s="116"/>
      <c r="BCD167" s="116"/>
      <c r="BCE167" s="116"/>
      <c r="BCF167" s="116"/>
      <c r="BCG167" s="116"/>
      <c r="BCH167" s="116"/>
      <c r="BCI167" s="116"/>
      <c r="BCJ167" s="116"/>
      <c r="BCK167" s="116"/>
      <c r="BCL167" s="116"/>
      <c r="BCM167" s="116"/>
      <c r="BCN167" s="116"/>
      <c r="BCO167" s="116"/>
      <c r="BCP167" s="116"/>
      <c r="BCQ167" s="116"/>
    </row>
    <row r="168" spans="1:1447" s="3" customFormat="1" ht="17" thickBot="1">
      <c r="A168" s="17">
        <f t="shared" si="26"/>
        <v>26</v>
      </c>
      <c r="B168" s="17">
        <v>74</v>
      </c>
      <c r="C168" s="17">
        <v>57.1</v>
      </c>
      <c r="D168" s="17">
        <v>53.2</v>
      </c>
      <c r="E168" s="17">
        <v>7200</v>
      </c>
      <c r="F168" s="17">
        <v>-2.7</v>
      </c>
      <c r="G168" s="17">
        <v>47</v>
      </c>
      <c r="H168" s="17">
        <v>49.3</v>
      </c>
      <c r="I168" s="17" t="s">
        <v>39</v>
      </c>
      <c r="J168" s="17">
        <v>3.9</v>
      </c>
      <c r="K168" s="26">
        <v>50</v>
      </c>
      <c r="L168" s="26">
        <f t="shared" si="55"/>
        <v>0.12443957742849782</v>
      </c>
      <c r="M168" s="26">
        <f t="shared" si="56"/>
        <v>0.64274671476423517</v>
      </c>
      <c r="N168" s="3">
        <f t="shared" si="29"/>
        <v>26.175380474169174</v>
      </c>
      <c r="O168" s="3">
        <f t="shared" si="31"/>
        <v>26</v>
      </c>
      <c r="P168" s="3">
        <f t="shared" si="30"/>
        <v>0</v>
      </c>
      <c r="Q168" s="116"/>
      <c r="R168" s="116"/>
      <c r="S168" s="116"/>
      <c r="T168" s="116"/>
      <c r="U168" s="116"/>
      <c r="V168" s="116"/>
      <c r="W168" s="116"/>
      <c r="X168" s="116"/>
      <c r="Y168" s="116"/>
      <c r="Z168" s="116"/>
      <c r="AA168" s="116"/>
      <c r="AB168" s="116"/>
      <c r="AC168" s="116"/>
      <c r="AD168" s="116"/>
      <c r="AE168" s="116"/>
      <c r="AF168" s="116"/>
      <c r="AG168" s="116"/>
      <c r="AH168" s="116"/>
      <c r="AI168" s="116"/>
      <c r="AJ168" s="116"/>
      <c r="AK168" s="116"/>
      <c r="AL168" s="116"/>
      <c r="AM168" s="116"/>
      <c r="AN168" s="116"/>
      <c r="AO168" s="116"/>
      <c r="AP168" s="116"/>
      <c r="AQ168" s="116"/>
      <c r="AR168" s="116"/>
      <c r="AS168" s="116"/>
      <c r="AT168" s="116"/>
      <c r="AU168" s="116"/>
      <c r="AV168" s="116"/>
      <c r="AW168" s="116"/>
      <c r="AX168" s="116"/>
      <c r="AY168" s="116"/>
      <c r="AZ168" s="116"/>
      <c r="BA168" s="116"/>
      <c r="BB168" s="116"/>
      <c r="BC168" s="116"/>
      <c r="BD168" s="116"/>
      <c r="BE168" s="116"/>
      <c r="BF168" s="116"/>
      <c r="BG168" s="116"/>
      <c r="BH168" s="116"/>
      <c r="BI168" s="116"/>
      <c r="BJ168" s="116"/>
      <c r="BK168" s="116"/>
      <c r="BL168" s="116"/>
      <c r="BM168" s="116"/>
      <c r="BN168" s="116"/>
      <c r="BO168" s="116"/>
      <c r="BP168" s="116"/>
      <c r="BQ168" s="116"/>
      <c r="BR168" s="116"/>
      <c r="BS168" s="116"/>
      <c r="BT168" s="116"/>
      <c r="BU168" s="116"/>
      <c r="BV168" s="116"/>
      <c r="BW168" s="116"/>
      <c r="BX168" s="116"/>
      <c r="BY168" s="116"/>
      <c r="BZ168" s="116"/>
      <c r="CA168" s="116"/>
      <c r="CB168" s="116"/>
      <c r="CC168" s="116"/>
      <c r="CD168" s="116"/>
      <c r="CE168" s="116"/>
      <c r="CF168" s="116"/>
      <c r="CG168" s="116"/>
      <c r="CH168" s="116"/>
      <c r="CI168" s="116"/>
      <c r="CJ168" s="116"/>
      <c r="CK168" s="116"/>
      <c r="CL168" s="116"/>
      <c r="CM168" s="116"/>
      <c r="CN168" s="116"/>
      <c r="CO168" s="116"/>
      <c r="CP168" s="116"/>
      <c r="CQ168" s="116"/>
      <c r="CR168" s="116"/>
      <c r="CS168" s="116"/>
      <c r="CT168" s="116"/>
      <c r="CU168" s="116"/>
      <c r="CV168" s="116"/>
      <c r="CW168" s="116"/>
      <c r="CX168" s="116"/>
      <c r="CY168" s="116"/>
      <c r="CZ168" s="116"/>
      <c r="DA168" s="116"/>
      <c r="DB168" s="116"/>
      <c r="DC168" s="116"/>
      <c r="DD168" s="116"/>
      <c r="DE168" s="116"/>
      <c r="DF168" s="116"/>
      <c r="DG168" s="116"/>
      <c r="DH168" s="116"/>
      <c r="DI168" s="116"/>
      <c r="DJ168" s="116"/>
      <c r="DK168" s="116"/>
      <c r="DL168" s="116"/>
      <c r="DM168" s="116"/>
      <c r="DN168" s="116"/>
      <c r="DO168" s="116"/>
      <c r="DP168" s="116"/>
      <c r="DQ168" s="116"/>
      <c r="DR168" s="116"/>
      <c r="DS168" s="116"/>
      <c r="DT168" s="116"/>
      <c r="DU168" s="116"/>
      <c r="DV168" s="116"/>
      <c r="DW168" s="116"/>
      <c r="DX168" s="116"/>
      <c r="DY168" s="116"/>
      <c r="DZ168" s="116"/>
      <c r="EA168" s="116"/>
      <c r="EB168" s="116"/>
      <c r="EC168" s="116"/>
      <c r="ED168" s="116"/>
      <c r="EE168" s="116"/>
      <c r="EF168" s="116"/>
      <c r="EG168" s="116"/>
      <c r="EH168" s="116"/>
      <c r="EI168" s="116"/>
      <c r="EJ168" s="116"/>
      <c r="EK168" s="116"/>
      <c r="EL168" s="116"/>
      <c r="EM168" s="116"/>
      <c r="EN168" s="116"/>
      <c r="EO168" s="116"/>
      <c r="EP168" s="116"/>
      <c r="EQ168" s="116"/>
      <c r="ER168" s="116"/>
      <c r="ES168" s="116"/>
      <c r="ET168" s="116"/>
      <c r="EU168" s="116"/>
      <c r="EV168" s="116"/>
      <c r="EW168" s="116"/>
      <c r="EX168" s="116"/>
      <c r="EY168" s="116"/>
      <c r="EZ168" s="116"/>
      <c r="FA168" s="116"/>
      <c r="FB168" s="116"/>
      <c r="FC168" s="116"/>
      <c r="FD168" s="116"/>
      <c r="FE168" s="116"/>
      <c r="FF168" s="116"/>
      <c r="FG168" s="116"/>
      <c r="FH168" s="116"/>
      <c r="FI168" s="116"/>
      <c r="FJ168" s="116"/>
      <c r="FK168" s="116"/>
      <c r="FL168" s="116"/>
      <c r="FM168" s="116"/>
      <c r="FN168" s="116"/>
      <c r="FO168" s="116"/>
      <c r="FP168" s="116"/>
      <c r="FQ168" s="116"/>
      <c r="FR168" s="116"/>
      <c r="FS168" s="116"/>
      <c r="FT168" s="116"/>
      <c r="FU168" s="116"/>
      <c r="FV168" s="116"/>
      <c r="FW168" s="116"/>
      <c r="FX168" s="116"/>
      <c r="FY168" s="116"/>
      <c r="FZ168" s="116"/>
      <c r="GA168" s="116"/>
      <c r="GB168" s="116"/>
      <c r="GC168" s="116"/>
      <c r="GD168" s="116"/>
      <c r="GE168" s="116"/>
      <c r="GF168" s="116"/>
      <c r="GG168" s="116"/>
      <c r="GH168" s="116"/>
      <c r="GI168" s="116"/>
      <c r="GJ168" s="116"/>
      <c r="GK168" s="116"/>
      <c r="GL168" s="116"/>
      <c r="GM168" s="116"/>
      <c r="GN168" s="116"/>
      <c r="GO168" s="116"/>
      <c r="GP168" s="116"/>
      <c r="GQ168" s="116"/>
      <c r="GR168" s="116"/>
      <c r="GS168" s="116"/>
      <c r="GT168" s="116"/>
      <c r="GU168" s="116"/>
      <c r="GV168" s="116"/>
      <c r="GW168" s="116"/>
      <c r="GX168" s="116"/>
      <c r="GY168" s="116"/>
      <c r="GZ168" s="116"/>
      <c r="HA168" s="116"/>
      <c r="HB168" s="116"/>
      <c r="HC168" s="116"/>
      <c r="HD168" s="116"/>
      <c r="HE168" s="116"/>
      <c r="HF168" s="116"/>
      <c r="HG168" s="116"/>
      <c r="HH168" s="116"/>
      <c r="HI168" s="116"/>
      <c r="HJ168" s="116"/>
      <c r="HK168" s="116"/>
      <c r="HL168" s="116"/>
      <c r="HM168" s="116"/>
      <c r="HN168" s="116"/>
      <c r="HO168" s="116"/>
      <c r="HP168" s="116"/>
      <c r="HQ168" s="116"/>
      <c r="HR168" s="116"/>
      <c r="HS168" s="116"/>
      <c r="HT168" s="116"/>
      <c r="HU168" s="116"/>
      <c r="HV168" s="116"/>
      <c r="HW168" s="116"/>
      <c r="HX168" s="116"/>
      <c r="HY168" s="116"/>
      <c r="HZ168" s="116"/>
      <c r="IA168" s="116"/>
      <c r="IB168" s="116"/>
      <c r="IC168" s="116"/>
      <c r="ID168" s="116"/>
      <c r="IE168" s="116"/>
      <c r="IF168" s="116"/>
      <c r="IG168" s="116"/>
      <c r="IH168" s="116"/>
      <c r="II168" s="116"/>
      <c r="IJ168" s="116"/>
      <c r="IK168" s="116"/>
      <c r="IL168" s="116"/>
      <c r="IM168" s="116"/>
      <c r="IN168" s="116"/>
      <c r="IO168" s="116"/>
      <c r="IP168" s="116"/>
      <c r="IQ168" s="116"/>
      <c r="IR168" s="116"/>
      <c r="IS168" s="116"/>
      <c r="IT168" s="116"/>
      <c r="IU168" s="116"/>
      <c r="IV168" s="116"/>
      <c r="IW168" s="116"/>
      <c r="IX168" s="116"/>
      <c r="IY168" s="116"/>
      <c r="IZ168" s="116"/>
      <c r="JA168" s="116"/>
      <c r="JB168" s="116"/>
      <c r="JC168" s="116"/>
      <c r="JD168" s="116"/>
      <c r="JE168" s="116"/>
      <c r="JF168" s="116"/>
      <c r="JG168" s="116"/>
      <c r="JH168" s="116"/>
      <c r="JI168" s="116"/>
      <c r="JJ168" s="116"/>
      <c r="JK168" s="116"/>
      <c r="JL168" s="116"/>
      <c r="JM168" s="116"/>
      <c r="JN168" s="116"/>
      <c r="JO168" s="116"/>
      <c r="JP168" s="116"/>
      <c r="JQ168" s="116"/>
      <c r="JR168" s="116"/>
      <c r="JS168" s="116"/>
      <c r="JT168" s="116"/>
      <c r="JU168" s="116"/>
      <c r="JV168" s="116"/>
      <c r="JW168" s="116"/>
      <c r="JX168" s="116"/>
      <c r="JY168" s="116"/>
      <c r="JZ168" s="116"/>
      <c r="KA168" s="116"/>
      <c r="KB168" s="116"/>
      <c r="KC168" s="116"/>
      <c r="KD168" s="116"/>
      <c r="KE168" s="116"/>
      <c r="KF168" s="116"/>
      <c r="KG168" s="116"/>
      <c r="KH168" s="116"/>
      <c r="KI168" s="116"/>
      <c r="KJ168" s="116"/>
      <c r="KK168" s="116"/>
      <c r="KL168" s="116"/>
      <c r="KM168" s="116"/>
      <c r="KN168" s="116"/>
      <c r="KO168" s="116"/>
      <c r="KP168" s="116"/>
      <c r="KQ168" s="116"/>
      <c r="KR168" s="116"/>
      <c r="KS168" s="116"/>
      <c r="KT168" s="116"/>
      <c r="KU168" s="116"/>
      <c r="KV168" s="116"/>
      <c r="KW168" s="116"/>
      <c r="KX168" s="116"/>
      <c r="KY168" s="116"/>
      <c r="KZ168" s="116"/>
      <c r="LA168" s="116"/>
      <c r="LB168" s="116"/>
      <c r="LC168" s="116"/>
      <c r="LD168" s="116"/>
      <c r="LE168" s="116"/>
      <c r="LF168" s="116"/>
      <c r="LG168" s="116"/>
      <c r="LH168" s="116"/>
      <c r="LI168" s="116"/>
      <c r="LJ168" s="116"/>
      <c r="LK168" s="116"/>
      <c r="LL168" s="116"/>
      <c r="LM168" s="116"/>
      <c r="LN168" s="116"/>
      <c r="LO168" s="116"/>
      <c r="LP168" s="116"/>
      <c r="LQ168" s="116"/>
      <c r="LR168" s="116"/>
      <c r="LS168" s="116"/>
      <c r="LT168" s="116"/>
      <c r="LU168" s="116"/>
      <c r="LV168" s="116"/>
      <c r="LW168" s="116"/>
      <c r="LX168" s="116"/>
      <c r="LY168" s="116"/>
      <c r="LZ168" s="116"/>
      <c r="MA168" s="116"/>
      <c r="MB168" s="116"/>
      <c r="MC168" s="116"/>
      <c r="MD168" s="116"/>
      <c r="ME168" s="116"/>
      <c r="MF168" s="116"/>
      <c r="MG168" s="116"/>
      <c r="MH168" s="116"/>
      <c r="MI168" s="116"/>
      <c r="MJ168" s="116"/>
      <c r="MK168" s="116"/>
      <c r="ML168" s="116"/>
      <c r="MM168" s="116"/>
      <c r="MN168" s="116"/>
      <c r="MO168" s="116"/>
      <c r="MP168" s="116"/>
      <c r="MQ168" s="116"/>
      <c r="MR168" s="116"/>
      <c r="MS168" s="116"/>
      <c r="MT168" s="116"/>
      <c r="MU168" s="116"/>
      <c r="MV168" s="116"/>
      <c r="MW168" s="116"/>
      <c r="MX168" s="116"/>
      <c r="MY168" s="116"/>
      <c r="MZ168" s="116"/>
      <c r="NA168" s="116"/>
      <c r="NB168" s="116"/>
      <c r="NC168" s="116"/>
      <c r="ND168" s="116"/>
      <c r="NE168" s="116"/>
      <c r="NF168" s="116"/>
      <c r="NG168" s="116"/>
      <c r="NH168" s="116"/>
      <c r="NI168" s="116"/>
      <c r="NJ168" s="116"/>
      <c r="NK168" s="116"/>
      <c r="NL168" s="116"/>
      <c r="NM168" s="116"/>
      <c r="NN168" s="116"/>
      <c r="NO168" s="116"/>
      <c r="NP168" s="116"/>
      <c r="NQ168" s="116"/>
      <c r="NR168" s="116"/>
      <c r="NS168" s="116"/>
      <c r="NT168" s="116"/>
      <c r="NU168" s="116"/>
      <c r="NV168" s="116"/>
      <c r="NW168" s="116"/>
      <c r="NX168" s="116"/>
      <c r="NY168" s="116"/>
      <c r="NZ168" s="116"/>
      <c r="OA168" s="116"/>
      <c r="OB168" s="116"/>
      <c r="OC168" s="116"/>
      <c r="OD168" s="116"/>
      <c r="OE168" s="116"/>
      <c r="OF168" s="116"/>
      <c r="OG168" s="116"/>
      <c r="OH168" s="116"/>
      <c r="OI168" s="116"/>
      <c r="OJ168" s="116"/>
      <c r="OK168" s="116"/>
      <c r="OL168" s="116"/>
      <c r="OM168" s="116"/>
      <c r="ON168" s="116"/>
      <c r="OO168" s="116"/>
      <c r="OP168" s="116"/>
      <c r="OQ168" s="116"/>
      <c r="OR168" s="116"/>
      <c r="OS168" s="116"/>
      <c r="OT168" s="116"/>
      <c r="OU168" s="116"/>
      <c r="OV168" s="116"/>
      <c r="OW168" s="116"/>
      <c r="OX168" s="116"/>
      <c r="OY168" s="116"/>
      <c r="OZ168" s="116"/>
      <c r="PA168" s="116"/>
      <c r="PB168" s="116"/>
      <c r="PC168" s="116"/>
      <c r="PD168" s="116"/>
      <c r="PE168" s="116"/>
      <c r="PF168" s="116"/>
      <c r="PG168" s="116"/>
      <c r="PH168" s="116"/>
      <c r="PI168" s="116"/>
      <c r="PJ168" s="116"/>
      <c r="PK168" s="116"/>
      <c r="PL168" s="116"/>
      <c r="PM168" s="116"/>
      <c r="PN168" s="116"/>
      <c r="PO168" s="116"/>
      <c r="PP168" s="116"/>
      <c r="PQ168" s="116"/>
      <c r="PR168" s="116"/>
      <c r="PS168" s="116"/>
      <c r="PT168" s="116"/>
      <c r="PU168" s="116"/>
      <c r="PV168" s="116"/>
      <c r="PW168" s="116"/>
      <c r="PX168" s="116"/>
      <c r="PY168" s="116"/>
      <c r="PZ168" s="116"/>
      <c r="QA168" s="116"/>
      <c r="QB168" s="116"/>
      <c r="QC168" s="116"/>
      <c r="QD168" s="116"/>
      <c r="QE168" s="116"/>
      <c r="QF168" s="116"/>
      <c r="QG168" s="116"/>
      <c r="QH168" s="116"/>
      <c r="QI168" s="116"/>
      <c r="QJ168" s="116"/>
      <c r="QK168" s="116"/>
      <c r="QL168" s="116"/>
      <c r="QM168" s="116"/>
      <c r="QN168" s="116"/>
      <c r="QO168" s="116"/>
      <c r="QP168" s="116"/>
      <c r="QQ168" s="116"/>
      <c r="QR168" s="116"/>
      <c r="QS168" s="116"/>
      <c r="QT168" s="116"/>
      <c r="QU168" s="116"/>
      <c r="QV168" s="116"/>
      <c r="QW168" s="116"/>
      <c r="QX168" s="116"/>
      <c r="QY168" s="116"/>
      <c r="QZ168" s="116"/>
      <c r="RA168" s="116"/>
      <c r="RB168" s="116"/>
      <c r="RC168" s="116"/>
      <c r="RD168" s="116"/>
      <c r="RE168" s="116"/>
      <c r="RF168" s="116"/>
      <c r="RG168" s="116"/>
      <c r="RH168" s="116"/>
      <c r="RI168" s="116"/>
      <c r="RJ168" s="116"/>
      <c r="RK168" s="116"/>
      <c r="RL168" s="116"/>
      <c r="RM168" s="116"/>
      <c r="RN168" s="116"/>
      <c r="RO168" s="116"/>
      <c r="RP168" s="116"/>
      <c r="RQ168" s="116"/>
      <c r="RR168" s="116"/>
      <c r="RS168" s="116"/>
      <c r="RT168" s="116"/>
      <c r="RU168" s="116"/>
      <c r="RV168" s="116"/>
      <c r="RW168" s="116"/>
      <c r="RX168" s="116"/>
      <c r="RY168" s="116"/>
      <c r="RZ168" s="116"/>
      <c r="SA168" s="116"/>
      <c r="SB168" s="116"/>
      <c r="SC168" s="116"/>
      <c r="SD168" s="116"/>
      <c r="SE168" s="116"/>
      <c r="SF168" s="116"/>
      <c r="SG168" s="116"/>
      <c r="SH168" s="116"/>
      <c r="SI168" s="116"/>
      <c r="SJ168" s="116"/>
      <c r="SK168" s="116"/>
      <c r="SL168" s="116"/>
      <c r="SM168" s="116"/>
      <c r="SN168" s="116"/>
      <c r="SO168" s="116"/>
      <c r="SP168" s="116"/>
      <c r="SQ168" s="116"/>
      <c r="SR168" s="116"/>
      <c r="SS168" s="116"/>
      <c r="ST168" s="116"/>
      <c r="SU168" s="116"/>
      <c r="SV168" s="116"/>
      <c r="SW168" s="116"/>
      <c r="SX168" s="116"/>
      <c r="SY168" s="116"/>
      <c r="SZ168" s="116"/>
      <c r="TA168" s="116"/>
      <c r="TB168" s="116"/>
      <c r="TC168" s="116"/>
      <c r="TD168" s="116"/>
      <c r="TE168" s="116"/>
      <c r="TF168" s="116"/>
      <c r="TG168" s="116"/>
      <c r="TH168" s="116"/>
      <c r="TI168" s="116"/>
      <c r="TJ168" s="116"/>
      <c r="TK168" s="116"/>
      <c r="TL168" s="116"/>
      <c r="TM168" s="116"/>
      <c r="TN168" s="116"/>
      <c r="TO168" s="116"/>
      <c r="TP168" s="116"/>
      <c r="TQ168" s="116"/>
      <c r="TR168" s="116"/>
      <c r="TS168" s="116"/>
      <c r="TT168" s="116"/>
      <c r="TU168" s="116"/>
      <c r="TV168" s="116"/>
      <c r="TW168" s="116"/>
      <c r="TX168" s="116"/>
      <c r="TY168" s="116"/>
      <c r="TZ168" s="116"/>
      <c r="UA168" s="116"/>
      <c r="UB168" s="116"/>
      <c r="UC168" s="116"/>
      <c r="UD168" s="116"/>
      <c r="UE168" s="116"/>
      <c r="UF168" s="116"/>
      <c r="UG168" s="116"/>
      <c r="UH168" s="116"/>
      <c r="UI168" s="116"/>
      <c r="UJ168" s="116"/>
      <c r="UK168" s="116"/>
      <c r="UL168" s="116"/>
      <c r="UM168" s="116"/>
      <c r="UN168" s="116"/>
      <c r="UO168" s="116"/>
      <c r="UP168" s="116"/>
      <c r="UQ168" s="116"/>
      <c r="UR168" s="116"/>
      <c r="US168" s="116"/>
      <c r="UT168" s="116"/>
      <c r="UU168" s="116"/>
      <c r="UV168" s="116"/>
      <c r="UW168" s="116"/>
      <c r="UX168" s="116"/>
      <c r="UY168" s="116"/>
      <c r="UZ168" s="116"/>
      <c r="VA168" s="116"/>
      <c r="VB168" s="116"/>
      <c r="VC168" s="116"/>
      <c r="VD168" s="116"/>
      <c r="VE168" s="116"/>
      <c r="VF168" s="116"/>
      <c r="VG168" s="116"/>
      <c r="VH168" s="116"/>
      <c r="VI168" s="116"/>
      <c r="VJ168" s="116"/>
      <c r="VK168" s="116"/>
      <c r="VL168" s="116"/>
      <c r="VM168" s="116"/>
      <c r="VN168" s="116"/>
      <c r="VO168" s="116"/>
      <c r="VP168" s="116"/>
      <c r="VQ168" s="116"/>
      <c r="VR168" s="116"/>
      <c r="VS168" s="116"/>
      <c r="VT168" s="116"/>
      <c r="VU168" s="116"/>
      <c r="VV168" s="116"/>
      <c r="VW168" s="116"/>
      <c r="VX168" s="116"/>
      <c r="VY168" s="116"/>
      <c r="VZ168" s="116"/>
      <c r="WA168" s="116"/>
      <c r="WB168" s="116"/>
      <c r="WC168" s="116"/>
      <c r="WD168" s="116"/>
      <c r="WE168" s="116"/>
      <c r="WF168" s="116"/>
      <c r="WG168" s="116"/>
      <c r="WH168" s="116"/>
      <c r="WI168" s="116"/>
      <c r="WJ168" s="116"/>
      <c r="WK168" s="116"/>
      <c r="WL168" s="116"/>
      <c r="WM168" s="116"/>
      <c r="WN168" s="116"/>
      <c r="WO168" s="116"/>
      <c r="WP168" s="116"/>
      <c r="WQ168" s="116"/>
      <c r="WR168" s="116"/>
      <c r="WS168" s="116"/>
      <c r="WT168" s="116"/>
      <c r="WU168" s="116"/>
      <c r="WV168" s="116"/>
      <c r="WW168" s="116"/>
      <c r="WX168" s="116"/>
      <c r="WY168" s="116"/>
      <c r="WZ168" s="116"/>
      <c r="XA168" s="116"/>
      <c r="XB168" s="116"/>
      <c r="XC168" s="116"/>
      <c r="XD168" s="116"/>
      <c r="XE168" s="116"/>
      <c r="XF168" s="116"/>
      <c r="XG168" s="116"/>
      <c r="XH168" s="116"/>
      <c r="XI168" s="116"/>
      <c r="XJ168" s="116"/>
      <c r="XK168" s="116"/>
      <c r="XL168" s="116"/>
      <c r="XM168" s="116"/>
      <c r="XN168" s="116"/>
      <c r="XO168" s="116"/>
      <c r="XP168" s="116"/>
      <c r="XQ168" s="116"/>
      <c r="XR168" s="116"/>
      <c r="XS168" s="116"/>
      <c r="XT168" s="116"/>
      <c r="XU168" s="116"/>
      <c r="XV168" s="116"/>
      <c r="XW168" s="116"/>
      <c r="XX168" s="116"/>
      <c r="XY168" s="116"/>
      <c r="XZ168" s="116"/>
      <c r="YA168" s="116"/>
      <c r="YB168" s="116"/>
      <c r="YC168" s="116"/>
      <c r="YD168" s="116"/>
      <c r="YE168" s="116"/>
      <c r="YF168" s="116"/>
      <c r="YG168" s="116"/>
      <c r="YH168" s="116"/>
      <c r="YI168" s="116"/>
      <c r="YJ168" s="116"/>
      <c r="YK168" s="116"/>
      <c r="YL168" s="116"/>
      <c r="YM168" s="116"/>
      <c r="YN168" s="116"/>
      <c r="YO168" s="116"/>
      <c r="YP168" s="116"/>
      <c r="YQ168" s="116"/>
      <c r="YR168" s="116"/>
      <c r="YS168" s="116"/>
      <c r="YT168" s="116"/>
      <c r="YU168" s="116"/>
      <c r="YV168" s="116"/>
      <c r="YW168" s="116"/>
      <c r="YX168" s="116"/>
      <c r="YY168" s="116"/>
      <c r="YZ168" s="116"/>
      <c r="ZA168" s="116"/>
      <c r="ZB168" s="116"/>
      <c r="ZC168" s="116"/>
      <c r="ZD168" s="116"/>
      <c r="ZE168" s="116"/>
      <c r="ZF168" s="116"/>
      <c r="ZG168" s="116"/>
      <c r="ZH168" s="116"/>
      <c r="ZI168" s="116"/>
      <c r="ZJ168" s="116"/>
      <c r="ZK168" s="116"/>
      <c r="ZL168" s="116"/>
      <c r="ZM168" s="116"/>
      <c r="ZN168" s="116"/>
      <c r="ZO168" s="116"/>
      <c r="ZP168" s="116"/>
      <c r="ZQ168" s="116"/>
      <c r="ZR168" s="116"/>
      <c r="ZS168" s="116"/>
      <c r="ZT168" s="116"/>
      <c r="ZU168" s="116"/>
      <c r="ZV168" s="116"/>
      <c r="ZW168" s="116"/>
      <c r="ZX168" s="116"/>
      <c r="ZY168" s="116"/>
      <c r="ZZ168" s="116"/>
      <c r="AAA168" s="116"/>
      <c r="AAB168" s="116"/>
      <c r="AAC168" s="116"/>
      <c r="AAD168" s="116"/>
      <c r="AAE168" s="116"/>
      <c r="AAF168" s="116"/>
      <c r="AAG168" s="116"/>
      <c r="AAH168" s="116"/>
      <c r="AAI168" s="116"/>
      <c r="AAJ168" s="116"/>
      <c r="AAK168" s="116"/>
      <c r="AAL168" s="116"/>
      <c r="AAM168" s="116"/>
      <c r="AAN168" s="116"/>
      <c r="AAO168" s="116"/>
      <c r="AAP168" s="116"/>
      <c r="AAQ168" s="116"/>
      <c r="AAR168" s="116"/>
      <c r="AAS168" s="116"/>
      <c r="AAT168" s="116"/>
      <c r="AAU168" s="116"/>
      <c r="AAV168" s="116"/>
      <c r="AAW168" s="116"/>
      <c r="AAX168" s="116"/>
      <c r="AAY168" s="116"/>
      <c r="AAZ168" s="116"/>
      <c r="ABA168" s="116"/>
      <c r="ABB168" s="116"/>
      <c r="ABC168" s="116"/>
      <c r="ABD168" s="116"/>
      <c r="ABE168" s="116"/>
      <c r="ABF168" s="116"/>
      <c r="ABG168" s="116"/>
      <c r="ABH168" s="116"/>
      <c r="ABI168" s="116"/>
      <c r="ABJ168" s="116"/>
      <c r="ABK168" s="116"/>
      <c r="ABL168" s="116"/>
      <c r="ABM168" s="116"/>
      <c r="ABN168" s="116"/>
      <c r="ABO168" s="116"/>
      <c r="ABP168" s="116"/>
      <c r="ABQ168" s="116"/>
      <c r="ABR168" s="116"/>
      <c r="ABS168" s="116"/>
      <c r="ABT168" s="116"/>
      <c r="ABU168" s="116"/>
      <c r="ABV168" s="116"/>
      <c r="ABW168" s="116"/>
      <c r="ABX168" s="116"/>
      <c r="ABY168" s="116"/>
      <c r="ABZ168" s="116"/>
      <c r="ACA168" s="116"/>
      <c r="ACB168" s="116"/>
      <c r="ACC168" s="116"/>
      <c r="ACD168" s="116"/>
      <c r="ACE168" s="116"/>
      <c r="ACF168" s="116"/>
      <c r="ACG168" s="116"/>
      <c r="ACH168" s="116"/>
      <c r="ACI168" s="116"/>
      <c r="ACJ168" s="116"/>
      <c r="ACK168" s="116"/>
      <c r="ACL168" s="116"/>
      <c r="ACM168" s="116"/>
      <c r="ACN168" s="116"/>
      <c r="ACO168" s="116"/>
      <c r="ACP168" s="116"/>
      <c r="ACQ168" s="116"/>
      <c r="ACR168" s="116"/>
      <c r="ACS168" s="116"/>
      <c r="ACT168" s="116"/>
      <c r="ACU168" s="116"/>
      <c r="ACV168" s="116"/>
      <c r="ACW168" s="116"/>
      <c r="ACX168" s="116"/>
      <c r="ACY168" s="116"/>
      <c r="ACZ168" s="116"/>
      <c r="ADA168" s="116"/>
      <c r="ADB168" s="116"/>
      <c r="ADC168" s="116"/>
      <c r="ADD168" s="116"/>
      <c r="ADE168" s="116"/>
      <c r="ADF168" s="116"/>
      <c r="ADG168" s="116"/>
      <c r="ADH168" s="116"/>
      <c r="ADI168" s="116"/>
      <c r="ADJ168" s="116"/>
      <c r="ADK168" s="116"/>
      <c r="ADL168" s="116"/>
      <c r="ADM168" s="116"/>
      <c r="ADN168" s="116"/>
      <c r="ADO168" s="116"/>
      <c r="ADP168" s="116"/>
      <c r="ADQ168" s="116"/>
      <c r="ADR168" s="116"/>
      <c r="ADS168" s="116"/>
      <c r="ADT168" s="116"/>
      <c r="ADU168" s="116"/>
      <c r="ADV168" s="116"/>
      <c r="ADW168" s="116"/>
      <c r="ADX168" s="116"/>
      <c r="ADY168" s="116"/>
      <c r="ADZ168" s="116"/>
      <c r="AEA168" s="116"/>
      <c r="AEB168" s="116"/>
      <c r="AEC168" s="116"/>
      <c r="AED168" s="116"/>
      <c r="AEE168" s="116"/>
      <c r="AEF168" s="116"/>
      <c r="AEG168" s="116"/>
      <c r="AEH168" s="116"/>
      <c r="AEI168" s="116"/>
      <c r="AEJ168" s="116"/>
      <c r="AEK168" s="116"/>
      <c r="AEL168" s="116"/>
      <c r="AEM168" s="116"/>
      <c r="AEN168" s="116"/>
      <c r="AEO168" s="116"/>
      <c r="AEP168" s="116"/>
      <c r="AEQ168" s="116"/>
      <c r="AER168" s="116"/>
      <c r="AES168" s="116"/>
      <c r="AET168" s="116"/>
      <c r="AEU168" s="116"/>
      <c r="AEV168" s="116"/>
      <c r="AEW168" s="116"/>
      <c r="AEX168" s="116"/>
      <c r="AEY168" s="116"/>
      <c r="AEZ168" s="116"/>
      <c r="AFA168" s="116"/>
      <c r="AFB168" s="116"/>
      <c r="AFC168" s="116"/>
      <c r="AFD168" s="116"/>
      <c r="AFE168" s="116"/>
      <c r="AFF168" s="116"/>
      <c r="AFG168" s="116"/>
      <c r="AFH168" s="116"/>
      <c r="AFI168" s="116"/>
      <c r="AFJ168" s="116"/>
      <c r="AFK168" s="116"/>
      <c r="AFL168" s="116"/>
      <c r="AFM168" s="116"/>
      <c r="AFN168" s="116"/>
      <c r="AFO168" s="116"/>
      <c r="AFP168" s="116"/>
      <c r="AFQ168" s="116"/>
      <c r="AFR168" s="116"/>
      <c r="AFS168" s="116"/>
      <c r="AFT168" s="116"/>
      <c r="AFU168" s="116"/>
      <c r="AFV168" s="116"/>
      <c r="AFW168" s="116"/>
      <c r="AFX168" s="116"/>
      <c r="AFY168" s="116"/>
      <c r="AFZ168" s="116"/>
      <c r="AGA168" s="116"/>
      <c r="AGB168" s="116"/>
      <c r="AGC168" s="116"/>
      <c r="AGD168" s="116"/>
      <c r="AGE168" s="116"/>
      <c r="AGF168" s="116"/>
      <c r="AGG168" s="116"/>
      <c r="AGH168" s="116"/>
      <c r="AGI168" s="116"/>
      <c r="AGJ168" s="116"/>
      <c r="AGK168" s="116"/>
      <c r="AGL168" s="116"/>
      <c r="AGM168" s="116"/>
      <c r="AGN168" s="116"/>
      <c r="AGO168" s="116"/>
      <c r="AGP168" s="116"/>
      <c r="AGQ168" s="116"/>
      <c r="AGR168" s="116"/>
      <c r="AGS168" s="116"/>
      <c r="AGT168" s="116"/>
      <c r="AGU168" s="116"/>
      <c r="AGV168" s="116"/>
      <c r="AGW168" s="116"/>
      <c r="AGX168" s="116"/>
      <c r="AGY168" s="116"/>
      <c r="AGZ168" s="116"/>
      <c r="AHA168" s="116"/>
      <c r="AHB168" s="116"/>
      <c r="AHC168" s="116"/>
      <c r="AHD168" s="116"/>
      <c r="AHE168" s="116"/>
      <c r="AHF168" s="116"/>
      <c r="AHG168" s="116"/>
      <c r="AHH168" s="116"/>
      <c r="AHI168" s="116"/>
      <c r="AHJ168" s="116"/>
      <c r="AHK168" s="116"/>
      <c r="AHL168" s="116"/>
      <c r="AHM168" s="116"/>
      <c r="AHN168" s="116"/>
      <c r="AHO168" s="116"/>
      <c r="AHP168" s="116"/>
      <c r="AHQ168" s="116"/>
      <c r="AHR168" s="116"/>
      <c r="AHS168" s="116"/>
      <c r="AHT168" s="116"/>
      <c r="AHU168" s="116"/>
      <c r="AHV168" s="116"/>
      <c r="AHW168" s="116"/>
      <c r="AHX168" s="116"/>
      <c r="AHY168" s="116"/>
      <c r="AHZ168" s="116"/>
      <c r="AIA168" s="116"/>
      <c r="AIB168" s="116"/>
      <c r="AIC168" s="116"/>
      <c r="AID168" s="116"/>
      <c r="AIE168" s="116"/>
      <c r="AIF168" s="116"/>
      <c r="AIG168" s="116"/>
      <c r="AIH168" s="116"/>
      <c r="AII168" s="116"/>
      <c r="AIJ168" s="116"/>
      <c r="AIK168" s="116"/>
      <c r="AIL168" s="116"/>
      <c r="AIM168" s="116"/>
      <c r="AIN168" s="116"/>
      <c r="AIO168" s="116"/>
      <c r="AIP168" s="116"/>
      <c r="AIQ168" s="116"/>
      <c r="AIR168" s="116"/>
      <c r="AIS168" s="116"/>
      <c r="AIT168" s="116"/>
      <c r="AIU168" s="116"/>
      <c r="AIV168" s="116"/>
      <c r="AIW168" s="116"/>
      <c r="AIX168" s="116"/>
      <c r="AIY168" s="116"/>
      <c r="AIZ168" s="116"/>
      <c r="AJA168" s="116"/>
      <c r="AJB168" s="116"/>
      <c r="AJC168" s="116"/>
      <c r="AJD168" s="116"/>
      <c r="AJE168" s="116"/>
      <c r="AJF168" s="116"/>
      <c r="AJG168" s="116"/>
      <c r="AJH168" s="116"/>
      <c r="AJI168" s="116"/>
      <c r="AJJ168" s="116"/>
      <c r="AJK168" s="116"/>
      <c r="AJL168" s="116"/>
      <c r="AJM168" s="116"/>
      <c r="AJN168" s="116"/>
      <c r="AJO168" s="116"/>
      <c r="AJP168" s="116"/>
      <c r="AJQ168" s="116"/>
      <c r="AJR168" s="116"/>
      <c r="AJS168" s="116"/>
      <c r="AJT168" s="116"/>
      <c r="AJU168" s="116"/>
      <c r="AJV168" s="116"/>
      <c r="AJW168" s="116"/>
      <c r="AJX168" s="116"/>
      <c r="AJY168" s="116"/>
      <c r="AJZ168" s="116"/>
      <c r="AKA168" s="116"/>
      <c r="AKB168" s="116"/>
      <c r="AKC168" s="116"/>
      <c r="AKD168" s="116"/>
      <c r="AKE168" s="116"/>
      <c r="AKF168" s="116"/>
      <c r="AKG168" s="116"/>
      <c r="AKH168" s="116"/>
      <c r="AKI168" s="116"/>
      <c r="AKJ168" s="116"/>
      <c r="AKK168" s="116"/>
      <c r="AKL168" s="116"/>
      <c r="AKM168" s="116"/>
      <c r="AKN168" s="116"/>
      <c r="AKO168" s="116"/>
      <c r="AKP168" s="116"/>
      <c r="AKQ168" s="116"/>
      <c r="AKR168" s="116"/>
      <c r="AKS168" s="116"/>
      <c r="AKT168" s="116"/>
      <c r="AKU168" s="116"/>
      <c r="AKV168" s="116"/>
      <c r="AKW168" s="116"/>
      <c r="AKX168" s="116"/>
      <c r="AKY168" s="116"/>
      <c r="AKZ168" s="116"/>
      <c r="ALA168" s="116"/>
      <c r="ALB168" s="116"/>
      <c r="ALC168" s="116"/>
      <c r="ALD168" s="116"/>
      <c r="ALE168" s="116"/>
      <c r="ALF168" s="116"/>
      <c r="ALG168" s="116"/>
      <c r="ALH168" s="116"/>
      <c r="ALI168" s="116"/>
      <c r="ALJ168" s="116"/>
      <c r="ALK168" s="116"/>
      <c r="ALL168" s="116"/>
      <c r="ALM168" s="116"/>
      <c r="ALN168" s="116"/>
      <c r="ALO168" s="116"/>
      <c r="ALP168" s="116"/>
      <c r="ALQ168" s="116"/>
      <c r="ALR168" s="116"/>
      <c r="ALS168" s="116"/>
      <c r="ALT168" s="116"/>
      <c r="ALU168" s="116"/>
      <c r="ALV168" s="116"/>
      <c r="ALW168" s="116"/>
      <c r="ALX168" s="116"/>
      <c r="ALY168" s="116"/>
      <c r="ALZ168" s="116"/>
      <c r="AMA168" s="116"/>
      <c r="AMB168" s="116"/>
      <c r="AMC168" s="116"/>
      <c r="AMD168" s="116"/>
      <c r="AME168" s="116"/>
      <c r="AMF168" s="116"/>
      <c r="AMG168" s="116"/>
      <c r="AMH168" s="116"/>
      <c r="AMI168" s="116"/>
      <c r="AMJ168" s="116"/>
      <c r="AMK168" s="116"/>
      <c r="AML168" s="116"/>
      <c r="AMM168" s="116"/>
      <c r="AMN168" s="116"/>
      <c r="AMO168" s="116"/>
      <c r="AMP168" s="116"/>
      <c r="AMQ168" s="116"/>
      <c r="AMR168" s="116"/>
      <c r="AMS168" s="116"/>
      <c r="AMT168" s="116"/>
      <c r="AMU168" s="116"/>
      <c r="AMV168" s="116"/>
      <c r="AMW168" s="116"/>
      <c r="AMX168" s="116"/>
      <c r="AMY168" s="116"/>
      <c r="AMZ168" s="116"/>
      <c r="ANA168" s="116"/>
      <c r="ANB168" s="116"/>
      <c r="ANC168" s="116"/>
      <c r="AND168" s="116"/>
      <c r="ANE168" s="116"/>
      <c r="ANF168" s="116"/>
      <c r="ANG168" s="116"/>
      <c r="ANH168" s="116"/>
      <c r="ANI168" s="116"/>
      <c r="ANJ168" s="116"/>
      <c r="ANK168" s="116"/>
      <c r="ANL168" s="116"/>
      <c r="ANM168" s="116"/>
      <c r="ANN168" s="116"/>
      <c r="ANO168" s="116"/>
      <c r="ANP168" s="116"/>
      <c r="ANQ168" s="116"/>
      <c r="ANR168" s="116"/>
      <c r="ANS168" s="116"/>
      <c r="ANT168" s="116"/>
      <c r="ANU168" s="116"/>
      <c r="ANV168" s="116"/>
      <c r="ANW168" s="116"/>
      <c r="ANX168" s="116"/>
      <c r="ANY168" s="116"/>
      <c r="ANZ168" s="116"/>
      <c r="AOA168" s="116"/>
      <c r="AOB168" s="116"/>
      <c r="AOC168" s="116"/>
      <c r="AOD168" s="116"/>
      <c r="AOE168" s="116"/>
      <c r="AOF168" s="116"/>
      <c r="AOG168" s="116"/>
      <c r="AOH168" s="116"/>
      <c r="AOI168" s="116"/>
      <c r="AOJ168" s="116"/>
      <c r="AOK168" s="116"/>
      <c r="AOL168" s="116"/>
      <c r="AOM168" s="116"/>
      <c r="AON168" s="116"/>
      <c r="AOO168" s="116"/>
      <c r="AOP168" s="116"/>
      <c r="AOQ168" s="116"/>
      <c r="AOR168" s="116"/>
      <c r="AOS168" s="116"/>
      <c r="AOT168" s="116"/>
      <c r="AOU168" s="116"/>
      <c r="AOV168" s="116"/>
      <c r="AOW168" s="116"/>
      <c r="AOX168" s="116"/>
      <c r="AOY168" s="116"/>
      <c r="AOZ168" s="116"/>
      <c r="APA168" s="116"/>
      <c r="APB168" s="116"/>
      <c r="APC168" s="116"/>
      <c r="APD168" s="116"/>
      <c r="APE168" s="116"/>
      <c r="APF168" s="116"/>
      <c r="APG168" s="116"/>
      <c r="APH168" s="116"/>
      <c r="API168" s="116"/>
      <c r="APJ168" s="116"/>
      <c r="APK168" s="116"/>
      <c r="APL168" s="116"/>
      <c r="APM168" s="116"/>
      <c r="APN168" s="116"/>
      <c r="APO168" s="116"/>
      <c r="APP168" s="116"/>
      <c r="APQ168" s="116"/>
      <c r="APR168" s="116"/>
      <c r="APS168" s="116"/>
      <c r="APT168" s="116"/>
      <c r="APU168" s="116"/>
      <c r="APV168" s="116"/>
      <c r="APW168" s="116"/>
      <c r="APX168" s="116"/>
      <c r="APY168" s="116"/>
      <c r="APZ168" s="116"/>
      <c r="AQA168" s="116"/>
      <c r="AQB168" s="116"/>
      <c r="AQC168" s="116"/>
      <c r="AQD168" s="116"/>
      <c r="AQE168" s="116"/>
      <c r="AQF168" s="116"/>
      <c r="AQG168" s="116"/>
      <c r="AQH168" s="116"/>
      <c r="AQI168" s="116"/>
      <c r="AQJ168" s="116"/>
      <c r="AQK168" s="116"/>
      <c r="AQL168" s="116"/>
      <c r="AQM168" s="116"/>
      <c r="AQN168" s="116"/>
      <c r="AQO168" s="116"/>
      <c r="AQP168" s="116"/>
      <c r="AQQ168" s="116"/>
      <c r="AQR168" s="116"/>
      <c r="AQS168" s="116"/>
      <c r="AQT168" s="116"/>
      <c r="AQU168" s="116"/>
      <c r="AQV168" s="116"/>
      <c r="AQW168" s="116"/>
      <c r="AQX168" s="116"/>
      <c r="AQY168" s="116"/>
      <c r="AQZ168" s="116"/>
      <c r="ARA168" s="116"/>
      <c r="ARB168" s="116"/>
      <c r="ARC168" s="116"/>
      <c r="ARD168" s="116"/>
      <c r="ARE168" s="116"/>
      <c r="ARF168" s="116"/>
      <c r="ARG168" s="116"/>
      <c r="ARH168" s="116"/>
      <c r="ARI168" s="116"/>
      <c r="ARJ168" s="116"/>
      <c r="ARK168" s="116"/>
      <c r="ARL168" s="116"/>
      <c r="ARM168" s="116"/>
      <c r="ARN168" s="116"/>
      <c r="ARO168" s="116"/>
      <c r="ARP168" s="116"/>
      <c r="ARQ168" s="116"/>
      <c r="ARR168" s="116"/>
      <c r="ARS168" s="116"/>
      <c r="ART168" s="116"/>
      <c r="ARU168" s="116"/>
      <c r="ARV168" s="116"/>
      <c r="ARW168" s="116"/>
      <c r="ARX168" s="116"/>
      <c r="ARY168" s="116"/>
      <c r="ARZ168" s="116"/>
      <c r="ASA168" s="116"/>
      <c r="ASB168" s="116"/>
      <c r="ASC168" s="116"/>
      <c r="ASD168" s="116"/>
      <c r="ASE168" s="116"/>
      <c r="ASF168" s="116"/>
      <c r="ASG168" s="116"/>
      <c r="ASH168" s="116"/>
      <c r="ASI168" s="116"/>
      <c r="ASJ168" s="116"/>
      <c r="ASK168" s="116"/>
      <c r="ASL168" s="116"/>
      <c r="ASM168" s="116"/>
      <c r="ASN168" s="116"/>
      <c r="ASO168" s="116"/>
      <c r="ASP168" s="116"/>
      <c r="ASQ168" s="116"/>
      <c r="ASR168" s="116"/>
      <c r="ASS168" s="116"/>
      <c r="AST168" s="116"/>
      <c r="ASU168" s="116"/>
      <c r="ASV168" s="116"/>
      <c r="ASW168" s="116"/>
      <c r="ASX168" s="116"/>
      <c r="ASY168" s="116"/>
      <c r="ASZ168" s="116"/>
      <c r="ATA168" s="116"/>
      <c r="ATB168" s="116"/>
      <c r="ATC168" s="116"/>
      <c r="ATD168" s="116"/>
      <c r="ATE168" s="116"/>
      <c r="ATF168" s="116"/>
      <c r="ATG168" s="116"/>
      <c r="ATH168" s="116"/>
      <c r="ATI168" s="116"/>
      <c r="ATJ168" s="116"/>
      <c r="ATK168" s="116"/>
      <c r="ATL168" s="116"/>
      <c r="ATM168" s="116"/>
      <c r="ATN168" s="116"/>
      <c r="ATO168" s="116"/>
      <c r="ATP168" s="116"/>
      <c r="ATQ168" s="116"/>
      <c r="ATR168" s="116"/>
      <c r="ATS168" s="116"/>
      <c r="ATT168" s="116"/>
      <c r="ATU168" s="116"/>
      <c r="ATV168" s="116"/>
      <c r="ATW168" s="116"/>
      <c r="ATX168" s="116"/>
      <c r="ATY168" s="116"/>
      <c r="ATZ168" s="116"/>
      <c r="AUA168" s="116"/>
      <c r="AUB168" s="116"/>
      <c r="AUC168" s="116"/>
      <c r="AUD168" s="116"/>
      <c r="AUE168" s="116"/>
      <c r="AUF168" s="116"/>
      <c r="AUG168" s="116"/>
      <c r="AUH168" s="116"/>
      <c r="AUI168" s="116"/>
      <c r="AUJ168" s="116"/>
      <c r="AUK168" s="116"/>
      <c r="AUL168" s="116"/>
      <c r="AUM168" s="116"/>
      <c r="AUN168" s="116"/>
      <c r="AUO168" s="116"/>
      <c r="AUP168" s="116"/>
      <c r="AUQ168" s="116"/>
      <c r="AUR168" s="116"/>
      <c r="AUS168" s="116"/>
      <c r="AUT168" s="116"/>
      <c r="AUU168" s="116"/>
      <c r="AUV168" s="116"/>
      <c r="AUW168" s="116"/>
      <c r="AUX168" s="116"/>
      <c r="AUY168" s="116"/>
      <c r="AUZ168" s="116"/>
      <c r="AVA168" s="116"/>
      <c r="AVB168" s="116"/>
      <c r="AVC168" s="116"/>
      <c r="AVD168" s="116"/>
      <c r="AVE168" s="116"/>
      <c r="AVF168" s="116"/>
      <c r="AVG168" s="116"/>
      <c r="AVH168" s="116"/>
      <c r="AVI168" s="116"/>
      <c r="AVJ168" s="116"/>
      <c r="AVK168" s="116"/>
      <c r="AVL168" s="116"/>
      <c r="AVM168" s="116"/>
      <c r="AVN168" s="116"/>
      <c r="AVO168" s="116"/>
      <c r="AVP168" s="116"/>
      <c r="AVQ168" s="116"/>
      <c r="AVR168" s="116"/>
      <c r="AVS168" s="116"/>
      <c r="AVT168" s="116"/>
      <c r="AVU168" s="116"/>
      <c r="AVV168" s="116"/>
      <c r="AVW168" s="116"/>
      <c r="AVX168" s="116"/>
      <c r="AVY168" s="116"/>
      <c r="AVZ168" s="116"/>
      <c r="AWA168" s="116"/>
      <c r="AWB168" s="116"/>
      <c r="AWC168" s="116"/>
      <c r="AWD168" s="116"/>
      <c r="AWE168" s="116"/>
      <c r="AWF168" s="116"/>
      <c r="AWG168" s="116"/>
      <c r="AWH168" s="116"/>
      <c r="AWI168" s="116"/>
      <c r="AWJ168" s="116"/>
      <c r="AWK168" s="116"/>
      <c r="AWL168" s="116"/>
      <c r="AWM168" s="116"/>
      <c r="AWN168" s="116"/>
      <c r="AWO168" s="116"/>
      <c r="AWP168" s="116"/>
      <c r="AWQ168" s="116"/>
      <c r="AWR168" s="116"/>
      <c r="AWS168" s="116"/>
      <c r="AWT168" s="116"/>
      <c r="AWU168" s="116"/>
      <c r="AWV168" s="116"/>
      <c r="AWW168" s="116"/>
      <c r="AWX168" s="116"/>
      <c r="AWY168" s="116"/>
      <c r="AWZ168" s="116"/>
      <c r="AXA168" s="116"/>
      <c r="AXB168" s="116"/>
      <c r="AXC168" s="116"/>
      <c r="AXD168" s="116"/>
      <c r="AXE168" s="116"/>
      <c r="AXF168" s="116"/>
      <c r="AXG168" s="116"/>
      <c r="AXH168" s="116"/>
      <c r="AXI168" s="116"/>
      <c r="AXJ168" s="116"/>
      <c r="AXK168" s="116"/>
      <c r="AXL168" s="116"/>
      <c r="AXM168" s="116"/>
      <c r="AXN168" s="116"/>
      <c r="AXO168" s="116"/>
      <c r="AXP168" s="116"/>
      <c r="AXQ168" s="116"/>
      <c r="AXR168" s="116"/>
      <c r="AXS168" s="116"/>
      <c r="AXT168" s="116"/>
      <c r="AXU168" s="116"/>
      <c r="AXV168" s="116"/>
      <c r="AXW168" s="116"/>
      <c r="AXX168" s="116"/>
      <c r="AXY168" s="116"/>
      <c r="AXZ168" s="116"/>
      <c r="AYA168" s="116"/>
      <c r="AYB168" s="116"/>
      <c r="AYC168" s="116"/>
      <c r="AYD168" s="116"/>
      <c r="AYE168" s="116"/>
      <c r="AYF168" s="116"/>
      <c r="AYG168" s="116"/>
      <c r="AYH168" s="116"/>
      <c r="AYI168" s="116"/>
      <c r="AYJ168" s="116"/>
      <c r="AYK168" s="116"/>
      <c r="AYL168" s="116"/>
      <c r="AYM168" s="116"/>
      <c r="AYN168" s="116"/>
      <c r="AYO168" s="116"/>
      <c r="AYP168" s="116"/>
      <c r="AYQ168" s="116"/>
      <c r="AYR168" s="116"/>
      <c r="AYS168" s="116"/>
      <c r="AYT168" s="116"/>
      <c r="AYU168" s="116"/>
      <c r="AYV168" s="116"/>
      <c r="AYW168" s="116"/>
      <c r="AYX168" s="116"/>
      <c r="AYY168" s="116"/>
      <c r="AYZ168" s="116"/>
      <c r="AZA168" s="116"/>
      <c r="AZB168" s="116"/>
      <c r="AZC168" s="116"/>
      <c r="AZD168" s="116"/>
      <c r="AZE168" s="116"/>
      <c r="AZF168" s="116"/>
      <c r="AZG168" s="116"/>
      <c r="AZH168" s="116"/>
      <c r="AZI168" s="116"/>
      <c r="AZJ168" s="116"/>
      <c r="AZK168" s="116"/>
      <c r="AZL168" s="116"/>
      <c r="AZM168" s="116"/>
      <c r="AZN168" s="116"/>
      <c r="AZO168" s="116"/>
      <c r="AZP168" s="116"/>
      <c r="AZQ168" s="116"/>
      <c r="AZR168" s="116"/>
      <c r="AZS168" s="116"/>
      <c r="AZT168" s="116"/>
      <c r="AZU168" s="116"/>
      <c r="AZV168" s="116"/>
      <c r="AZW168" s="116"/>
      <c r="AZX168" s="116"/>
      <c r="AZY168" s="116"/>
      <c r="AZZ168" s="116"/>
      <c r="BAA168" s="116"/>
      <c r="BAB168" s="116"/>
      <c r="BAC168" s="116"/>
      <c r="BAD168" s="116"/>
      <c r="BAE168" s="116"/>
      <c r="BAF168" s="116"/>
      <c r="BAG168" s="116"/>
      <c r="BAH168" s="116"/>
      <c r="BAI168" s="116"/>
      <c r="BAJ168" s="116"/>
      <c r="BAK168" s="116"/>
      <c r="BAL168" s="116"/>
      <c r="BAM168" s="116"/>
      <c r="BAN168" s="116"/>
      <c r="BAO168" s="116"/>
      <c r="BAP168" s="116"/>
      <c r="BAQ168" s="116"/>
      <c r="BAR168" s="116"/>
      <c r="BAS168" s="116"/>
      <c r="BAT168" s="116"/>
      <c r="BAU168" s="116"/>
      <c r="BAV168" s="116"/>
      <c r="BAW168" s="116"/>
      <c r="BAX168" s="116"/>
      <c r="BAY168" s="116"/>
      <c r="BAZ168" s="116"/>
      <c r="BBA168" s="116"/>
      <c r="BBB168" s="116"/>
      <c r="BBC168" s="116"/>
      <c r="BBD168" s="116"/>
      <c r="BBE168" s="116"/>
      <c r="BBF168" s="116"/>
      <c r="BBG168" s="116"/>
      <c r="BBH168" s="116"/>
      <c r="BBI168" s="116"/>
      <c r="BBJ168" s="116"/>
      <c r="BBK168" s="116"/>
      <c r="BBL168" s="116"/>
      <c r="BBM168" s="116"/>
      <c r="BBN168" s="116"/>
      <c r="BBO168" s="116"/>
      <c r="BBP168" s="116"/>
      <c r="BBQ168" s="116"/>
      <c r="BBR168" s="116"/>
      <c r="BBS168" s="116"/>
      <c r="BBT168" s="116"/>
      <c r="BBU168" s="116"/>
      <c r="BBV168" s="116"/>
      <c r="BBW168" s="116"/>
      <c r="BBX168" s="116"/>
      <c r="BBY168" s="116"/>
      <c r="BBZ168" s="116"/>
      <c r="BCA168" s="116"/>
      <c r="BCB168" s="116"/>
      <c r="BCC168" s="116"/>
      <c r="BCD168" s="116"/>
      <c r="BCE168" s="116"/>
      <c r="BCF168" s="116"/>
      <c r="BCG168" s="116"/>
      <c r="BCH168" s="116"/>
      <c r="BCI168" s="116"/>
      <c r="BCJ168" s="116"/>
      <c r="BCK168" s="116"/>
      <c r="BCL168" s="116"/>
      <c r="BCM168" s="116"/>
      <c r="BCN168" s="116"/>
      <c r="BCO168" s="116"/>
      <c r="BCP168" s="116"/>
      <c r="BCQ168" s="116"/>
    </row>
    <row r="169" spans="1:1447" s="3" customFormat="1" ht="17" thickBot="1">
      <c r="A169" s="17">
        <f t="shared" si="26"/>
        <v>26</v>
      </c>
      <c r="B169" s="17">
        <v>74</v>
      </c>
      <c r="C169" s="17">
        <v>56.3</v>
      </c>
      <c r="D169" s="17">
        <v>54.7</v>
      </c>
      <c r="E169" s="17">
        <v>6730</v>
      </c>
      <c r="F169" s="17">
        <v>-2.7</v>
      </c>
      <c r="G169" s="17">
        <v>48.9</v>
      </c>
      <c r="H169" s="17">
        <v>51.3</v>
      </c>
      <c r="I169" s="17" t="s">
        <v>40</v>
      </c>
      <c r="J169" s="17">
        <v>3.9</v>
      </c>
      <c r="K169" s="26">
        <v>50</v>
      </c>
      <c r="L169" s="26">
        <f t="shared" si="55"/>
        <v>0.12443957742849782</v>
      </c>
      <c r="M169" s="26">
        <f t="shared" si="56"/>
        <v>0.64274671476423517</v>
      </c>
      <c r="N169" s="3">
        <f t="shared" si="29"/>
        <v>26.175380474169174</v>
      </c>
      <c r="O169" s="3">
        <f t="shared" si="31"/>
        <v>26</v>
      </c>
      <c r="P169" s="3">
        <f t="shared" si="30"/>
        <v>0</v>
      </c>
      <c r="Q169" s="116"/>
      <c r="R169" s="116"/>
      <c r="S169" s="116"/>
      <c r="T169" s="116"/>
      <c r="U169" s="116"/>
      <c r="V169" s="116"/>
      <c r="W169" s="116"/>
      <c r="X169" s="116"/>
      <c r="Y169" s="116"/>
      <c r="Z169" s="116"/>
      <c r="AA169" s="116"/>
      <c r="AB169" s="116"/>
      <c r="AC169" s="116"/>
      <c r="AD169" s="116"/>
      <c r="AE169" s="116"/>
      <c r="AF169" s="116"/>
      <c r="AG169" s="116"/>
      <c r="AH169" s="116"/>
      <c r="AI169" s="116"/>
      <c r="AJ169" s="116"/>
      <c r="AK169" s="116"/>
      <c r="AL169" s="116"/>
      <c r="AM169" s="116"/>
      <c r="AN169" s="116"/>
      <c r="AO169" s="116"/>
      <c r="AP169" s="116"/>
      <c r="AQ169" s="116"/>
      <c r="AR169" s="116"/>
      <c r="AS169" s="116"/>
      <c r="AT169" s="116"/>
      <c r="AU169" s="116"/>
      <c r="AV169" s="116"/>
      <c r="AW169" s="116"/>
      <c r="AX169" s="116"/>
      <c r="AY169" s="116"/>
      <c r="AZ169" s="116"/>
      <c r="BA169" s="116"/>
      <c r="BB169" s="116"/>
      <c r="BC169" s="116"/>
      <c r="BD169" s="116"/>
      <c r="BE169" s="116"/>
      <c r="BF169" s="116"/>
      <c r="BG169" s="116"/>
      <c r="BH169" s="116"/>
      <c r="BI169" s="116"/>
      <c r="BJ169" s="116"/>
      <c r="BK169" s="116"/>
      <c r="BL169" s="116"/>
      <c r="BM169" s="116"/>
      <c r="BN169" s="116"/>
      <c r="BO169" s="116"/>
      <c r="BP169" s="116"/>
      <c r="BQ169" s="116"/>
      <c r="BR169" s="116"/>
      <c r="BS169" s="116"/>
      <c r="BT169" s="116"/>
      <c r="BU169" s="116"/>
      <c r="BV169" s="116"/>
      <c r="BW169" s="116"/>
      <c r="BX169" s="116"/>
      <c r="BY169" s="116"/>
      <c r="BZ169" s="116"/>
      <c r="CA169" s="116"/>
      <c r="CB169" s="116"/>
      <c r="CC169" s="116"/>
      <c r="CD169" s="116"/>
      <c r="CE169" s="116"/>
      <c r="CF169" s="116"/>
      <c r="CG169" s="116"/>
      <c r="CH169" s="116"/>
      <c r="CI169" s="116"/>
      <c r="CJ169" s="116"/>
      <c r="CK169" s="116"/>
      <c r="CL169" s="116"/>
      <c r="CM169" s="116"/>
      <c r="CN169" s="116"/>
      <c r="CO169" s="116"/>
      <c r="CP169" s="116"/>
      <c r="CQ169" s="116"/>
      <c r="CR169" s="116"/>
      <c r="CS169" s="116"/>
      <c r="CT169" s="116"/>
      <c r="CU169" s="116"/>
      <c r="CV169" s="116"/>
      <c r="CW169" s="116"/>
      <c r="CX169" s="116"/>
      <c r="CY169" s="116"/>
      <c r="CZ169" s="116"/>
      <c r="DA169" s="116"/>
      <c r="DB169" s="116"/>
      <c r="DC169" s="116"/>
      <c r="DD169" s="116"/>
      <c r="DE169" s="116"/>
      <c r="DF169" s="116"/>
      <c r="DG169" s="116"/>
      <c r="DH169" s="116"/>
      <c r="DI169" s="116"/>
      <c r="DJ169" s="116"/>
      <c r="DK169" s="116"/>
      <c r="DL169" s="116"/>
      <c r="DM169" s="116"/>
      <c r="DN169" s="116"/>
      <c r="DO169" s="116"/>
      <c r="DP169" s="116"/>
      <c r="DQ169" s="116"/>
      <c r="DR169" s="116"/>
      <c r="DS169" s="116"/>
      <c r="DT169" s="116"/>
      <c r="DU169" s="116"/>
      <c r="DV169" s="116"/>
      <c r="DW169" s="116"/>
      <c r="DX169" s="116"/>
      <c r="DY169" s="116"/>
      <c r="DZ169" s="116"/>
      <c r="EA169" s="116"/>
      <c r="EB169" s="116"/>
      <c r="EC169" s="116"/>
      <c r="ED169" s="116"/>
      <c r="EE169" s="116"/>
      <c r="EF169" s="116"/>
      <c r="EG169" s="116"/>
      <c r="EH169" s="116"/>
      <c r="EI169" s="116"/>
      <c r="EJ169" s="116"/>
      <c r="EK169" s="116"/>
      <c r="EL169" s="116"/>
      <c r="EM169" s="116"/>
      <c r="EN169" s="116"/>
      <c r="EO169" s="116"/>
      <c r="EP169" s="116"/>
      <c r="EQ169" s="116"/>
      <c r="ER169" s="116"/>
      <c r="ES169" s="116"/>
      <c r="ET169" s="116"/>
      <c r="EU169" s="116"/>
      <c r="EV169" s="116"/>
      <c r="EW169" s="116"/>
      <c r="EX169" s="116"/>
      <c r="EY169" s="116"/>
      <c r="EZ169" s="116"/>
      <c r="FA169" s="116"/>
      <c r="FB169" s="116"/>
      <c r="FC169" s="116"/>
      <c r="FD169" s="116"/>
      <c r="FE169" s="116"/>
      <c r="FF169" s="116"/>
      <c r="FG169" s="116"/>
      <c r="FH169" s="116"/>
      <c r="FI169" s="116"/>
      <c r="FJ169" s="116"/>
      <c r="FK169" s="116"/>
      <c r="FL169" s="116"/>
      <c r="FM169" s="116"/>
      <c r="FN169" s="116"/>
      <c r="FO169" s="116"/>
      <c r="FP169" s="116"/>
      <c r="FQ169" s="116"/>
      <c r="FR169" s="116"/>
      <c r="FS169" s="116"/>
      <c r="FT169" s="116"/>
      <c r="FU169" s="116"/>
      <c r="FV169" s="116"/>
      <c r="FW169" s="116"/>
      <c r="FX169" s="116"/>
      <c r="FY169" s="116"/>
      <c r="FZ169" s="116"/>
      <c r="GA169" s="116"/>
      <c r="GB169" s="116"/>
      <c r="GC169" s="116"/>
      <c r="GD169" s="116"/>
      <c r="GE169" s="116"/>
      <c r="GF169" s="116"/>
      <c r="GG169" s="116"/>
      <c r="GH169" s="116"/>
      <c r="GI169" s="116"/>
      <c r="GJ169" s="116"/>
      <c r="GK169" s="116"/>
      <c r="GL169" s="116"/>
      <c r="GM169" s="116"/>
      <c r="GN169" s="116"/>
      <c r="GO169" s="116"/>
      <c r="GP169" s="116"/>
      <c r="GQ169" s="116"/>
      <c r="GR169" s="116"/>
      <c r="GS169" s="116"/>
      <c r="GT169" s="116"/>
      <c r="GU169" s="116"/>
      <c r="GV169" s="116"/>
      <c r="GW169" s="116"/>
      <c r="GX169" s="116"/>
      <c r="GY169" s="116"/>
      <c r="GZ169" s="116"/>
      <c r="HA169" s="116"/>
      <c r="HB169" s="116"/>
      <c r="HC169" s="116"/>
      <c r="HD169" s="116"/>
      <c r="HE169" s="116"/>
      <c r="HF169" s="116"/>
      <c r="HG169" s="116"/>
      <c r="HH169" s="116"/>
      <c r="HI169" s="116"/>
      <c r="HJ169" s="116"/>
      <c r="HK169" s="116"/>
      <c r="HL169" s="116"/>
      <c r="HM169" s="116"/>
      <c r="HN169" s="116"/>
      <c r="HO169" s="116"/>
      <c r="HP169" s="116"/>
      <c r="HQ169" s="116"/>
      <c r="HR169" s="116"/>
      <c r="HS169" s="116"/>
      <c r="HT169" s="116"/>
      <c r="HU169" s="116"/>
      <c r="HV169" s="116"/>
      <c r="HW169" s="116"/>
      <c r="HX169" s="116"/>
      <c r="HY169" s="116"/>
      <c r="HZ169" s="116"/>
      <c r="IA169" s="116"/>
      <c r="IB169" s="116"/>
      <c r="IC169" s="116"/>
      <c r="ID169" s="116"/>
      <c r="IE169" s="116"/>
      <c r="IF169" s="116"/>
      <c r="IG169" s="116"/>
      <c r="IH169" s="116"/>
      <c r="II169" s="116"/>
      <c r="IJ169" s="116"/>
      <c r="IK169" s="116"/>
      <c r="IL169" s="116"/>
      <c r="IM169" s="116"/>
      <c r="IN169" s="116"/>
      <c r="IO169" s="116"/>
      <c r="IP169" s="116"/>
      <c r="IQ169" s="116"/>
      <c r="IR169" s="116"/>
      <c r="IS169" s="116"/>
      <c r="IT169" s="116"/>
      <c r="IU169" s="116"/>
      <c r="IV169" s="116"/>
      <c r="IW169" s="116"/>
      <c r="IX169" s="116"/>
      <c r="IY169" s="116"/>
      <c r="IZ169" s="116"/>
      <c r="JA169" s="116"/>
      <c r="JB169" s="116"/>
      <c r="JC169" s="116"/>
      <c r="JD169" s="116"/>
      <c r="JE169" s="116"/>
      <c r="JF169" s="116"/>
      <c r="JG169" s="116"/>
      <c r="JH169" s="116"/>
      <c r="JI169" s="116"/>
      <c r="JJ169" s="116"/>
      <c r="JK169" s="116"/>
      <c r="JL169" s="116"/>
      <c r="JM169" s="116"/>
      <c r="JN169" s="116"/>
      <c r="JO169" s="116"/>
      <c r="JP169" s="116"/>
      <c r="JQ169" s="116"/>
      <c r="JR169" s="116"/>
      <c r="JS169" s="116"/>
      <c r="JT169" s="116"/>
      <c r="JU169" s="116"/>
      <c r="JV169" s="116"/>
      <c r="JW169" s="116"/>
      <c r="JX169" s="116"/>
      <c r="JY169" s="116"/>
      <c r="JZ169" s="116"/>
      <c r="KA169" s="116"/>
      <c r="KB169" s="116"/>
      <c r="KC169" s="116"/>
      <c r="KD169" s="116"/>
      <c r="KE169" s="116"/>
      <c r="KF169" s="116"/>
      <c r="KG169" s="116"/>
      <c r="KH169" s="116"/>
      <c r="KI169" s="116"/>
      <c r="KJ169" s="116"/>
      <c r="KK169" s="116"/>
      <c r="KL169" s="116"/>
      <c r="KM169" s="116"/>
      <c r="KN169" s="116"/>
      <c r="KO169" s="116"/>
      <c r="KP169" s="116"/>
      <c r="KQ169" s="116"/>
      <c r="KR169" s="116"/>
      <c r="KS169" s="116"/>
      <c r="KT169" s="116"/>
      <c r="KU169" s="116"/>
      <c r="KV169" s="116"/>
      <c r="KW169" s="116"/>
      <c r="KX169" s="116"/>
      <c r="KY169" s="116"/>
      <c r="KZ169" s="116"/>
      <c r="LA169" s="116"/>
      <c r="LB169" s="116"/>
      <c r="LC169" s="116"/>
      <c r="LD169" s="116"/>
      <c r="LE169" s="116"/>
      <c r="LF169" s="116"/>
      <c r="LG169" s="116"/>
      <c r="LH169" s="116"/>
      <c r="LI169" s="116"/>
      <c r="LJ169" s="116"/>
      <c r="LK169" s="116"/>
      <c r="LL169" s="116"/>
      <c r="LM169" s="116"/>
      <c r="LN169" s="116"/>
      <c r="LO169" s="116"/>
      <c r="LP169" s="116"/>
      <c r="LQ169" s="116"/>
      <c r="LR169" s="116"/>
      <c r="LS169" s="116"/>
      <c r="LT169" s="116"/>
      <c r="LU169" s="116"/>
      <c r="LV169" s="116"/>
      <c r="LW169" s="116"/>
      <c r="LX169" s="116"/>
      <c r="LY169" s="116"/>
      <c r="LZ169" s="116"/>
      <c r="MA169" s="116"/>
      <c r="MB169" s="116"/>
      <c r="MC169" s="116"/>
      <c r="MD169" s="116"/>
      <c r="ME169" s="116"/>
      <c r="MF169" s="116"/>
      <c r="MG169" s="116"/>
      <c r="MH169" s="116"/>
      <c r="MI169" s="116"/>
      <c r="MJ169" s="116"/>
      <c r="MK169" s="116"/>
      <c r="ML169" s="116"/>
      <c r="MM169" s="116"/>
      <c r="MN169" s="116"/>
      <c r="MO169" s="116"/>
      <c r="MP169" s="116"/>
      <c r="MQ169" s="116"/>
      <c r="MR169" s="116"/>
      <c r="MS169" s="116"/>
      <c r="MT169" s="116"/>
      <c r="MU169" s="116"/>
      <c r="MV169" s="116"/>
      <c r="MW169" s="116"/>
      <c r="MX169" s="116"/>
      <c r="MY169" s="116"/>
      <c r="MZ169" s="116"/>
      <c r="NA169" s="116"/>
      <c r="NB169" s="116"/>
      <c r="NC169" s="116"/>
      <c r="ND169" s="116"/>
      <c r="NE169" s="116"/>
      <c r="NF169" s="116"/>
      <c r="NG169" s="116"/>
      <c r="NH169" s="116"/>
      <c r="NI169" s="116"/>
      <c r="NJ169" s="116"/>
      <c r="NK169" s="116"/>
      <c r="NL169" s="116"/>
      <c r="NM169" s="116"/>
      <c r="NN169" s="116"/>
      <c r="NO169" s="116"/>
      <c r="NP169" s="116"/>
      <c r="NQ169" s="116"/>
      <c r="NR169" s="116"/>
      <c r="NS169" s="116"/>
      <c r="NT169" s="116"/>
      <c r="NU169" s="116"/>
      <c r="NV169" s="116"/>
      <c r="NW169" s="116"/>
      <c r="NX169" s="116"/>
      <c r="NY169" s="116"/>
      <c r="NZ169" s="116"/>
      <c r="OA169" s="116"/>
      <c r="OB169" s="116"/>
      <c r="OC169" s="116"/>
      <c r="OD169" s="116"/>
      <c r="OE169" s="116"/>
      <c r="OF169" s="116"/>
      <c r="OG169" s="116"/>
      <c r="OH169" s="116"/>
      <c r="OI169" s="116"/>
      <c r="OJ169" s="116"/>
      <c r="OK169" s="116"/>
      <c r="OL169" s="116"/>
      <c r="OM169" s="116"/>
      <c r="ON169" s="116"/>
      <c r="OO169" s="116"/>
      <c r="OP169" s="116"/>
      <c r="OQ169" s="116"/>
      <c r="OR169" s="116"/>
      <c r="OS169" s="116"/>
      <c r="OT169" s="116"/>
      <c r="OU169" s="116"/>
      <c r="OV169" s="116"/>
      <c r="OW169" s="116"/>
      <c r="OX169" s="116"/>
      <c r="OY169" s="116"/>
      <c r="OZ169" s="116"/>
      <c r="PA169" s="116"/>
      <c r="PB169" s="116"/>
      <c r="PC169" s="116"/>
      <c r="PD169" s="116"/>
      <c r="PE169" s="116"/>
      <c r="PF169" s="116"/>
      <c r="PG169" s="116"/>
      <c r="PH169" s="116"/>
      <c r="PI169" s="116"/>
      <c r="PJ169" s="116"/>
      <c r="PK169" s="116"/>
      <c r="PL169" s="116"/>
      <c r="PM169" s="116"/>
      <c r="PN169" s="116"/>
      <c r="PO169" s="116"/>
      <c r="PP169" s="116"/>
      <c r="PQ169" s="116"/>
      <c r="PR169" s="116"/>
      <c r="PS169" s="116"/>
      <c r="PT169" s="116"/>
      <c r="PU169" s="116"/>
      <c r="PV169" s="116"/>
      <c r="PW169" s="116"/>
      <c r="PX169" s="116"/>
      <c r="PY169" s="116"/>
      <c r="PZ169" s="116"/>
      <c r="QA169" s="116"/>
      <c r="QB169" s="116"/>
      <c r="QC169" s="116"/>
      <c r="QD169" s="116"/>
      <c r="QE169" s="116"/>
      <c r="QF169" s="116"/>
      <c r="QG169" s="116"/>
      <c r="QH169" s="116"/>
      <c r="QI169" s="116"/>
      <c r="QJ169" s="116"/>
      <c r="QK169" s="116"/>
      <c r="QL169" s="116"/>
      <c r="QM169" s="116"/>
      <c r="QN169" s="116"/>
      <c r="QO169" s="116"/>
      <c r="QP169" s="116"/>
      <c r="QQ169" s="116"/>
      <c r="QR169" s="116"/>
      <c r="QS169" s="116"/>
      <c r="QT169" s="116"/>
      <c r="QU169" s="116"/>
      <c r="QV169" s="116"/>
      <c r="QW169" s="116"/>
      <c r="QX169" s="116"/>
      <c r="QY169" s="116"/>
      <c r="QZ169" s="116"/>
      <c r="RA169" s="116"/>
      <c r="RB169" s="116"/>
      <c r="RC169" s="116"/>
      <c r="RD169" s="116"/>
      <c r="RE169" s="116"/>
      <c r="RF169" s="116"/>
      <c r="RG169" s="116"/>
      <c r="RH169" s="116"/>
      <c r="RI169" s="116"/>
      <c r="RJ169" s="116"/>
      <c r="RK169" s="116"/>
      <c r="RL169" s="116"/>
      <c r="RM169" s="116"/>
      <c r="RN169" s="116"/>
      <c r="RO169" s="116"/>
      <c r="RP169" s="116"/>
      <c r="RQ169" s="116"/>
      <c r="RR169" s="116"/>
      <c r="RS169" s="116"/>
      <c r="RT169" s="116"/>
      <c r="RU169" s="116"/>
      <c r="RV169" s="116"/>
      <c r="RW169" s="116"/>
      <c r="RX169" s="116"/>
      <c r="RY169" s="116"/>
      <c r="RZ169" s="116"/>
      <c r="SA169" s="116"/>
      <c r="SB169" s="116"/>
      <c r="SC169" s="116"/>
      <c r="SD169" s="116"/>
      <c r="SE169" s="116"/>
      <c r="SF169" s="116"/>
      <c r="SG169" s="116"/>
      <c r="SH169" s="116"/>
      <c r="SI169" s="116"/>
      <c r="SJ169" s="116"/>
      <c r="SK169" s="116"/>
      <c r="SL169" s="116"/>
      <c r="SM169" s="116"/>
      <c r="SN169" s="116"/>
      <c r="SO169" s="116"/>
      <c r="SP169" s="116"/>
      <c r="SQ169" s="116"/>
      <c r="SR169" s="116"/>
      <c r="SS169" s="116"/>
      <c r="ST169" s="116"/>
      <c r="SU169" s="116"/>
      <c r="SV169" s="116"/>
      <c r="SW169" s="116"/>
      <c r="SX169" s="116"/>
      <c r="SY169" s="116"/>
      <c r="SZ169" s="116"/>
      <c r="TA169" s="116"/>
      <c r="TB169" s="116"/>
      <c r="TC169" s="116"/>
      <c r="TD169" s="116"/>
      <c r="TE169" s="116"/>
      <c r="TF169" s="116"/>
      <c r="TG169" s="116"/>
      <c r="TH169" s="116"/>
      <c r="TI169" s="116"/>
      <c r="TJ169" s="116"/>
      <c r="TK169" s="116"/>
      <c r="TL169" s="116"/>
      <c r="TM169" s="116"/>
      <c r="TN169" s="116"/>
      <c r="TO169" s="116"/>
      <c r="TP169" s="116"/>
      <c r="TQ169" s="116"/>
      <c r="TR169" s="116"/>
      <c r="TS169" s="116"/>
      <c r="TT169" s="116"/>
      <c r="TU169" s="116"/>
      <c r="TV169" s="116"/>
      <c r="TW169" s="116"/>
      <c r="TX169" s="116"/>
      <c r="TY169" s="116"/>
      <c r="TZ169" s="116"/>
      <c r="UA169" s="116"/>
      <c r="UB169" s="116"/>
      <c r="UC169" s="116"/>
      <c r="UD169" s="116"/>
      <c r="UE169" s="116"/>
      <c r="UF169" s="116"/>
      <c r="UG169" s="116"/>
      <c r="UH169" s="116"/>
      <c r="UI169" s="116"/>
      <c r="UJ169" s="116"/>
      <c r="UK169" s="116"/>
      <c r="UL169" s="116"/>
      <c r="UM169" s="116"/>
      <c r="UN169" s="116"/>
      <c r="UO169" s="116"/>
      <c r="UP169" s="116"/>
      <c r="UQ169" s="116"/>
      <c r="UR169" s="116"/>
      <c r="US169" s="116"/>
      <c r="UT169" s="116"/>
      <c r="UU169" s="116"/>
      <c r="UV169" s="116"/>
      <c r="UW169" s="116"/>
      <c r="UX169" s="116"/>
      <c r="UY169" s="116"/>
      <c r="UZ169" s="116"/>
      <c r="VA169" s="116"/>
      <c r="VB169" s="116"/>
      <c r="VC169" s="116"/>
      <c r="VD169" s="116"/>
      <c r="VE169" s="116"/>
      <c r="VF169" s="116"/>
      <c r="VG169" s="116"/>
      <c r="VH169" s="116"/>
      <c r="VI169" s="116"/>
      <c r="VJ169" s="116"/>
      <c r="VK169" s="116"/>
      <c r="VL169" s="116"/>
      <c r="VM169" s="116"/>
      <c r="VN169" s="116"/>
      <c r="VO169" s="116"/>
      <c r="VP169" s="116"/>
      <c r="VQ169" s="116"/>
      <c r="VR169" s="116"/>
      <c r="VS169" s="116"/>
      <c r="VT169" s="116"/>
      <c r="VU169" s="116"/>
      <c r="VV169" s="116"/>
      <c r="VW169" s="116"/>
      <c r="VX169" s="116"/>
      <c r="VY169" s="116"/>
      <c r="VZ169" s="116"/>
      <c r="WA169" s="116"/>
      <c r="WB169" s="116"/>
      <c r="WC169" s="116"/>
      <c r="WD169" s="116"/>
      <c r="WE169" s="116"/>
      <c r="WF169" s="116"/>
      <c r="WG169" s="116"/>
      <c r="WH169" s="116"/>
      <c r="WI169" s="116"/>
      <c r="WJ169" s="116"/>
      <c r="WK169" s="116"/>
      <c r="WL169" s="116"/>
      <c r="WM169" s="116"/>
      <c r="WN169" s="116"/>
      <c r="WO169" s="116"/>
      <c r="WP169" s="116"/>
      <c r="WQ169" s="116"/>
      <c r="WR169" s="116"/>
      <c r="WS169" s="116"/>
      <c r="WT169" s="116"/>
      <c r="WU169" s="116"/>
      <c r="WV169" s="116"/>
      <c r="WW169" s="116"/>
      <c r="WX169" s="116"/>
      <c r="WY169" s="116"/>
      <c r="WZ169" s="116"/>
      <c r="XA169" s="116"/>
      <c r="XB169" s="116"/>
      <c r="XC169" s="116"/>
      <c r="XD169" s="116"/>
      <c r="XE169" s="116"/>
      <c r="XF169" s="116"/>
      <c r="XG169" s="116"/>
      <c r="XH169" s="116"/>
      <c r="XI169" s="116"/>
      <c r="XJ169" s="116"/>
      <c r="XK169" s="116"/>
      <c r="XL169" s="116"/>
      <c r="XM169" s="116"/>
      <c r="XN169" s="116"/>
      <c r="XO169" s="116"/>
      <c r="XP169" s="116"/>
      <c r="XQ169" s="116"/>
      <c r="XR169" s="116"/>
      <c r="XS169" s="116"/>
      <c r="XT169" s="116"/>
      <c r="XU169" s="116"/>
      <c r="XV169" s="116"/>
      <c r="XW169" s="116"/>
      <c r="XX169" s="116"/>
      <c r="XY169" s="116"/>
      <c r="XZ169" s="116"/>
      <c r="YA169" s="116"/>
      <c r="YB169" s="116"/>
      <c r="YC169" s="116"/>
      <c r="YD169" s="116"/>
      <c r="YE169" s="116"/>
      <c r="YF169" s="116"/>
      <c r="YG169" s="116"/>
      <c r="YH169" s="116"/>
      <c r="YI169" s="116"/>
      <c r="YJ169" s="116"/>
      <c r="YK169" s="116"/>
      <c r="YL169" s="116"/>
      <c r="YM169" s="116"/>
      <c r="YN169" s="116"/>
      <c r="YO169" s="116"/>
      <c r="YP169" s="116"/>
      <c r="YQ169" s="116"/>
      <c r="YR169" s="116"/>
      <c r="YS169" s="116"/>
      <c r="YT169" s="116"/>
      <c r="YU169" s="116"/>
      <c r="YV169" s="116"/>
      <c r="YW169" s="116"/>
      <c r="YX169" s="116"/>
      <c r="YY169" s="116"/>
      <c r="YZ169" s="116"/>
      <c r="ZA169" s="116"/>
      <c r="ZB169" s="116"/>
      <c r="ZC169" s="116"/>
      <c r="ZD169" s="116"/>
      <c r="ZE169" s="116"/>
      <c r="ZF169" s="116"/>
      <c r="ZG169" s="116"/>
      <c r="ZH169" s="116"/>
      <c r="ZI169" s="116"/>
      <c r="ZJ169" s="116"/>
      <c r="ZK169" s="116"/>
      <c r="ZL169" s="116"/>
      <c r="ZM169" s="116"/>
      <c r="ZN169" s="116"/>
      <c r="ZO169" s="116"/>
      <c r="ZP169" s="116"/>
      <c r="ZQ169" s="116"/>
      <c r="ZR169" s="116"/>
      <c r="ZS169" s="116"/>
      <c r="ZT169" s="116"/>
      <c r="ZU169" s="116"/>
      <c r="ZV169" s="116"/>
      <c r="ZW169" s="116"/>
      <c r="ZX169" s="116"/>
      <c r="ZY169" s="116"/>
      <c r="ZZ169" s="116"/>
      <c r="AAA169" s="116"/>
      <c r="AAB169" s="116"/>
      <c r="AAC169" s="116"/>
      <c r="AAD169" s="116"/>
      <c r="AAE169" s="116"/>
      <c r="AAF169" s="116"/>
      <c r="AAG169" s="116"/>
      <c r="AAH169" s="116"/>
      <c r="AAI169" s="116"/>
      <c r="AAJ169" s="116"/>
      <c r="AAK169" s="116"/>
      <c r="AAL169" s="116"/>
      <c r="AAM169" s="116"/>
      <c r="AAN169" s="116"/>
      <c r="AAO169" s="116"/>
      <c r="AAP169" s="116"/>
      <c r="AAQ169" s="116"/>
      <c r="AAR169" s="116"/>
      <c r="AAS169" s="116"/>
      <c r="AAT169" s="116"/>
      <c r="AAU169" s="116"/>
      <c r="AAV169" s="116"/>
      <c r="AAW169" s="116"/>
      <c r="AAX169" s="116"/>
      <c r="AAY169" s="116"/>
      <c r="AAZ169" s="116"/>
      <c r="ABA169" s="116"/>
      <c r="ABB169" s="116"/>
      <c r="ABC169" s="116"/>
      <c r="ABD169" s="116"/>
      <c r="ABE169" s="116"/>
      <c r="ABF169" s="116"/>
      <c r="ABG169" s="116"/>
      <c r="ABH169" s="116"/>
      <c r="ABI169" s="116"/>
      <c r="ABJ169" s="116"/>
      <c r="ABK169" s="116"/>
      <c r="ABL169" s="116"/>
      <c r="ABM169" s="116"/>
      <c r="ABN169" s="116"/>
      <c r="ABO169" s="116"/>
      <c r="ABP169" s="116"/>
      <c r="ABQ169" s="116"/>
      <c r="ABR169" s="116"/>
      <c r="ABS169" s="116"/>
      <c r="ABT169" s="116"/>
      <c r="ABU169" s="116"/>
      <c r="ABV169" s="116"/>
      <c r="ABW169" s="116"/>
      <c r="ABX169" s="116"/>
      <c r="ABY169" s="116"/>
      <c r="ABZ169" s="116"/>
      <c r="ACA169" s="116"/>
      <c r="ACB169" s="116"/>
      <c r="ACC169" s="116"/>
      <c r="ACD169" s="116"/>
      <c r="ACE169" s="116"/>
      <c r="ACF169" s="116"/>
      <c r="ACG169" s="116"/>
      <c r="ACH169" s="116"/>
      <c r="ACI169" s="116"/>
      <c r="ACJ169" s="116"/>
      <c r="ACK169" s="116"/>
      <c r="ACL169" s="116"/>
      <c r="ACM169" s="116"/>
      <c r="ACN169" s="116"/>
      <c r="ACO169" s="116"/>
      <c r="ACP169" s="116"/>
      <c r="ACQ169" s="116"/>
      <c r="ACR169" s="116"/>
      <c r="ACS169" s="116"/>
      <c r="ACT169" s="116"/>
      <c r="ACU169" s="116"/>
      <c r="ACV169" s="116"/>
      <c r="ACW169" s="116"/>
      <c r="ACX169" s="116"/>
      <c r="ACY169" s="116"/>
      <c r="ACZ169" s="116"/>
      <c r="ADA169" s="116"/>
      <c r="ADB169" s="116"/>
      <c r="ADC169" s="116"/>
      <c r="ADD169" s="116"/>
      <c r="ADE169" s="116"/>
      <c r="ADF169" s="116"/>
      <c r="ADG169" s="116"/>
      <c r="ADH169" s="116"/>
      <c r="ADI169" s="116"/>
      <c r="ADJ169" s="116"/>
      <c r="ADK169" s="116"/>
      <c r="ADL169" s="116"/>
      <c r="ADM169" s="116"/>
      <c r="ADN169" s="116"/>
      <c r="ADO169" s="116"/>
      <c r="ADP169" s="116"/>
      <c r="ADQ169" s="116"/>
      <c r="ADR169" s="116"/>
      <c r="ADS169" s="116"/>
      <c r="ADT169" s="116"/>
      <c r="ADU169" s="116"/>
      <c r="ADV169" s="116"/>
      <c r="ADW169" s="116"/>
      <c r="ADX169" s="116"/>
      <c r="ADY169" s="116"/>
      <c r="ADZ169" s="116"/>
      <c r="AEA169" s="116"/>
      <c r="AEB169" s="116"/>
      <c r="AEC169" s="116"/>
      <c r="AED169" s="116"/>
      <c r="AEE169" s="116"/>
      <c r="AEF169" s="116"/>
      <c r="AEG169" s="116"/>
      <c r="AEH169" s="116"/>
      <c r="AEI169" s="116"/>
      <c r="AEJ169" s="116"/>
      <c r="AEK169" s="116"/>
      <c r="AEL169" s="116"/>
      <c r="AEM169" s="116"/>
      <c r="AEN169" s="116"/>
      <c r="AEO169" s="116"/>
      <c r="AEP169" s="116"/>
      <c r="AEQ169" s="116"/>
      <c r="AER169" s="116"/>
      <c r="AES169" s="116"/>
      <c r="AET169" s="116"/>
      <c r="AEU169" s="116"/>
      <c r="AEV169" s="116"/>
      <c r="AEW169" s="116"/>
      <c r="AEX169" s="116"/>
      <c r="AEY169" s="116"/>
      <c r="AEZ169" s="116"/>
      <c r="AFA169" s="116"/>
      <c r="AFB169" s="116"/>
      <c r="AFC169" s="116"/>
      <c r="AFD169" s="116"/>
      <c r="AFE169" s="116"/>
      <c r="AFF169" s="116"/>
      <c r="AFG169" s="116"/>
      <c r="AFH169" s="116"/>
      <c r="AFI169" s="116"/>
      <c r="AFJ169" s="116"/>
      <c r="AFK169" s="116"/>
      <c r="AFL169" s="116"/>
      <c r="AFM169" s="116"/>
      <c r="AFN169" s="116"/>
      <c r="AFO169" s="116"/>
      <c r="AFP169" s="116"/>
      <c r="AFQ169" s="116"/>
      <c r="AFR169" s="116"/>
      <c r="AFS169" s="116"/>
      <c r="AFT169" s="116"/>
      <c r="AFU169" s="116"/>
      <c r="AFV169" s="116"/>
      <c r="AFW169" s="116"/>
      <c r="AFX169" s="116"/>
      <c r="AFY169" s="116"/>
      <c r="AFZ169" s="116"/>
      <c r="AGA169" s="116"/>
      <c r="AGB169" s="116"/>
      <c r="AGC169" s="116"/>
      <c r="AGD169" s="116"/>
      <c r="AGE169" s="116"/>
      <c r="AGF169" s="116"/>
      <c r="AGG169" s="116"/>
      <c r="AGH169" s="116"/>
      <c r="AGI169" s="116"/>
      <c r="AGJ169" s="116"/>
      <c r="AGK169" s="116"/>
      <c r="AGL169" s="116"/>
      <c r="AGM169" s="116"/>
      <c r="AGN169" s="116"/>
      <c r="AGO169" s="116"/>
      <c r="AGP169" s="116"/>
      <c r="AGQ169" s="116"/>
      <c r="AGR169" s="116"/>
      <c r="AGS169" s="116"/>
      <c r="AGT169" s="116"/>
      <c r="AGU169" s="116"/>
      <c r="AGV169" s="116"/>
      <c r="AGW169" s="116"/>
      <c r="AGX169" s="116"/>
      <c r="AGY169" s="116"/>
      <c r="AGZ169" s="116"/>
      <c r="AHA169" s="116"/>
      <c r="AHB169" s="116"/>
      <c r="AHC169" s="116"/>
      <c r="AHD169" s="116"/>
      <c r="AHE169" s="116"/>
      <c r="AHF169" s="116"/>
      <c r="AHG169" s="116"/>
      <c r="AHH169" s="116"/>
      <c r="AHI169" s="116"/>
      <c r="AHJ169" s="116"/>
      <c r="AHK169" s="116"/>
      <c r="AHL169" s="116"/>
      <c r="AHM169" s="116"/>
      <c r="AHN169" s="116"/>
      <c r="AHO169" s="116"/>
      <c r="AHP169" s="116"/>
      <c r="AHQ169" s="116"/>
      <c r="AHR169" s="116"/>
      <c r="AHS169" s="116"/>
      <c r="AHT169" s="116"/>
      <c r="AHU169" s="116"/>
      <c r="AHV169" s="116"/>
      <c r="AHW169" s="116"/>
      <c r="AHX169" s="116"/>
      <c r="AHY169" s="116"/>
      <c r="AHZ169" s="116"/>
      <c r="AIA169" s="116"/>
      <c r="AIB169" s="116"/>
      <c r="AIC169" s="116"/>
      <c r="AID169" s="116"/>
      <c r="AIE169" s="116"/>
      <c r="AIF169" s="116"/>
      <c r="AIG169" s="116"/>
      <c r="AIH169" s="116"/>
      <c r="AII169" s="116"/>
      <c r="AIJ169" s="116"/>
      <c r="AIK169" s="116"/>
      <c r="AIL169" s="116"/>
      <c r="AIM169" s="116"/>
      <c r="AIN169" s="116"/>
      <c r="AIO169" s="116"/>
      <c r="AIP169" s="116"/>
      <c r="AIQ169" s="116"/>
      <c r="AIR169" s="116"/>
      <c r="AIS169" s="116"/>
      <c r="AIT169" s="116"/>
      <c r="AIU169" s="116"/>
      <c r="AIV169" s="116"/>
      <c r="AIW169" s="116"/>
      <c r="AIX169" s="116"/>
      <c r="AIY169" s="116"/>
      <c r="AIZ169" s="116"/>
      <c r="AJA169" s="116"/>
      <c r="AJB169" s="116"/>
      <c r="AJC169" s="116"/>
      <c r="AJD169" s="116"/>
      <c r="AJE169" s="116"/>
      <c r="AJF169" s="116"/>
      <c r="AJG169" s="116"/>
      <c r="AJH169" s="116"/>
      <c r="AJI169" s="116"/>
      <c r="AJJ169" s="116"/>
      <c r="AJK169" s="116"/>
      <c r="AJL169" s="116"/>
      <c r="AJM169" s="116"/>
      <c r="AJN169" s="116"/>
      <c r="AJO169" s="116"/>
      <c r="AJP169" s="116"/>
      <c r="AJQ169" s="116"/>
      <c r="AJR169" s="116"/>
      <c r="AJS169" s="116"/>
      <c r="AJT169" s="116"/>
      <c r="AJU169" s="116"/>
      <c r="AJV169" s="116"/>
      <c r="AJW169" s="116"/>
      <c r="AJX169" s="116"/>
      <c r="AJY169" s="116"/>
      <c r="AJZ169" s="116"/>
      <c r="AKA169" s="116"/>
      <c r="AKB169" s="116"/>
      <c r="AKC169" s="116"/>
      <c r="AKD169" s="116"/>
      <c r="AKE169" s="116"/>
      <c r="AKF169" s="116"/>
      <c r="AKG169" s="116"/>
      <c r="AKH169" s="116"/>
      <c r="AKI169" s="116"/>
      <c r="AKJ169" s="116"/>
      <c r="AKK169" s="116"/>
      <c r="AKL169" s="116"/>
      <c r="AKM169" s="116"/>
      <c r="AKN169" s="116"/>
      <c r="AKO169" s="116"/>
      <c r="AKP169" s="116"/>
      <c r="AKQ169" s="116"/>
      <c r="AKR169" s="116"/>
      <c r="AKS169" s="116"/>
      <c r="AKT169" s="116"/>
      <c r="AKU169" s="116"/>
      <c r="AKV169" s="116"/>
      <c r="AKW169" s="116"/>
      <c r="AKX169" s="116"/>
      <c r="AKY169" s="116"/>
      <c r="AKZ169" s="116"/>
      <c r="ALA169" s="116"/>
      <c r="ALB169" s="116"/>
      <c r="ALC169" s="116"/>
      <c r="ALD169" s="116"/>
      <c r="ALE169" s="116"/>
      <c r="ALF169" s="116"/>
      <c r="ALG169" s="116"/>
      <c r="ALH169" s="116"/>
      <c r="ALI169" s="116"/>
      <c r="ALJ169" s="116"/>
      <c r="ALK169" s="116"/>
      <c r="ALL169" s="116"/>
      <c r="ALM169" s="116"/>
      <c r="ALN169" s="116"/>
      <c r="ALO169" s="116"/>
      <c r="ALP169" s="116"/>
      <c r="ALQ169" s="116"/>
      <c r="ALR169" s="116"/>
      <c r="ALS169" s="116"/>
      <c r="ALT169" s="116"/>
      <c r="ALU169" s="116"/>
      <c r="ALV169" s="116"/>
      <c r="ALW169" s="116"/>
      <c r="ALX169" s="116"/>
      <c r="ALY169" s="116"/>
      <c r="ALZ169" s="116"/>
      <c r="AMA169" s="116"/>
      <c r="AMB169" s="116"/>
      <c r="AMC169" s="116"/>
      <c r="AMD169" s="116"/>
      <c r="AME169" s="116"/>
      <c r="AMF169" s="116"/>
      <c r="AMG169" s="116"/>
      <c r="AMH169" s="116"/>
      <c r="AMI169" s="116"/>
      <c r="AMJ169" s="116"/>
      <c r="AMK169" s="116"/>
      <c r="AML169" s="116"/>
      <c r="AMM169" s="116"/>
      <c r="AMN169" s="116"/>
      <c r="AMO169" s="116"/>
      <c r="AMP169" s="116"/>
      <c r="AMQ169" s="116"/>
      <c r="AMR169" s="116"/>
      <c r="AMS169" s="116"/>
      <c r="AMT169" s="116"/>
      <c r="AMU169" s="116"/>
      <c r="AMV169" s="116"/>
      <c r="AMW169" s="116"/>
      <c r="AMX169" s="116"/>
      <c r="AMY169" s="116"/>
      <c r="AMZ169" s="116"/>
      <c r="ANA169" s="116"/>
      <c r="ANB169" s="116"/>
      <c r="ANC169" s="116"/>
      <c r="AND169" s="116"/>
      <c r="ANE169" s="116"/>
      <c r="ANF169" s="116"/>
      <c r="ANG169" s="116"/>
      <c r="ANH169" s="116"/>
      <c r="ANI169" s="116"/>
      <c r="ANJ169" s="116"/>
      <c r="ANK169" s="116"/>
      <c r="ANL169" s="116"/>
      <c r="ANM169" s="116"/>
      <c r="ANN169" s="116"/>
      <c r="ANO169" s="116"/>
      <c r="ANP169" s="116"/>
      <c r="ANQ169" s="116"/>
      <c r="ANR169" s="116"/>
      <c r="ANS169" s="116"/>
      <c r="ANT169" s="116"/>
      <c r="ANU169" s="116"/>
      <c r="ANV169" s="116"/>
      <c r="ANW169" s="116"/>
      <c r="ANX169" s="116"/>
      <c r="ANY169" s="116"/>
      <c r="ANZ169" s="116"/>
      <c r="AOA169" s="116"/>
      <c r="AOB169" s="116"/>
      <c r="AOC169" s="116"/>
      <c r="AOD169" s="116"/>
      <c r="AOE169" s="116"/>
      <c r="AOF169" s="116"/>
      <c r="AOG169" s="116"/>
      <c r="AOH169" s="116"/>
      <c r="AOI169" s="116"/>
      <c r="AOJ169" s="116"/>
      <c r="AOK169" s="116"/>
      <c r="AOL169" s="116"/>
      <c r="AOM169" s="116"/>
      <c r="AON169" s="116"/>
      <c r="AOO169" s="116"/>
      <c r="AOP169" s="116"/>
      <c r="AOQ169" s="116"/>
      <c r="AOR169" s="116"/>
      <c r="AOS169" s="116"/>
      <c r="AOT169" s="116"/>
      <c r="AOU169" s="116"/>
      <c r="AOV169" s="116"/>
      <c r="AOW169" s="116"/>
      <c r="AOX169" s="116"/>
      <c r="AOY169" s="116"/>
      <c r="AOZ169" s="116"/>
      <c r="APA169" s="116"/>
      <c r="APB169" s="116"/>
      <c r="APC169" s="116"/>
      <c r="APD169" s="116"/>
      <c r="APE169" s="116"/>
      <c r="APF169" s="116"/>
      <c r="APG169" s="116"/>
      <c r="APH169" s="116"/>
      <c r="API169" s="116"/>
      <c r="APJ169" s="116"/>
      <c r="APK169" s="116"/>
      <c r="APL169" s="116"/>
      <c r="APM169" s="116"/>
      <c r="APN169" s="116"/>
      <c r="APO169" s="116"/>
      <c r="APP169" s="116"/>
      <c r="APQ169" s="116"/>
      <c r="APR169" s="116"/>
      <c r="APS169" s="116"/>
      <c r="APT169" s="116"/>
      <c r="APU169" s="116"/>
      <c r="APV169" s="116"/>
      <c r="APW169" s="116"/>
      <c r="APX169" s="116"/>
      <c r="APY169" s="116"/>
      <c r="APZ169" s="116"/>
      <c r="AQA169" s="116"/>
      <c r="AQB169" s="116"/>
      <c r="AQC169" s="116"/>
      <c r="AQD169" s="116"/>
      <c r="AQE169" s="116"/>
      <c r="AQF169" s="116"/>
      <c r="AQG169" s="116"/>
      <c r="AQH169" s="116"/>
      <c r="AQI169" s="116"/>
      <c r="AQJ169" s="116"/>
      <c r="AQK169" s="116"/>
      <c r="AQL169" s="116"/>
      <c r="AQM169" s="116"/>
      <c r="AQN169" s="116"/>
      <c r="AQO169" s="116"/>
      <c r="AQP169" s="116"/>
      <c r="AQQ169" s="116"/>
      <c r="AQR169" s="116"/>
      <c r="AQS169" s="116"/>
      <c r="AQT169" s="116"/>
      <c r="AQU169" s="116"/>
      <c r="AQV169" s="116"/>
      <c r="AQW169" s="116"/>
      <c r="AQX169" s="116"/>
      <c r="AQY169" s="116"/>
      <c r="AQZ169" s="116"/>
      <c r="ARA169" s="116"/>
      <c r="ARB169" s="116"/>
      <c r="ARC169" s="116"/>
      <c r="ARD169" s="116"/>
      <c r="ARE169" s="116"/>
      <c r="ARF169" s="116"/>
      <c r="ARG169" s="116"/>
      <c r="ARH169" s="116"/>
      <c r="ARI169" s="116"/>
      <c r="ARJ169" s="116"/>
      <c r="ARK169" s="116"/>
      <c r="ARL169" s="116"/>
      <c r="ARM169" s="116"/>
      <c r="ARN169" s="116"/>
      <c r="ARO169" s="116"/>
      <c r="ARP169" s="116"/>
      <c r="ARQ169" s="116"/>
      <c r="ARR169" s="116"/>
      <c r="ARS169" s="116"/>
      <c r="ART169" s="116"/>
      <c r="ARU169" s="116"/>
      <c r="ARV169" s="116"/>
      <c r="ARW169" s="116"/>
      <c r="ARX169" s="116"/>
      <c r="ARY169" s="116"/>
      <c r="ARZ169" s="116"/>
      <c r="ASA169" s="116"/>
      <c r="ASB169" s="116"/>
      <c r="ASC169" s="116"/>
      <c r="ASD169" s="116"/>
      <c r="ASE169" s="116"/>
      <c r="ASF169" s="116"/>
      <c r="ASG169" s="116"/>
      <c r="ASH169" s="116"/>
      <c r="ASI169" s="116"/>
      <c r="ASJ169" s="116"/>
      <c r="ASK169" s="116"/>
      <c r="ASL169" s="116"/>
      <c r="ASM169" s="116"/>
      <c r="ASN169" s="116"/>
      <c r="ASO169" s="116"/>
      <c r="ASP169" s="116"/>
      <c r="ASQ169" s="116"/>
      <c r="ASR169" s="116"/>
      <c r="ASS169" s="116"/>
      <c r="AST169" s="116"/>
      <c r="ASU169" s="116"/>
      <c r="ASV169" s="116"/>
      <c r="ASW169" s="116"/>
      <c r="ASX169" s="116"/>
      <c r="ASY169" s="116"/>
      <c r="ASZ169" s="116"/>
      <c r="ATA169" s="116"/>
      <c r="ATB169" s="116"/>
      <c r="ATC169" s="116"/>
      <c r="ATD169" s="116"/>
      <c r="ATE169" s="116"/>
      <c r="ATF169" s="116"/>
      <c r="ATG169" s="116"/>
      <c r="ATH169" s="116"/>
      <c r="ATI169" s="116"/>
      <c r="ATJ169" s="116"/>
      <c r="ATK169" s="116"/>
      <c r="ATL169" s="116"/>
      <c r="ATM169" s="116"/>
      <c r="ATN169" s="116"/>
      <c r="ATO169" s="116"/>
      <c r="ATP169" s="116"/>
      <c r="ATQ169" s="116"/>
      <c r="ATR169" s="116"/>
      <c r="ATS169" s="116"/>
      <c r="ATT169" s="116"/>
      <c r="ATU169" s="116"/>
      <c r="ATV169" s="116"/>
      <c r="ATW169" s="116"/>
      <c r="ATX169" s="116"/>
      <c r="ATY169" s="116"/>
      <c r="ATZ169" s="116"/>
      <c r="AUA169" s="116"/>
      <c r="AUB169" s="116"/>
      <c r="AUC169" s="116"/>
      <c r="AUD169" s="116"/>
      <c r="AUE169" s="116"/>
      <c r="AUF169" s="116"/>
      <c r="AUG169" s="116"/>
      <c r="AUH169" s="116"/>
      <c r="AUI169" s="116"/>
      <c r="AUJ169" s="116"/>
      <c r="AUK169" s="116"/>
      <c r="AUL169" s="116"/>
      <c r="AUM169" s="116"/>
      <c r="AUN169" s="116"/>
      <c r="AUO169" s="116"/>
      <c r="AUP169" s="116"/>
      <c r="AUQ169" s="116"/>
      <c r="AUR169" s="116"/>
      <c r="AUS169" s="116"/>
      <c r="AUT169" s="116"/>
      <c r="AUU169" s="116"/>
      <c r="AUV169" s="116"/>
      <c r="AUW169" s="116"/>
      <c r="AUX169" s="116"/>
      <c r="AUY169" s="116"/>
      <c r="AUZ169" s="116"/>
      <c r="AVA169" s="116"/>
      <c r="AVB169" s="116"/>
      <c r="AVC169" s="116"/>
      <c r="AVD169" s="116"/>
      <c r="AVE169" s="116"/>
      <c r="AVF169" s="116"/>
      <c r="AVG169" s="116"/>
      <c r="AVH169" s="116"/>
      <c r="AVI169" s="116"/>
      <c r="AVJ169" s="116"/>
      <c r="AVK169" s="116"/>
      <c r="AVL169" s="116"/>
      <c r="AVM169" s="116"/>
      <c r="AVN169" s="116"/>
      <c r="AVO169" s="116"/>
      <c r="AVP169" s="116"/>
      <c r="AVQ169" s="116"/>
      <c r="AVR169" s="116"/>
      <c r="AVS169" s="116"/>
      <c r="AVT169" s="116"/>
      <c r="AVU169" s="116"/>
      <c r="AVV169" s="116"/>
      <c r="AVW169" s="116"/>
      <c r="AVX169" s="116"/>
      <c r="AVY169" s="116"/>
      <c r="AVZ169" s="116"/>
      <c r="AWA169" s="116"/>
      <c r="AWB169" s="116"/>
      <c r="AWC169" s="116"/>
      <c r="AWD169" s="116"/>
      <c r="AWE169" s="116"/>
      <c r="AWF169" s="116"/>
      <c r="AWG169" s="116"/>
      <c r="AWH169" s="116"/>
      <c r="AWI169" s="116"/>
      <c r="AWJ169" s="116"/>
      <c r="AWK169" s="116"/>
      <c r="AWL169" s="116"/>
      <c r="AWM169" s="116"/>
      <c r="AWN169" s="116"/>
      <c r="AWO169" s="116"/>
      <c r="AWP169" s="116"/>
      <c r="AWQ169" s="116"/>
      <c r="AWR169" s="116"/>
      <c r="AWS169" s="116"/>
      <c r="AWT169" s="116"/>
      <c r="AWU169" s="116"/>
      <c r="AWV169" s="116"/>
      <c r="AWW169" s="116"/>
      <c r="AWX169" s="116"/>
      <c r="AWY169" s="116"/>
      <c r="AWZ169" s="116"/>
      <c r="AXA169" s="116"/>
      <c r="AXB169" s="116"/>
      <c r="AXC169" s="116"/>
      <c r="AXD169" s="116"/>
      <c r="AXE169" s="116"/>
      <c r="AXF169" s="116"/>
      <c r="AXG169" s="116"/>
      <c r="AXH169" s="116"/>
      <c r="AXI169" s="116"/>
      <c r="AXJ169" s="116"/>
      <c r="AXK169" s="116"/>
      <c r="AXL169" s="116"/>
      <c r="AXM169" s="116"/>
      <c r="AXN169" s="116"/>
      <c r="AXO169" s="116"/>
      <c r="AXP169" s="116"/>
      <c r="AXQ169" s="116"/>
      <c r="AXR169" s="116"/>
      <c r="AXS169" s="116"/>
      <c r="AXT169" s="116"/>
      <c r="AXU169" s="116"/>
      <c r="AXV169" s="116"/>
      <c r="AXW169" s="116"/>
      <c r="AXX169" s="116"/>
      <c r="AXY169" s="116"/>
      <c r="AXZ169" s="116"/>
      <c r="AYA169" s="116"/>
      <c r="AYB169" s="116"/>
      <c r="AYC169" s="116"/>
      <c r="AYD169" s="116"/>
      <c r="AYE169" s="116"/>
      <c r="AYF169" s="116"/>
      <c r="AYG169" s="116"/>
      <c r="AYH169" s="116"/>
      <c r="AYI169" s="116"/>
      <c r="AYJ169" s="116"/>
      <c r="AYK169" s="116"/>
      <c r="AYL169" s="116"/>
      <c r="AYM169" s="116"/>
      <c r="AYN169" s="116"/>
      <c r="AYO169" s="116"/>
      <c r="AYP169" s="116"/>
      <c r="AYQ169" s="116"/>
      <c r="AYR169" s="116"/>
      <c r="AYS169" s="116"/>
      <c r="AYT169" s="116"/>
      <c r="AYU169" s="116"/>
      <c r="AYV169" s="116"/>
      <c r="AYW169" s="116"/>
      <c r="AYX169" s="116"/>
      <c r="AYY169" s="116"/>
      <c r="AYZ169" s="116"/>
      <c r="AZA169" s="116"/>
      <c r="AZB169" s="116"/>
      <c r="AZC169" s="116"/>
      <c r="AZD169" s="116"/>
      <c r="AZE169" s="116"/>
      <c r="AZF169" s="116"/>
      <c r="AZG169" s="116"/>
      <c r="AZH169" s="116"/>
      <c r="AZI169" s="116"/>
      <c r="AZJ169" s="116"/>
      <c r="AZK169" s="116"/>
      <c r="AZL169" s="116"/>
      <c r="AZM169" s="116"/>
      <c r="AZN169" s="116"/>
      <c r="AZO169" s="116"/>
      <c r="AZP169" s="116"/>
      <c r="AZQ169" s="116"/>
      <c r="AZR169" s="116"/>
      <c r="AZS169" s="116"/>
      <c r="AZT169" s="116"/>
      <c r="AZU169" s="116"/>
      <c r="AZV169" s="116"/>
      <c r="AZW169" s="116"/>
      <c r="AZX169" s="116"/>
      <c r="AZY169" s="116"/>
      <c r="AZZ169" s="116"/>
      <c r="BAA169" s="116"/>
      <c r="BAB169" s="116"/>
      <c r="BAC169" s="116"/>
      <c r="BAD169" s="116"/>
      <c r="BAE169" s="116"/>
      <c r="BAF169" s="116"/>
      <c r="BAG169" s="116"/>
      <c r="BAH169" s="116"/>
      <c r="BAI169" s="116"/>
      <c r="BAJ169" s="116"/>
      <c r="BAK169" s="116"/>
      <c r="BAL169" s="116"/>
      <c r="BAM169" s="116"/>
      <c r="BAN169" s="116"/>
      <c r="BAO169" s="116"/>
      <c r="BAP169" s="116"/>
      <c r="BAQ169" s="116"/>
      <c r="BAR169" s="116"/>
      <c r="BAS169" s="116"/>
      <c r="BAT169" s="116"/>
      <c r="BAU169" s="116"/>
      <c r="BAV169" s="116"/>
      <c r="BAW169" s="116"/>
      <c r="BAX169" s="116"/>
      <c r="BAY169" s="116"/>
      <c r="BAZ169" s="116"/>
      <c r="BBA169" s="116"/>
      <c r="BBB169" s="116"/>
      <c r="BBC169" s="116"/>
      <c r="BBD169" s="116"/>
      <c r="BBE169" s="116"/>
      <c r="BBF169" s="116"/>
      <c r="BBG169" s="116"/>
      <c r="BBH169" s="116"/>
      <c r="BBI169" s="116"/>
      <c r="BBJ169" s="116"/>
      <c r="BBK169" s="116"/>
      <c r="BBL169" s="116"/>
      <c r="BBM169" s="116"/>
      <c r="BBN169" s="116"/>
      <c r="BBO169" s="116"/>
      <c r="BBP169" s="116"/>
      <c r="BBQ169" s="116"/>
      <c r="BBR169" s="116"/>
      <c r="BBS169" s="116"/>
      <c r="BBT169" s="116"/>
      <c r="BBU169" s="116"/>
      <c r="BBV169" s="116"/>
      <c r="BBW169" s="116"/>
      <c r="BBX169" s="116"/>
      <c r="BBY169" s="116"/>
      <c r="BBZ169" s="116"/>
      <c r="BCA169" s="116"/>
      <c r="BCB169" s="116"/>
      <c r="BCC169" s="116"/>
      <c r="BCD169" s="116"/>
      <c r="BCE169" s="116"/>
      <c r="BCF169" s="116"/>
      <c r="BCG169" s="116"/>
      <c r="BCH169" s="116"/>
      <c r="BCI169" s="116"/>
      <c r="BCJ169" s="116"/>
      <c r="BCK169" s="116"/>
      <c r="BCL169" s="116"/>
      <c r="BCM169" s="116"/>
      <c r="BCN169" s="116"/>
      <c r="BCO169" s="116"/>
      <c r="BCP169" s="116"/>
      <c r="BCQ169" s="116"/>
    </row>
    <row r="170" spans="1:1447" s="116" customFormat="1" ht="17" thickBot="1">
      <c r="A170" s="9">
        <f t="shared" si="26"/>
        <v>64</v>
      </c>
      <c r="B170" s="9">
        <v>36</v>
      </c>
      <c r="C170" s="9">
        <v>57.2</v>
      </c>
      <c r="D170" s="9">
        <v>61.6</v>
      </c>
      <c r="E170" s="9">
        <v>7758</v>
      </c>
      <c r="F170" s="9">
        <v>-0.5</v>
      </c>
      <c r="G170" s="9">
        <v>60</v>
      </c>
      <c r="H170" s="9">
        <v>63.9</v>
      </c>
      <c r="I170" s="9" t="s">
        <v>40</v>
      </c>
      <c r="J170" s="9">
        <v>8.6999999999999993</v>
      </c>
      <c r="K170" s="72">
        <v>52</v>
      </c>
      <c r="L170" s="72">
        <f>INDEX(LINEST(J$170:J$175,A$170:A$175,TRUE,FALSE ),1)</f>
        <v>0.12561544492355939</v>
      </c>
      <c r="M170" s="72">
        <f>INDEX(LINEST(J$170:J$175,A$170:A$175,TRUE,FALSE ),2)</f>
        <v>0.6972794982359849</v>
      </c>
      <c r="N170" s="3">
        <f t="shared" ref="N170:N175" si="57">(J170-M170)/L170</f>
        <v>63.70809343257033</v>
      </c>
      <c r="O170" s="3">
        <f t="shared" ref="O170:O175" si="58">ROUND(N170,0)</f>
        <v>64</v>
      </c>
      <c r="P170" s="3">
        <f t="shared" ref="P170:P175" si="59">A170-O170</f>
        <v>0</v>
      </c>
    </row>
    <row r="171" spans="1:1447" s="116" customFormat="1" ht="17" thickBot="1">
      <c r="A171" s="9">
        <f t="shared" ref="A171:A175" si="60">100-B171</f>
        <v>8</v>
      </c>
      <c r="B171" s="9">
        <v>92</v>
      </c>
      <c r="C171" s="9">
        <v>50.1</v>
      </c>
      <c r="D171" s="9">
        <v>56.4</v>
      </c>
      <c r="E171" s="9">
        <v>6653</v>
      </c>
      <c r="F171" s="9" t="s">
        <v>19</v>
      </c>
      <c r="G171" s="9">
        <v>52.3</v>
      </c>
      <c r="H171" s="9">
        <v>57.8</v>
      </c>
      <c r="I171" s="9" t="s">
        <v>66</v>
      </c>
      <c r="J171" s="9">
        <v>1.7</v>
      </c>
      <c r="K171" s="72">
        <v>52</v>
      </c>
      <c r="L171" s="72">
        <f t="shared" ref="L171:L175" si="61">INDEX(LINEST(J$170:J$175,A$170:A$175,TRUE,FALSE ),1)</f>
        <v>0.12561544492355939</v>
      </c>
      <c r="M171" s="72">
        <f t="shared" ref="M171:M175" si="62">INDEX(LINEST(J$170:J$175,A$170:A$175,TRUE,FALSE ),2)</f>
        <v>0.6972794982359849</v>
      </c>
      <c r="N171" s="3">
        <f t="shared" si="57"/>
        <v>7.9824618889357062</v>
      </c>
      <c r="O171" s="3">
        <f t="shared" si="58"/>
        <v>8</v>
      </c>
      <c r="P171" s="3">
        <f t="shared" si="59"/>
        <v>0</v>
      </c>
    </row>
    <row r="172" spans="1:1447" s="116" customFormat="1" ht="17" thickBot="1">
      <c r="A172" s="9">
        <f t="shared" si="60"/>
        <v>15</v>
      </c>
      <c r="B172" s="9">
        <v>85</v>
      </c>
      <c r="C172" s="9">
        <v>53.6</v>
      </c>
      <c r="D172" s="9">
        <v>54.1</v>
      </c>
      <c r="E172" s="9">
        <v>4918</v>
      </c>
      <c r="F172" s="9" t="s">
        <v>19</v>
      </c>
      <c r="G172" s="9">
        <v>49.5</v>
      </c>
      <c r="H172" s="9">
        <v>57.5</v>
      </c>
      <c r="I172" s="9" t="s">
        <v>29</v>
      </c>
      <c r="J172" s="9">
        <v>2.6</v>
      </c>
      <c r="K172" s="72">
        <v>52</v>
      </c>
      <c r="L172" s="72">
        <f t="shared" si="61"/>
        <v>0.12561544492355939</v>
      </c>
      <c r="M172" s="72">
        <f t="shared" si="62"/>
        <v>0.6972794982359849</v>
      </c>
      <c r="N172" s="3">
        <f t="shared" si="57"/>
        <v>15.147185944545875</v>
      </c>
      <c r="O172" s="3">
        <f t="shared" si="58"/>
        <v>15</v>
      </c>
      <c r="P172" s="3">
        <f t="shared" si="59"/>
        <v>0</v>
      </c>
    </row>
    <row r="173" spans="1:1447" s="116" customFormat="1" ht="17" thickBot="1">
      <c r="A173" s="9">
        <f t="shared" si="60"/>
        <v>63</v>
      </c>
      <c r="B173" s="9">
        <v>37</v>
      </c>
      <c r="C173" s="9">
        <v>48.4</v>
      </c>
      <c r="D173" s="9">
        <v>51.2</v>
      </c>
      <c r="E173" s="9">
        <v>5909</v>
      </c>
      <c r="F173" s="9" t="s">
        <v>19</v>
      </c>
      <c r="G173" s="9">
        <v>43.4</v>
      </c>
      <c r="H173" s="9">
        <v>51.3</v>
      </c>
      <c r="I173" s="9" t="s">
        <v>52</v>
      </c>
      <c r="J173" s="9">
        <v>8.65</v>
      </c>
      <c r="K173" s="72">
        <v>52</v>
      </c>
      <c r="L173" s="72">
        <f t="shared" si="61"/>
        <v>0.12561544492355939</v>
      </c>
      <c r="M173" s="72">
        <f t="shared" si="62"/>
        <v>0.6972794982359849</v>
      </c>
      <c r="N173" s="3">
        <f t="shared" si="57"/>
        <v>63.310053207258669</v>
      </c>
      <c r="O173" s="3">
        <f t="shared" si="58"/>
        <v>63</v>
      </c>
      <c r="P173" s="3">
        <f t="shared" si="59"/>
        <v>0</v>
      </c>
    </row>
    <row r="174" spans="1:1447" s="116" customFormat="1" ht="17" thickBot="1">
      <c r="A174" s="9">
        <f t="shared" si="60"/>
        <v>66</v>
      </c>
      <c r="B174" s="9">
        <v>34</v>
      </c>
      <c r="C174" s="9">
        <v>47</v>
      </c>
      <c r="D174" s="9">
        <v>50.8</v>
      </c>
      <c r="E174" s="9">
        <v>5670</v>
      </c>
      <c r="F174" s="9" t="s">
        <v>19</v>
      </c>
      <c r="G174" s="9">
        <v>43</v>
      </c>
      <c r="H174" s="9">
        <v>51</v>
      </c>
      <c r="I174" s="9" t="s">
        <v>35</v>
      </c>
      <c r="J174" s="9">
        <v>9</v>
      </c>
      <c r="K174" s="72">
        <v>52</v>
      </c>
      <c r="L174" s="72">
        <f t="shared" si="61"/>
        <v>0.12561544492355939</v>
      </c>
      <c r="M174" s="72">
        <f t="shared" si="62"/>
        <v>0.6972794982359849</v>
      </c>
      <c r="N174" s="3">
        <f t="shared" si="57"/>
        <v>66.096334784440387</v>
      </c>
      <c r="O174" s="3">
        <f t="shared" si="58"/>
        <v>66</v>
      </c>
      <c r="P174" s="3">
        <f t="shared" si="59"/>
        <v>0</v>
      </c>
    </row>
    <row r="175" spans="1:1447" s="116" customFormat="1" ht="17" thickBot="1">
      <c r="A175" s="9">
        <f t="shared" si="60"/>
        <v>38</v>
      </c>
      <c r="B175" s="9">
        <v>62</v>
      </c>
      <c r="C175" s="9">
        <v>50.3</v>
      </c>
      <c r="D175" s="9">
        <v>53.2</v>
      </c>
      <c r="E175" s="9">
        <v>7201</v>
      </c>
      <c r="F175" s="9">
        <v>-0.7</v>
      </c>
      <c r="G175" s="9">
        <v>47.1</v>
      </c>
      <c r="H175" s="9">
        <v>52.2</v>
      </c>
      <c r="I175" s="9" t="s">
        <v>41</v>
      </c>
      <c r="J175" s="9">
        <v>5.44</v>
      </c>
      <c r="K175" s="72">
        <v>52</v>
      </c>
      <c r="L175" s="72">
        <f t="shared" si="61"/>
        <v>0.12561544492355939</v>
      </c>
      <c r="M175" s="72">
        <f t="shared" si="62"/>
        <v>0.6972794982359849</v>
      </c>
      <c r="N175" s="3">
        <f t="shared" si="57"/>
        <v>37.755870742249073</v>
      </c>
      <c r="O175" s="3">
        <f t="shared" si="58"/>
        <v>38</v>
      </c>
      <c r="P175" s="3">
        <f t="shared" si="59"/>
        <v>0</v>
      </c>
    </row>
    <row r="176" spans="1:1447" ht="17" thickBot="1">
      <c r="A176" s="13">
        <f t="shared" ref="A176:A321" si="63">100-B176</f>
        <v>34</v>
      </c>
      <c r="B176" s="13">
        <v>66</v>
      </c>
      <c r="C176" s="13">
        <v>66.8</v>
      </c>
      <c r="D176" s="13">
        <v>54.1</v>
      </c>
      <c r="E176" s="13">
        <v>2754</v>
      </c>
      <c r="F176" s="13">
        <v>-5.3</v>
      </c>
      <c r="G176" s="13">
        <v>49.8</v>
      </c>
      <c r="H176" s="13">
        <v>57.9</v>
      </c>
      <c r="I176" s="13" t="s">
        <v>16</v>
      </c>
      <c r="J176" s="13">
        <v>5.2</v>
      </c>
      <c r="K176" s="71">
        <v>55</v>
      </c>
      <c r="L176" s="71">
        <f t="shared" ref="L176:L181" si="64">INDEX(LINEST(J$176:J$181,A$176:A$181,TRUE,FALSE ),1)</f>
        <v>0.132136678200692</v>
      </c>
      <c r="M176" s="71">
        <f t="shared" ref="M176:M181" si="65">INDEX(LINEST(J$176:J$181,A$176:A$181,TRUE,FALSE ),2)</f>
        <v>0.67282295271049719</v>
      </c>
      <c r="N176" s="3">
        <f t="shared" si="29"/>
        <v>34.261320240043645</v>
      </c>
      <c r="O176" s="3">
        <f t="shared" si="31"/>
        <v>34</v>
      </c>
      <c r="P176" s="3">
        <f t="shared" si="30"/>
        <v>0</v>
      </c>
      <c r="Q176" s="116"/>
      <c r="R176" s="116"/>
      <c r="S176" s="116"/>
      <c r="T176" s="116"/>
      <c r="U176" s="116"/>
      <c r="V176" s="116"/>
      <c r="W176" s="116"/>
      <c r="X176" s="116"/>
      <c r="Y176" s="116"/>
      <c r="Z176" s="116"/>
      <c r="AA176" s="116"/>
      <c r="AB176" s="116"/>
      <c r="AC176" s="116"/>
      <c r="AD176" s="116"/>
      <c r="AE176" s="116"/>
      <c r="AF176" s="116"/>
      <c r="AG176" s="116"/>
      <c r="AH176" s="116"/>
      <c r="AI176" s="116"/>
      <c r="AJ176" s="116"/>
      <c r="AK176" s="116"/>
      <c r="AL176" s="116"/>
      <c r="AM176" s="116"/>
      <c r="AN176" s="116"/>
      <c r="AO176" s="116"/>
      <c r="AP176" s="116"/>
      <c r="AQ176" s="116"/>
      <c r="AR176" s="116"/>
      <c r="AS176" s="116"/>
      <c r="AT176" s="116"/>
      <c r="AU176" s="116"/>
      <c r="AV176" s="116"/>
      <c r="AW176" s="116"/>
      <c r="AX176" s="116"/>
      <c r="AY176" s="116"/>
      <c r="AZ176" s="116"/>
      <c r="BA176" s="116"/>
      <c r="BB176" s="116"/>
      <c r="BC176" s="116"/>
      <c r="BD176" s="116"/>
      <c r="BE176" s="116"/>
      <c r="BF176" s="116"/>
      <c r="BG176" s="116"/>
      <c r="BH176" s="116"/>
      <c r="BI176" s="116"/>
      <c r="BJ176" s="116"/>
      <c r="BK176" s="116"/>
      <c r="BL176" s="116"/>
      <c r="BM176" s="116"/>
      <c r="BN176" s="116"/>
      <c r="BO176" s="116"/>
      <c r="BP176" s="116"/>
      <c r="BQ176" s="116"/>
      <c r="BR176" s="116"/>
      <c r="BS176" s="116"/>
      <c r="BT176" s="116"/>
      <c r="BU176" s="116"/>
      <c r="BV176" s="116"/>
      <c r="BW176" s="116"/>
      <c r="BX176" s="116"/>
      <c r="BY176" s="116"/>
      <c r="BZ176" s="116"/>
      <c r="CA176" s="116"/>
      <c r="CB176" s="116"/>
      <c r="CC176" s="116"/>
      <c r="CD176" s="116"/>
      <c r="CE176" s="116"/>
      <c r="CF176" s="116"/>
      <c r="CG176" s="116"/>
      <c r="CH176" s="116"/>
      <c r="CI176" s="116"/>
      <c r="CJ176" s="116"/>
      <c r="CK176" s="116"/>
      <c r="CL176" s="116"/>
      <c r="CM176" s="116"/>
      <c r="CN176" s="116"/>
      <c r="CO176" s="116"/>
      <c r="CP176" s="116"/>
      <c r="CQ176" s="116"/>
      <c r="CR176" s="116"/>
      <c r="CS176" s="116"/>
      <c r="CT176" s="116"/>
      <c r="CU176" s="116"/>
      <c r="CV176" s="116"/>
      <c r="CW176" s="116"/>
      <c r="CX176" s="116"/>
      <c r="CY176" s="116"/>
      <c r="CZ176" s="116"/>
      <c r="DA176" s="116"/>
      <c r="DB176" s="116"/>
      <c r="DC176" s="116"/>
      <c r="DD176" s="116"/>
      <c r="DE176" s="116"/>
      <c r="DF176" s="116"/>
      <c r="DG176" s="116"/>
      <c r="DH176" s="116"/>
      <c r="DI176" s="116"/>
      <c r="DJ176" s="116"/>
      <c r="DK176" s="116"/>
      <c r="DL176" s="116"/>
      <c r="DM176" s="116"/>
      <c r="DN176" s="116"/>
      <c r="DO176" s="116"/>
      <c r="DP176" s="116"/>
      <c r="DQ176" s="116"/>
      <c r="DR176" s="116"/>
      <c r="DS176" s="116"/>
      <c r="DT176" s="116"/>
      <c r="DU176" s="116"/>
      <c r="DV176" s="116"/>
      <c r="DW176" s="116"/>
      <c r="DX176" s="116"/>
      <c r="DY176" s="116"/>
      <c r="DZ176" s="116"/>
      <c r="EA176" s="116"/>
      <c r="EB176" s="116"/>
      <c r="EC176" s="116"/>
      <c r="ED176" s="116"/>
      <c r="EE176" s="116"/>
      <c r="EF176" s="116"/>
      <c r="EG176" s="116"/>
      <c r="EH176" s="116"/>
      <c r="EI176" s="116"/>
      <c r="EJ176" s="116"/>
      <c r="EK176" s="116"/>
      <c r="EL176" s="116"/>
      <c r="EM176" s="116"/>
      <c r="EN176" s="116"/>
      <c r="EO176" s="116"/>
      <c r="EP176" s="116"/>
      <c r="EQ176" s="116"/>
      <c r="ER176" s="116"/>
      <c r="ES176" s="116"/>
      <c r="ET176" s="116"/>
      <c r="EU176" s="116"/>
      <c r="EV176" s="116"/>
      <c r="EW176" s="116"/>
      <c r="EX176" s="116"/>
      <c r="EY176" s="116"/>
      <c r="EZ176" s="116"/>
      <c r="FA176" s="116"/>
      <c r="FB176" s="116"/>
      <c r="FC176" s="116"/>
      <c r="FD176" s="116"/>
      <c r="FE176" s="116"/>
      <c r="FF176" s="116"/>
      <c r="FG176" s="116"/>
      <c r="FH176" s="116"/>
      <c r="FI176" s="116"/>
      <c r="FJ176" s="116"/>
      <c r="FK176" s="116"/>
      <c r="FL176" s="116"/>
      <c r="FM176" s="116"/>
      <c r="FN176" s="116"/>
      <c r="FO176" s="116"/>
      <c r="FP176" s="116"/>
      <c r="FQ176" s="116"/>
      <c r="FR176" s="116"/>
      <c r="FS176" s="116"/>
      <c r="FT176" s="116"/>
      <c r="FU176" s="116"/>
      <c r="FV176" s="116"/>
      <c r="FW176" s="116"/>
      <c r="FX176" s="116"/>
      <c r="FY176" s="116"/>
      <c r="FZ176" s="116"/>
      <c r="GA176" s="116"/>
      <c r="GB176" s="116"/>
      <c r="GC176" s="116"/>
      <c r="GD176" s="116"/>
      <c r="GE176" s="116"/>
      <c r="GF176" s="116"/>
      <c r="GG176" s="116"/>
      <c r="GH176" s="116"/>
      <c r="GI176" s="116"/>
      <c r="GJ176" s="116"/>
      <c r="GK176" s="116"/>
      <c r="GL176" s="116"/>
      <c r="GM176" s="116"/>
      <c r="GN176" s="116"/>
      <c r="GO176" s="116"/>
      <c r="GP176" s="116"/>
      <c r="GQ176" s="116"/>
      <c r="GR176" s="116"/>
      <c r="GS176" s="116"/>
      <c r="GT176" s="116"/>
      <c r="GU176" s="116"/>
      <c r="GV176" s="116"/>
      <c r="GW176" s="116"/>
      <c r="GX176" s="116"/>
      <c r="GY176" s="116"/>
      <c r="GZ176" s="116"/>
      <c r="HA176" s="116"/>
      <c r="HB176" s="116"/>
      <c r="HC176" s="116"/>
      <c r="HD176" s="116"/>
      <c r="HE176" s="116"/>
      <c r="HF176" s="116"/>
      <c r="HG176" s="116"/>
      <c r="HH176" s="116"/>
      <c r="HI176" s="116"/>
      <c r="HJ176" s="116"/>
      <c r="HK176" s="116"/>
      <c r="HL176" s="116"/>
      <c r="HM176" s="116"/>
      <c r="HN176" s="116"/>
      <c r="HO176" s="116"/>
      <c r="HP176" s="116"/>
      <c r="HQ176" s="116"/>
      <c r="HR176" s="116"/>
      <c r="HS176" s="116"/>
      <c r="HT176" s="116"/>
      <c r="HU176" s="116"/>
      <c r="HV176" s="116"/>
      <c r="HW176" s="116"/>
      <c r="HX176" s="116"/>
      <c r="HY176" s="116"/>
      <c r="HZ176" s="116"/>
      <c r="IA176" s="116"/>
      <c r="IB176" s="116"/>
      <c r="IC176" s="116"/>
      <c r="ID176" s="116"/>
      <c r="IE176" s="116"/>
      <c r="IF176" s="116"/>
      <c r="IG176" s="116"/>
      <c r="IH176" s="116"/>
      <c r="II176" s="116"/>
      <c r="IJ176" s="116"/>
      <c r="IK176" s="116"/>
      <c r="IL176" s="116"/>
      <c r="IM176" s="116"/>
      <c r="IN176" s="116"/>
      <c r="IO176" s="116"/>
      <c r="IP176" s="116"/>
      <c r="IQ176" s="116"/>
      <c r="IR176" s="116"/>
      <c r="IS176" s="116"/>
      <c r="IT176" s="116"/>
      <c r="IU176" s="116"/>
      <c r="IV176" s="116"/>
      <c r="IW176" s="116"/>
      <c r="IX176" s="116"/>
      <c r="IY176" s="116"/>
      <c r="IZ176" s="116"/>
      <c r="JA176" s="116"/>
      <c r="JB176" s="116"/>
      <c r="JC176" s="116"/>
      <c r="JD176" s="116"/>
      <c r="JE176" s="116"/>
      <c r="JF176" s="116"/>
      <c r="JG176" s="116"/>
      <c r="JH176" s="116"/>
      <c r="JI176" s="116"/>
      <c r="JJ176" s="116"/>
      <c r="JK176" s="116"/>
      <c r="JL176" s="116"/>
      <c r="JM176" s="116"/>
      <c r="JN176" s="116"/>
      <c r="JO176" s="116"/>
      <c r="JP176" s="116"/>
      <c r="JQ176" s="116"/>
      <c r="JR176" s="116"/>
      <c r="JS176" s="116"/>
      <c r="JT176" s="116"/>
      <c r="JU176" s="116"/>
      <c r="JV176" s="116"/>
      <c r="JW176" s="116"/>
      <c r="JX176" s="116"/>
      <c r="JY176" s="116"/>
      <c r="JZ176" s="116"/>
      <c r="KA176" s="116"/>
      <c r="KB176" s="116"/>
      <c r="KC176" s="116"/>
      <c r="KD176" s="116"/>
      <c r="KE176" s="116"/>
      <c r="KF176" s="116"/>
      <c r="KG176" s="116"/>
      <c r="KH176" s="116"/>
      <c r="KI176" s="116"/>
      <c r="KJ176" s="116"/>
      <c r="KK176" s="116"/>
      <c r="KL176" s="116"/>
      <c r="KM176" s="116"/>
      <c r="KN176" s="116"/>
      <c r="KO176" s="116"/>
      <c r="KP176" s="116"/>
      <c r="KQ176" s="116"/>
      <c r="KR176" s="116"/>
      <c r="KS176" s="116"/>
      <c r="KT176" s="116"/>
      <c r="KU176" s="116"/>
      <c r="KV176" s="116"/>
      <c r="KW176" s="116"/>
      <c r="KX176" s="116"/>
      <c r="KY176" s="116"/>
      <c r="KZ176" s="116"/>
      <c r="LA176" s="116"/>
      <c r="LB176" s="116"/>
      <c r="LC176" s="116"/>
      <c r="LD176" s="116"/>
      <c r="LE176" s="116"/>
      <c r="LF176" s="116"/>
      <c r="LG176" s="116"/>
      <c r="LH176" s="116"/>
      <c r="LI176" s="116"/>
      <c r="LJ176" s="116"/>
      <c r="LK176" s="116"/>
      <c r="LL176" s="116"/>
      <c r="LM176" s="116"/>
      <c r="LN176" s="116"/>
      <c r="LO176" s="116"/>
      <c r="LP176" s="116"/>
      <c r="LQ176" s="116"/>
      <c r="LR176" s="116"/>
      <c r="LS176" s="116"/>
      <c r="LT176" s="116"/>
      <c r="LU176" s="116"/>
      <c r="LV176" s="116"/>
      <c r="LW176" s="116"/>
      <c r="LX176" s="116"/>
      <c r="LY176" s="116"/>
      <c r="LZ176" s="116"/>
      <c r="MA176" s="116"/>
      <c r="MB176" s="116"/>
      <c r="MC176" s="116"/>
      <c r="MD176" s="116"/>
      <c r="ME176" s="116"/>
      <c r="MF176" s="116"/>
      <c r="MG176" s="116"/>
      <c r="MH176" s="116"/>
      <c r="MI176" s="116"/>
      <c r="MJ176" s="116"/>
      <c r="MK176" s="116"/>
      <c r="ML176" s="116"/>
      <c r="MM176" s="116"/>
      <c r="MN176" s="116"/>
      <c r="MO176" s="116"/>
      <c r="MP176" s="116"/>
      <c r="MQ176" s="116"/>
      <c r="MR176" s="116"/>
      <c r="MS176" s="116"/>
      <c r="MT176" s="116"/>
      <c r="MU176" s="116"/>
      <c r="MV176" s="116"/>
      <c r="MW176" s="116"/>
      <c r="MX176" s="116"/>
      <c r="MY176" s="116"/>
      <c r="MZ176" s="116"/>
      <c r="NA176" s="116"/>
      <c r="NB176" s="116"/>
      <c r="NC176" s="116"/>
      <c r="ND176" s="116"/>
      <c r="NE176" s="116"/>
      <c r="NF176" s="116"/>
      <c r="NG176" s="116"/>
      <c r="NH176" s="116"/>
      <c r="NI176" s="116"/>
      <c r="NJ176" s="116"/>
      <c r="NK176" s="116"/>
      <c r="NL176" s="116"/>
      <c r="NM176" s="116"/>
      <c r="NN176" s="116"/>
      <c r="NO176" s="116"/>
      <c r="NP176" s="116"/>
      <c r="NQ176" s="116"/>
      <c r="NR176" s="116"/>
      <c r="NS176" s="116"/>
      <c r="NT176" s="116"/>
      <c r="NU176" s="116"/>
      <c r="NV176" s="116"/>
      <c r="NW176" s="116"/>
      <c r="NX176" s="116"/>
      <c r="NY176" s="116"/>
      <c r="NZ176" s="116"/>
      <c r="OA176" s="116"/>
      <c r="OB176" s="116"/>
      <c r="OC176" s="116"/>
      <c r="OD176" s="116"/>
      <c r="OE176" s="116"/>
      <c r="OF176" s="116"/>
      <c r="OG176" s="116"/>
      <c r="OH176" s="116"/>
      <c r="OI176" s="116"/>
      <c r="OJ176" s="116"/>
      <c r="OK176" s="116"/>
      <c r="OL176" s="116"/>
      <c r="OM176" s="116"/>
      <c r="ON176" s="116"/>
      <c r="OO176" s="116"/>
      <c r="OP176" s="116"/>
      <c r="OQ176" s="116"/>
      <c r="OR176" s="116"/>
      <c r="OS176" s="116"/>
      <c r="OT176" s="116"/>
      <c r="OU176" s="116"/>
      <c r="OV176" s="116"/>
      <c r="OW176" s="116"/>
      <c r="OX176" s="116"/>
      <c r="OY176" s="116"/>
      <c r="OZ176" s="116"/>
      <c r="PA176" s="116"/>
      <c r="PB176" s="116"/>
      <c r="PC176" s="116"/>
      <c r="PD176" s="116"/>
      <c r="PE176" s="116"/>
      <c r="PF176" s="116"/>
      <c r="PG176" s="116"/>
      <c r="PH176" s="116"/>
      <c r="PI176" s="116"/>
      <c r="PJ176" s="116"/>
      <c r="PK176" s="116"/>
      <c r="PL176" s="116"/>
      <c r="PM176" s="116"/>
      <c r="PN176" s="116"/>
      <c r="PO176" s="116"/>
      <c r="PP176" s="116"/>
      <c r="PQ176" s="116"/>
      <c r="PR176" s="116"/>
      <c r="PS176" s="116"/>
      <c r="PT176" s="116"/>
      <c r="PU176" s="116"/>
      <c r="PV176" s="116"/>
      <c r="PW176" s="116"/>
      <c r="PX176" s="116"/>
      <c r="PY176" s="116"/>
      <c r="PZ176" s="116"/>
      <c r="QA176" s="116"/>
      <c r="QB176" s="116"/>
      <c r="QC176" s="116"/>
      <c r="QD176" s="116"/>
      <c r="QE176" s="116"/>
      <c r="QF176" s="116"/>
      <c r="QG176" s="116"/>
      <c r="QH176" s="116"/>
      <c r="QI176" s="116"/>
      <c r="QJ176" s="116"/>
      <c r="QK176" s="116"/>
      <c r="QL176" s="116"/>
      <c r="QM176" s="116"/>
      <c r="QN176" s="116"/>
      <c r="QO176" s="116"/>
      <c r="QP176" s="116"/>
      <c r="QQ176" s="116"/>
      <c r="QR176" s="116"/>
      <c r="QS176" s="116"/>
      <c r="QT176" s="116"/>
      <c r="QU176" s="116"/>
      <c r="QV176" s="116"/>
      <c r="QW176" s="116"/>
      <c r="QX176" s="116"/>
      <c r="QY176" s="116"/>
      <c r="QZ176" s="116"/>
      <c r="RA176" s="116"/>
      <c r="RB176" s="116"/>
      <c r="RC176" s="116"/>
      <c r="RD176" s="116"/>
      <c r="RE176" s="116"/>
      <c r="RF176" s="116"/>
      <c r="RG176" s="116"/>
      <c r="RH176" s="116"/>
      <c r="RI176" s="116"/>
      <c r="RJ176" s="116"/>
      <c r="RK176" s="116"/>
      <c r="RL176" s="116"/>
      <c r="RM176" s="116"/>
      <c r="RN176" s="116"/>
      <c r="RO176" s="116"/>
      <c r="RP176" s="116"/>
      <c r="RQ176" s="116"/>
      <c r="RR176" s="116"/>
      <c r="RS176" s="116"/>
      <c r="RT176" s="116"/>
      <c r="RU176" s="116"/>
      <c r="RV176" s="116"/>
      <c r="RW176" s="116"/>
      <c r="RX176" s="116"/>
      <c r="RY176" s="116"/>
      <c r="RZ176" s="116"/>
      <c r="SA176" s="116"/>
      <c r="SB176" s="116"/>
      <c r="SC176" s="116"/>
      <c r="SD176" s="116"/>
      <c r="SE176" s="116"/>
      <c r="SF176" s="116"/>
      <c r="SG176" s="116"/>
      <c r="SH176" s="116"/>
      <c r="SI176" s="116"/>
      <c r="SJ176" s="116"/>
      <c r="SK176" s="116"/>
      <c r="SL176" s="116"/>
      <c r="SM176" s="116"/>
      <c r="SN176" s="116"/>
      <c r="SO176" s="116"/>
      <c r="SP176" s="116"/>
      <c r="SQ176" s="116"/>
      <c r="SR176" s="116"/>
      <c r="SS176" s="116"/>
      <c r="ST176" s="116"/>
      <c r="SU176" s="116"/>
      <c r="SV176" s="116"/>
      <c r="SW176" s="116"/>
      <c r="SX176" s="116"/>
      <c r="SY176" s="116"/>
      <c r="SZ176" s="116"/>
      <c r="TA176" s="116"/>
      <c r="TB176" s="116"/>
      <c r="TC176" s="116"/>
      <c r="TD176" s="116"/>
      <c r="TE176" s="116"/>
      <c r="TF176" s="116"/>
      <c r="TG176" s="116"/>
      <c r="TH176" s="116"/>
      <c r="TI176" s="116"/>
      <c r="TJ176" s="116"/>
      <c r="TK176" s="116"/>
      <c r="TL176" s="116"/>
      <c r="TM176" s="116"/>
      <c r="TN176" s="116"/>
      <c r="TO176" s="116"/>
      <c r="TP176" s="116"/>
      <c r="TQ176" s="116"/>
      <c r="TR176" s="116"/>
      <c r="TS176" s="116"/>
      <c r="TT176" s="116"/>
      <c r="TU176" s="116"/>
      <c r="TV176" s="116"/>
      <c r="TW176" s="116"/>
      <c r="TX176" s="116"/>
      <c r="TY176" s="116"/>
      <c r="TZ176" s="116"/>
      <c r="UA176" s="116"/>
      <c r="UB176" s="116"/>
      <c r="UC176" s="116"/>
      <c r="UD176" s="116"/>
      <c r="UE176" s="116"/>
      <c r="UF176" s="116"/>
      <c r="UG176" s="116"/>
      <c r="UH176" s="116"/>
      <c r="UI176" s="116"/>
      <c r="UJ176" s="116"/>
      <c r="UK176" s="116"/>
      <c r="UL176" s="116"/>
      <c r="UM176" s="116"/>
      <c r="UN176" s="116"/>
      <c r="UO176" s="116"/>
      <c r="UP176" s="116"/>
      <c r="UQ176" s="116"/>
      <c r="UR176" s="116"/>
      <c r="US176" s="116"/>
      <c r="UT176" s="116"/>
      <c r="UU176" s="116"/>
      <c r="UV176" s="116"/>
      <c r="UW176" s="116"/>
      <c r="UX176" s="116"/>
      <c r="UY176" s="116"/>
      <c r="UZ176" s="116"/>
      <c r="VA176" s="116"/>
      <c r="VB176" s="116"/>
      <c r="VC176" s="116"/>
      <c r="VD176" s="116"/>
      <c r="VE176" s="116"/>
      <c r="VF176" s="116"/>
      <c r="VG176" s="116"/>
      <c r="VH176" s="116"/>
      <c r="VI176" s="116"/>
      <c r="VJ176" s="116"/>
      <c r="VK176" s="116"/>
      <c r="VL176" s="116"/>
      <c r="VM176" s="116"/>
      <c r="VN176" s="116"/>
      <c r="VO176" s="116"/>
      <c r="VP176" s="116"/>
      <c r="VQ176" s="116"/>
      <c r="VR176" s="116"/>
      <c r="VS176" s="116"/>
      <c r="VT176" s="116"/>
      <c r="VU176" s="116"/>
      <c r="VV176" s="116"/>
      <c r="VW176" s="116"/>
      <c r="VX176" s="116"/>
      <c r="VY176" s="116"/>
      <c r="VZ176" s="116"/>
      <c r="WA176" s="116"/>
      <c r="WB176" s="116"/>
      <c r="WC176" s="116"/>
      <c r="WD176" s="116"/>
      <c r="WE176" s="116"/>
      <c r="WF176" s="116"/>
      <c r="WG176" s="116"/>
      <c r="WH176" s="116"/>
      <c r="WI176" s="116"/>
      <c r="WJ176" s="116"/>
      <c r="WK176" s="116"/>
      <c r="WL176" s="116"/>
      <c r="WM176" s="116"/>
      <c r="WN176" s="116"/>
      <c r="WO176" s="116"/>
      <c r="WP176" s="116"/>
      <c r="WQ176" s="116"/>
      <c r="WR176" s="116"/>
      <c r="WS176" s="116"/>
      <c r="WT176" s="116"/>
      <c r="WU176" s="116"/>
      <c r="WV176" s="116"/>
      <c r="WW176" s="116"/>
      <c r="WX176" s="116"/>
      <c r="WY176" s="116"/>
      <c r="WZ176" s="116"/>
      <c r="XA176" s="116"/>
      <c r="XB176" s="116"/>
      <c r="XC176" s="116"/>
      <c r="XD176" s="116"/>
      <c r="XE176" s="116"/>
      <c r="XF176" s="116"/>
      <c r="XG176" s="116"/>
      <c r="XH176" s="116"/>
      <c r="XI176" s="116"/>
      <c r="XJ176" s="116"/>
      <c r="XK176" s="116"/>
      <c r="XL176" s="116"/>
      <c r="XM176" s="116"/>
      <c r="XN176" s="116"/>
      <c r="XO176" s="116"/>
      <c r="XP176" s="116"/>
      <c r="XQ176" s="116"/>
      <c r="XR176" s="116"/>
      <c r="XS176" s="116"/>
      <c r="XT176" s="116"/>
      <c r="XU176" s="116"/>
      <c r="XV176" s="116"/>
      <c r="XW176" s="116"/>
      <c r="XX176" s="116"/>
      <c r="XY176" s="116"/>
      <c r="XZ176" s="116"/>
      <c r="YA176" s="116"/>
      <c r="YB176" s="116"/>
      <c r="YC176" s="116"/>
      <c r="YD176" s="116"/>
      <c r="YE176" s="116"/>
      <c r="YF176" s="116"/>
      <c r="YG176" s="116"/>
      <c r="YH176" s="116"/>
      <c r="YI176" s="116"/>
      <c r="YJ176" s="116"/>
      <c r="YK176" s="116"/>
      <c r="YL176" s="116"/>
      <c r="YM176" s="116"/>
      <c r="YN176" s="116"/>
      <c r="YO176" s="116"/>
      <c r="YP176" s="116"/>
      <c r="YQ176" s="116"/>
      <c r="YR176" s="116"/>
      <c r="YS176" s="116"/>
      <c r="YT176" s="116"/>
      <c r="YU176" s="116"/>
      <c r="YV176" s="116"/>
      <c r="YW176" s="116"/>
      <c r="YX176" s="116"/>
      <c r="YY176" s="116"/>
      <c r="YZ176" s="116"/>
      <c r="ZA176" s="116"/>
      <c r="ZB176" s="116"/>
      <c r="ZC176" s="116"/>
      <c r="ZD176" s="116"/>
      <c r="ZE176" s="116"/>
      <c r="ZF176" s="116"/>
      <c r="ZG176" s="116"/>
      <c r="ZH176" s="116"/>
      <c r="ZI176" s="116"/>
      <c r="ZJ176" s="116"/>
      <c r="ZK176" s="116"/>
      <c r="ZL176" s="116"/>
      <c r="ZM176" s="116"/>
      <c r="ZN176" s="116"/>
      <c r="ZO176" s="116"/>
      <c r="ZP176" s="116"/>
      <c r="ZQ176" s="116"/>
      <c r="ZR176" s="116"/>
      <c r="ZS176" s="116"/>
      <c r="ZT176" s="116"/>
      <c r="ZU176" s="116"/>
      <c r="ZV176" s="116"/>
      <c r="ZW176" s="116"/>
      <c r="ZX176" s="116"/>
      <c r="ZY176" s="116"/>
      <c r="ZZ176" s="116"/>
      <c r="AAA176" s="116"/>
      <c r="AAB176" s="116"/>
      <c r="AAC176" s="116"/>
      <c r="AAD176" s="116"/>
      <c r="AAE176" s="116"/>
      <c r="AAF176" s="116"/>
      <c r="AAG176" s="116"/>
      <c r="AAH176" s="116"/>
      <c r="AAI176" s="116"/>
      <c r="AAJ176" s="116"/>
      <c r="AAK176" s="116"/>
      <c r="AAL176" s="116"/>
      <c r="AAM176" s="116"/>
      <c r="AAN176" s="116"/>
      <c r="AAO176" s="116"/>
      <c r="AAP176" s="116"/>
      <c r="AAQ176" s="116"/>
      <c r="AAR176" s="116"/>
      <c r="AAS176" s="116"/>
      <c r="AAT176" s="116"/>
      <c r="AAU176" s="116"/>
      <c r="AAV176" s="116"/>
      <c r="AAW176" s="116"/>
      <c r="AAX176" s="116"/>
      <c r="AAY176" s="116"/>
      <c r="AAZ176" s="116"/>
      <c r="ABA176" s="116"/>
      <c r="ABB176" s="116"/>
      <c r="ABC176" s="116"/>
      <c r="ABD176" s="116"/>
      <c r="ABE176" s="116"/>
      <c r="ABF176" s="116"/>
      <c r="ABG176" s="116"/>
      <c r="ABH176" s="116"/>
      <c r="ABI176" s="116"/>
      <c r="ABJ176" s="116"/>
      <c r="ABK176" s="116"/>
      <c r="ABL176" s="116"/>
      <c r="ABM176" s="116"/>
      <c r="ABN176" s="116"/>
      <c r="ABO176" s="116"/>
      <c r="ABP176" s="116"/>
      <c r="ABQ176" s="116"/>
      <c r="ABR176" s="116"/>
      <c r="ABS176" s="116"/>
      <c r="ABT176" s="116"/>
      <c r="ABU176" s="116"/>
      <c r="ABV176" s="116"/>
      <c r="ABW176" s="116"/>
      <c r="ABX176" s="116"/>
      <c r="ABY176" s="116"/>
      <c r="ABZ176" s="116"/>
      <c r="ACA176" s="116"/>
      <c r="ACB176" s="116"/>
      <c r="ACC176" s="116"/>
      <c r="ACD176" s="116"/>
      <c r="ACE176" s="116"/>
      <c r="ACF176" s="116"/>
      <c r="ACG176" s="116"/>
      <c r="ACH176" s="116"/>
      <c r="ACI176" s="116"/>
      <c r="ACJ176" s="116"/>
      <c r="ACK176" s="116"/>
      <c r="ACL176" s="116"/>
      <c r="ACM176" s="116"/>
      <c r="ACN176" s="116"/>
      <c r="ACO176" s="116"/>
      <c r="ACP176" s="116"/>
      <c r="ACQ176" s="116"/>
      <c r="ACR176" s="116"/>
      <c r="ACS176" s="116"/>
      <c r="ACT176" s="116"/>
      <c r="ACU176" s="116"/>
      <c r="ACV176" s="116"/>
      <c r="ACW176" s="116"/>
      <c r="ACX176" s="116"/>
      <c r="ACY176" s="116"/>
      <c r="ACZ176" s="116"/>
      <c r="ADA176" s="116"/>
      <c r="ADB176" s="116"/>
      <c r="ADC176" s="116"/>
      <c r="ADD176" s="116"/>
      <c r="ADE176" s="116"/>
      <c r="ADF176" s="116"/>
      <c r="ADG176" s="116"/>
      <c r="ADH176" s="116"/>
      <c r="ADI176" s="116"/>
      <c r="ADJ176" s="116"/>
      <c r="ADK176" s="116"/>
      <c r="ADL176" s="116"/>
      <c r="ADM176" s="116"/>
      <c r="ADN176" s="116"/>
      <c r="ADO176" s="116"/>
      <c r="ADP176" s="116"/>
      <c r="ADQ176" s="116"/>
      <c r="ADR176" s="116"/>
      <c r="ADS176" s="116"/>
      <c r="ADT176" s="116"/>
      <c r="ADU176" s="116"/>
      <c r="ADV176" s="116"/>
      <c r="ADW176" s="116"/>
      <c r="ADX176" s="116"/>
      <c r="ADY176" s="116"/>
      <c r="ADZ176" s="116"/>
      <c r="AEA176" s="116"/>
      <c r="AEB176" s="116"/>
      <c r="AEC176" s="116"/>
      <c r="AED176" s="116"/>
      <c r="AEE176" s="116"/>
      <c r="AEF176" s="116"/>
      <c r="AEG176" s="116"/>
      <c r="AEH176" s="116"/>
      <c r="AEI176" s="116"/>
      <c r="AEJ176" s="116"/>
      <c r="AEK176" s="116"/>
      <c r="AEL176" s="116"/>
      <c r="AEM176" s="116"/>
      <c r="AEN176" s="116"/>
      <c r="AEO176" s="116"/>
      <c r="AEP176" s="116"/>
      <c r="AEQ176" s="116"/>
      <c r="AER176" s="116"/>
      <c r="AES176" s="116"/>
      <c r="AET176" s="116"/>
      <c r="AEU176" s="116"/>
      <c r="AEV176" s="116"/>
      <c r="AEW176" s="116"/>
      <c r="AEX176" s="116"/>
      <c r="AEY176" s="116"/>
      <c r="AEZ176" s="116"/>
      <c r="AFA176" s="116"/>
      <c r="AFB176" s="116"/>
      <c r="AFC176" s="116"/>
      <c r="AFD176" s="116"/>
      <c r="AFE176" s="116"/>
      <c r="AFF176" s="116"/>
      <c r="AFG176" s="116"/>
      <c r="AFH176" s="116"/>
      <c r="AFI176" s="116"/>
      <c r="AFJ176" s="116"/>
      <c r="AFK176" s="116"/>
      <c r="AFL176" s="116"/>
      <c r="AFM176" s="116"/>
      <c r="AFN176" s="116"/>
      <c r="AFO176" s="116"/>
      <c r="AFP176" s="116"/>
      <c r="AFQ176" s="116"/>
      <c r="AFR176" s="116"/>
      <c r="AFS176" s="116"/>
      <c r="AFT176" s="116"/>
      <c r="AFU176" s="116"/>
      <c r="AFV176" s="116"/>
      <c r="AFW176" s="116"/>
      <c r="AFX176" s="116"/>
      <c r="AFY176" s="116"/>
      <c r="AFZ176" s="116"/>
      <c r="AGA176" s="116"/>
      <c r="AGB176" s="116"/>
      <c r="AGC176" s="116"/>
      <c r="AGD176" s="116"/>
      <c r="AGE176" s="116"/>
      <c r="AGF176" s="116"/>
      <c r="AGG176" s="116"/>
      <c r="AGH176" s="116"/>
      <c r="AGI176" s="116"/>
      <c r="AGJ176" s="116"/>
      <c r="AGK176" s="116"/>
      <c r="AGL176" s="116"/>
      <c r="AGM176" s="116"/>
      <c r="AGN176" s="116"/>
      <c r="AGO176" s="116"/>
      <c r="AGP176" s="116"/>
      <c r="AGQ176" s="116"/>
      <c r="AGR176" s="116"/>
      <c r="AGS176" s="116"/>
      <c r="AGT176" s="116"/>
      <c r="AGU176" s="116"/>
      <c r="AGV176" s="116"/>
      <c r="AGW176" s="116"/>
      <c r="AGX176" s="116"/>
      <c r="AGY176" s="116"/>
      <c r="AGZ176" s="116"/>
      <c r="AHA176" s="116"/>
      <c r="AHB176" s="116"/>
      <c r="AHC176" s="116"/>
      <c r="AHD176" s="116"/>
      <c r="AHE176" s="116"/>
      <c r="AHF176" s="116"/>
      <c r="AHG176" s="116"/>
      <c r="AHH176" s="116"/>
      <c r="AHI176" s="116"/>
      <c r="AHJ176" s="116"/>
      <c r="AHK176" s="116"/>
      <c r="AHL176" s="116"/>
      <c r="AHM176" s="116"/>
      <c r="AHN176" s="116"/>
      <c r="AHO176" s="116"/>
      <c r="AHP176" s="116"/>
      <c r="AHQ176" s="116"/>
      <c r="AHR176" s="116"/>
      <c r="AHS176" s="116"/>
      <c r="AHT176" s="116"/>
      <c r="AHU176" s="116"/>
      <c r="AHV176" s="116"/>
      <c r="AHW176" s="116"/>
      <c r="AHX176" s="116"/>
      <c r="AHY176" s="116"/>
      <c r="AHZ176" s="116"/>
      <c r="AIA176" s="116"/>
      <c r="AIB176" s="116"/>
      <c r="AIC176" s="116"/>
      <c r="AID176" s="116"/>
      <c r="AIE176" s="116"/>
      <c r="AIF176" s="116"/>
      <c r="AIG176" s="116"/>
      <c r="AIH176" s="116"/>
      <c r="AII176" s="116"/>
      <c r="AIJ176" s="116"/>
      <c r="AIK176" s="116"/>
      <c r="AIL176" s="116"/>
      <c r="AIM176" s="116"/>
      <c r="AIN176" s="116"/>
      <c r="AIO176" s="116"/>
      <c r="AIP176" s="116"/>
      <c r="AIQ176" s="116"/>
      <c r="AIR176" s="116"/>
      <c r="AIS176" s="116"/>
      <c r="AIT176" s="116"/>
      <c r="AIU176" s="116"/>
      <c r="AIV176" s="116"/>
      <c r="AIW176" s="116"/>
      <c r="AIX176" s="116"/>
      <c r="AIY176" s="116"/>
      <c r="AIZ176" s="116"/>
      <c r="AJA176" s="116"/>
      <c r="AJB176" s="116"/>
      <c r="AJC176" s="116"/>
      <c r="AJD176" s="116"/>
      <c r="AJE176" s="116"/>
      <c r="AJF176" s="116"/>
      <c r="AJG176" s="116"/>
      <c r="AJH176" s="116"/>
      <c r="AJI176" s="116"/>
      <c r="AJJ176" s="116"/>
      <c r="AJK176" s="116"/>
      <c r="AJL176" s="116"/>
      <c r="AJM176" s="116"/>
      <c r="AJN176" s="116"/>
      <c r="AJO176" s="116"/>
      <c r="AJP176" s="116"/>
      <c r="AJQ176" s="116"/>
      <c r="AJR176" s="116"/>
      <c r="AJS176" s="116"/>
      <c r="AJT176" s="116"/>
      <c r="AJU176" s="116"/>
      <c r="AJV176" s="116"/>
      <c r="AJW176" s="116"/>
      <c r="AJX176" s="116"/>
      <c r="AJY176" s="116"/>
      <c r="AJZ176" s="116"/>
      <c r="AKA176" s="116"/>
      <c r="AKB176" s="116"/>
      <c r="AKC176" s="116"/>
      <c r="AKD176" s="116"/>
      <c r="AKE176" s="116"/>
      <c r="AKF176" s="116"/>
      <c r="AKG176" s="116"/>
      <c r="AKH176" s="116"/>
      <c r="AKI176" s="116"/>
      <c r="AKJ176" s="116"/>
      <c r="AKK176" s="116"/>
      <c r="AKL176" s="116"/>
      <c r="AKM176" s="116"/>
      <c r="AKN176" s="116"/>
      <c r="AKO176" s="116"/>
      <c r="AKP176" s="116"/>
      <c r="AKQ176" s="116"/>
      <c r="AKR176" s="116"/>
      <c r="AKS176" s="116"/>
      <c r="AKT176" s="116"/>
      <c r="AKU176" s="116"/>
      <c r="AKV176" s="116"/>
      <c r="AKW176" s="116"/>
      <c r="AKX176" s="116"/>
      <c r="AKY176" s="116"/>
      <c r="AKZ176" s="116"/>
      <c r="ALA176" s="116"/>
      <c r="ALB176" s="116"/>
      <c r="ALC176" s="116"/>
      <c r="ALD176" s="116"/>
      <c r="ALE176" s="116"/>
      <c r="ALF176" s="116"/>
      <c r="ALG176" s="116"/>
      <c r="ALH176" s="116"/>
      <c r="ALI176" s="116"/>
      <c r="ALJ176" s="116"/>
      <c r="ALK176" s="116"/>
      <c r="ALL176" s="116"/>
      <c r="ALM176" s="116"/>
      <c r="ALN176" s="116"/>
      <c r="ALO176" s="116"/>
      <c r="ALP176" s="116"/>
      <c r="ALQ176" s="116"/>
      <c r="ALR176" s="116"/>
      <c r="ALS176" s="116"/>
      <c r="ALT176" s="116"/>
      <c r="ALU176" s="116"/>
      <c r="ALV176" s="116"/>
      <c r="ALW176" s="116"/>
      <c r="ALX176" s="116"/>
      <c r="ALY176" s="116"/>
      <c r="ALZ176" s="116"/>
      <c r="AMA176" s="116"/>
      <c r="AMB176" s="116"/>
      <c r="AMC176" s="116"/>
      <c r="AMD176" s="116"/>
      <c r="AME176" s="116"/>
      <c r="AMF176" s="116"/>
      <c r="AMG176" s="116"/>
      <c r="AMH176" s="116"/>
      <c r="AMI176" s="116"/>
      <c r="AMJ176" s="116"/>
      <c r="AMK176" s="116"/>
      <c r="AML176" s="116"/>
      <c r="AMM176" s="116"/>
      <c r="AMN176" s="116"/>
      <c r="AMO176" s="116"/>
      <c r="AMP176" s="116"/>
      <c r="AMQ176" s="116"/>
      <c r="AMR176" s="116"/>
      <c r="AMS176" s="116"/>
      <c r="AMT176" s="116"/>
      <c r="AMU176" s="116"/>
      <c r="AMV176" s="116"/>
      <c r="AMW176" s="116"/>
      <c r="AMX176" s="116"/>
      <c r="AMY176" s="116"/>
      <c r="AMZ176" s="116"/>
      <c r="ANA176" s="116"/>
      <c r="ANB176" s="116"/>
      <c r="ANC176" s="116"/>
      <c r="AND176" s="116"/>
      <c r="ANE176" s="116"/>
      <c r="ANF176" s="116"/>
      <c r="ANG176" s="116"/>
      <c r="ANH176" s="116"/>
      <c r="ANI176" s="116"/>
      <c r="ANJ176" s="116"/>
      <c r="ANK176" s="116"/>
      <c r="ANL176" s="116"/>
      <c r="ANM176" s="116"/>
      <c r="ANN176" s="116"/>
      <c r="ANO176" s="116"/>
      <c r="ANP176" s="116"/>
      <c r="ANQ176" s="116"/>
      <c r="ANR176" s="116"/>
      <c r="ANS176" s="116"/>
      <c r="ANT176" s="116"/>
      <c r="ANU176" s="116"/>
      <c r="ANV176" s="116"/>
      <c r="ANW176" s="116"/>
      <c r="ANX176" s="116"/>
      <c r="ANY176" s="116"/>
      <c r="ANZ176" s="116"/>
      <c r="AOA176" s="116"/>
      <c r="AOB176" s="116"/>
      <c r="AOC176" s="116"/>
      <c r="AOD176" s="116"/>
      <c r="AOE176" s="116"/>
      <c r="AOF176" s="116"/>
      <c r="AOG176" s="116"/>
      <c r="AOH176" s="116"/>
      <c r="AOI176" s="116"/>
      <c r="AOJ176" s="116"/>
      <c r="AOK176" s="116"/>
      <c r="AOL176" s="116"/>
      <c r="AOM176" s="116"/>
      <c r="AON176" s="116"/>
      <c r="AOO176" s="116"/>
      <c r="AOP176" s="116"/>
      <c r="AOQ176" s="116"/>
      <c r="AOR176" s="116"/>
      <c r="AOS176" s="116"/>
      <c r="AOT176" s="116"/>
      <c r="AOU176" s="116"/>
      <c r="AOV176" s="116"/>
      <c r="AOW176" s="116"/>
      <c r="AOX176" s="116"/>
      <c r="AOY176" s="116"/>
      <c r="AOZ176" s="116"/>
      <c r="APA176" s="116"/>
      <c r="APB176" s="116"/>
      <c r="APC176" s="116"/>
      <c r="APD176" s="116"/>
      <c r="APE176" s="116"/>
      <c r="APF176" s="116"/>
      <c r="APG176" s="116"/>
      <c r="APH176" s="116"/>
      <c r="API176" s="116"/>
      <c r="APJ176" s="116"/>
      <c r="APK176" s="116"/>
      <c r="APL176" s="116"/>
      <c r="APM176" s="116"/>
      <c r="APN176" s="116"/>
      <c r="APO176" s="116"/>
      <c r="APP176" s="116"/>
      <c r="APQ176" s="116"/>
      <c r="APR176" s="116"/>
      <c r="APS176" s="116"/>
      <c r="APT176" s="116"/>
      <c r="APU176" s="116"/>
      <c r="APV176" s="116"/>
      <c r="APW176" s="116"/>
      <c r="APX176" s="116"/>
      <c r="APY176" s="116"/>
      <c r="APZ176" s="116"/>
      <c r="AQA176" s="116"/>
      <c r="AQB176" s="116"/>
      <c r="AQC176" s="116"/>
      <c r="AQD176" s="116"/>
      <c r="AQE176" s="116"/>
      <c r="AQF176" s="116"/>
      <c r="AQG176" s="116"/>
      <c r="AQH176" s="116"/>
      <c r="AQI176" s="116"/>
      <c r="AQJ176" s="116"/>
      <c r="AQK176" s="116"/>
      <c r="AQL176" s="116"/>
      <c r="AQM176" s="116"/>
      <c r="AQN176" s="116"/>
      <c r="AQO176" s="116"/>
      <c r="AQP176" s="116"/>
      <c r="AQQ176" s="116"/>
      <c r="AQR176" s="116"/>
      <c r="AQS176" s="116"/>
      <c r="AQT176" s="116"/>
      <c r="AQU176" s="116"/>
      <c r="AQV176" s="116"/>
      <c r="AQW176" s="116"/>
      <c r="AQX176" s="116"/>
      <c r="AQY176" s="116"/>
      <c r="AQZ176" s="116"/>
      <c r="ARA176" s="116"/>
      <c r="ARB176" s="116"/>
      <c r="ARC176" s="116"/>
      <c r="ARD176" s="116"/>
      <c r="ARE176" s="116"/>
      <c r="ARF176" s="116"/>
      <c r="ARG176" s="116"/>
      <c r="ARH176" s="116"/>
      <c r="ARI176" s="116"/>
      <c r="ARJ176" s="116"/>
      <c r="ARK176" s="116"/>
      <c r="ARL176" s="116"/>
      <c r="ARM176" s="116"/>
      <c r="ARN176" s="116"/>
      <c r="ARO176" s="116"/>
      <c r="ARP176" s="116"/>
      <c r="ARQ176" s="116"/>
      <c r="ARR176" s="116"/>
      <c r="ARS176" s="116"/>
      <c r="ART176" s="116"/>
      <c r="ARU176" s="116"/>
      <c r="ARV176" s="116"/>
      <c r="ARW176" s="116"/>
      <c r="ARX176" s="116"/>
      <c r="ARY176" s="116"/>
      <c r="ARZ176" s="116"/>
      <c r="ASA176" s="116"/>
      <c r="ASB176" s="116"/>
      <c r="ASC176" s="116"/>
      <c r="ASD176" s="116"/>
      <c r="ASE176" s="116"/>
      <c r="ASF176" s="116"/>
      <c r="ASG176" s="116"/>
      <c r="ASH176" s="116"/>
      <c r="ASI176" s="116"/>
      <c r="ASJ176" s="116"/>
      <c r="ASK176" s="116"/>
      <c r="ASL176" s="116"/>
      <c r="ASM176" s="116"/>
      <c r="ASN176" s="116"/>
      <c r="ASO176" s="116"/>
      <c r="ASP176" s="116"/>
      <c r="ASQ176" s="116"/>
      <c r="ASR176" s="116"/>
      <c r="ASS176" s="116"/>
      <c r="AST176" s="116"/>
      <c r="ASU176" s="116"/>
      <c r="ASV176" s="116"/>
      <c r="ASW176" s="116"/>
      <c r="ASX176" s="116"/>
      <c r="ASY176" s="116"/>
      <c r="ASZ176" s="116"/>
      <c r="ATA176" s="116"/>
      <c r="ATB176" s="116"/>
      <c r="ATC176" s="116"/>
      <c r="ATD176" s="116"/>
      <c r="ATE176" s="116"/>
      <c r="ATF176" s="116"/>
      <c r="ATG176" s="116"/>
      <c r="ATH176" s="116"/>
      <c r="ATI176" s="116"/>
      <c r="ATJ176" s="116"/>
      <c r="ATK176" s="116"/>
      <c r="ATL176" s="116"/>
      <c r="ATM176" s="116"/>
      <c r="ATN176" s="116"/>
      <c r="ATO176" s="116"/>
      <c r="ATP176" s="116"/>
      <c r="ATQ176" s="116"/>
      <c r="ATR176" s="116"/>
      <c r="ATS176" s="116"/>
      <c r="ATT176" s="116"/>
      <c r="ATU176" s="116"/>
      <c r="ATV176" s="116"/>
      <c r="ATW176" s="116"/>
      <c r="ATX176" s="116"/>
      <c r="ATY176" s="116"/>
      <c r="ATZ176" s="116"/>
      <c r="AUA176" s="116"/>
      <c r="AUB176" s="116"/>
      <c r="AUC176" s="116"/>
      <c r="AUD176" s="116"/>
      <c r="AUE176" s="116"/>
      <c r="AUF176" s="116"/>
      <c r="AUG176" s="116"/>
      <c r="AUH176" s="116"/>
      <c r="AUI176" s="116"/>
      <c r="AUJ176" s="116"/>
      <c r="AUK176" s="116"/>
      <c r="AUL176" s="116"/>
      <c r="AUM176" s="116"/>
      <c r="AUN176" s="116"/>
      <c r="AUO176" s="116"/>
      <c r="AUP176" s="116"/>
      <c r="AUQ176" s="116"/>
      <c r="AUR176" s="116"/>
      <c r="AUS176" s="116"/>
      <c r="AUT176" s="116"/>
      <c r="AUU176" s="116"/>
      <c r="AUV176" s="116"/>
      <c r="AUW176" s="116"/>
      <c r="AUX176" s="116"/>
      <c r="AUY176" s="116"/>
      <c r="AUZ176" s="116"/>
      <c r="AVA176" s="116"/>
      <c r="AVB176" s="116"/>
      <c r="AVC176" s="116"/>
      <c r="AVD176" s="116"/>
      <c r="AVE176" s="116"/>
      <c r="AVF176" s="116"/>
      <c r="AVG176" s="116"/>
      <c r="AVH176" s="116"/>
      <c r="AVI176" s="116"/>
      <c r="AVJ176" s="116"/>
      <c r="AVK176" s="116"/>
      <c r="AVL176" s="116"/>
      <c r="AVM176" s="116"/>
      <c r="AVN176" s="116"/>
      <c r="AVO176" s="116"/>
      <c r="AVP176" s="116"/>
      <c r="AVQ176" s="116"/>
      <c r="AVR176" s="116"/>
      <c r="AVS176" s="116"/>
      <c r="AVT176" s="116"/>
      <c r="AVU176" s="116"/>
      <c r="AVV176" s="116"/>
      <c r="AVW176" s="116"/>
      <c r="AVX176" s="116"/>
      <c r="AVY176" s="116"/>
      <c r="AVZ176" s="116"/>
      <c r="AWA176" s="116"/>
      <c r="AWB176" s="116"/>
      <c r="AWC176" s="116"/>
      <c r="AWD176" s="116"/>
      <c r="AWE176" s="116"/>
      <c r="AWF176" s="116"/>
      <c r="AWG176" s="116"/>
      <c r="AWH176" s="116"/>
      <c r="AWI176" s="116"/>
      <c r="AWJ176" s="116"/>
      <c r="AWK176" s="116"/>
      <c r="AWL176" s="116"/>
      <c r="AWM176" s="116"/>
      <c r="AWN176" s="116"/>
      <c r="AWO176" s="116"/>
      <c r="AWP176" s="116"/>
      <c r="AWQ176" s="116"/>
      <c r="AWR176" s="116"/>
      <c r="AWS176" s="116"/>
      <c r="AWT176" s="116"/>
      <c r="AWU176" s="116"/>
      <c r="AWV176" s="116"/>
      <c r="AWW176" s="116"/>
      <c r="AWX176" s="116"/>
      <c r="AWY176" s="116"/>
      <c r="AWZ176" s="116"/>
      <c r="AXA176" s="116"/>
      <c r="AXB176" s="116"/>
      <c r="AXC176" s="116"/>
      <c r="AXD176" s="116"/>
      <c r="AXE176" s="116"/>
      <c r="AXF176" s="116"/>
      <c r="AXG176" s="116"/>
      <c r="AXH176" s="116"/>
      <c r="AXI176" s="116"/>
      <c r="AXJ176" s="116"/>
      <c r="AXK176" s="116"/>
      <c r="AXL176" s="116"/>
      <c r="AXM176" s="116"/>
      <c r="AXN176" s="116"/>
      <c r="AXO176" s="116"/>
      <c r="AXP176" s="116"/>
      <c r="AXQ176" s="116"/>
      <c r="AXR176" s="116"/>
      <c r="AXS176" s="116"/>
      <c r="AXT176" s="116"/>
      <c r="AXU176" s="116"/>
      <c r="AXV176" s="116"/>
      <c r="AXW176" s="116"/>
      <c r="AXX176" s="116"/>
      <c r="AXY176" s="116"/>
      <c r="AXZ176" s="116"/>
      <c r="AYA176" s="116"/>
      <c r="AYB176" s="116"/>
      <c r="AYC176" s="116"/>
      <c r="AYD176" s="116"/>
      <c r="AYE176" s="116"/>
      <c r="AYF176" s="116"/>
      <c r="AYG176" s="116"/>
      <c r="AYH176" s="116"/>
      <c r="AYI176" s="116"/>
      <c r="AYJ176" s="116"/>
      <c r="AYK176" s="116"/>
      <c r="AYL176" s="116"/>
      <c r="AYM176" s="116"/>
      <c r="AYN176" s="116"/>
      <c r="AYO176" s="116"/>
      <c r="AYP176" s="116"/>
      <c r="AYQ176" s="116"/>
      <c r="AYR176" s="116"/>
      <c r="AYS176" s="116"/>
      <c r="AYT176" s="116"/>
      <c r="AYU176" s="116"/>
      <c r="AYV176" s="116"/>
      <c r="AYW176" s="116"/>
      <c r="AYX176" s="116"/>
      <c r="AYY176" s="116"/>
      <c r="AYZ176" s="116"/>
      <c r="AZA176" s="116"/>
      <c r="AZB176" s="116"/>
      <c r="AZC176" s="116"/>
      <c r="AZD176" s="116"/>
      <c r="AZE176" s="116"/>
      <c r="AZF176" s="116"/>
      <c r="AZG176" s="116"/>
      <c r="AZH176" s="116"/>
      <c r="AZI176" s="116"/>
      <c r="AZJ176" s="116"/>
      <c r="AZK176" s="116"/>
      <c r="AZL176" s="116"/>
      <c r="AZM176" s="116"/>
      <c r="AZN176" s="116"/>
      <c r="AZO176" s="116"/>
      <c r="AZP176" s="116"/>
      <c r="AZQ176" s="116"/>
      <c r="AZR176" s="116"/>
      <c r="AZS176" s="116"/>
      <c r="AZT176" s="116"/>
      <c r="AZU176" s="116"/>
      <c r="AZV176" s="116"/>
      <c r="AZW176" s="116"/>
      <c r="AZX176" s="116"/>
      <c r="AZY176" s="116"/>
      <c r="AZZ176" s="116"/>
      <c r="BAA176" s="116"/>
      <c r="BAB176" s="116"/>
      <c r="BAC176" s="116"/>
      <c r="BAD176" s="116"/>
      <c r="BAE176" s="116"/>
      <c r="BAF176" s="116"/>
      <c r="BAG176" s="116"/>
      <c r="BAH176" s="116"/>
      <c r="BAI176" s="116"/>
      <c r="BAJ176" s="116"/>
      <c r="BAK176" s="116"/>
      <c r="BAL176" s="116"/>
      <c r="BAM176" s="116"/>
      <c r="BAN176" s="116"/>
      <c r="BAO176" s="116"/>
      <c r="BAP176" s="116"/>
      <c r="BAQ176" s="116"/>
      <c r="BAR176" s="116"/>
      <c r="BAS176" s="116"/>
      <c r="BAT176" s="116"/>
      <c r="BAU176" s="116"/>
      <c r="BAV176" s="116"/>
      <c r="BAW176" s="116"/>
      <c r="BAX176" s="116"/>
      <c r="BAY176" s="116"/>
      <c r="BAZ176" s="116"/>
      <c r="BBA176" s="116"/>
      <c r="BBB176" s="116"/>
      <c r="BBC176" s="116"/>
      <c r="BBD176" s="116"/>
      <c r="BBE176" s="116"/>
      <c r="BBF176" s="116"/>
      <c r="BBG176" s="116"/>
      <c r="BBH176" s="116"/>
      <c r="BBI176" s="116"/>
      <c r="BBJ176" s="116"/>
      <c r="BBK176" s="116"/>
      <c r="BBL176" s="116"/>
      <c r="BBM176" s="116"/>
      <c r="BBN176" s="116"/>
      <c r="BBO176" s="116"/>
      <c r="BBP176" s="116"/>
      <c r="BBQ176" s="116"/>
      <c r="BBR176" s="116"/>
      <c r="BBS176" s="116"/>
      <c r="BBT176" s="116"/>
      <c r="BBU176" s="116"/>
      <c r="BBV176" s="116"/>
      <c r="BBW176" s="116"/>
      <c r="BBX176" s="116"/>
      <c r="BBY176" s="116"/>
      <c r="BBZ176" s="116"/>
      <c r="BCA176" s="116"/>
      <c r="BCB176" s="116"/>
      <c r="BCC176" s="116"/>
      <c r="BCD176" s="116"/>
      <c r="BCE176" s="116"/>
      <c r="BCF176" s="116"/>
      <c r="BCG176" s="116"/>
      <c r="BCH176" s="116"/>
      <c r="BCI176" s="116"/>
      <c r="BCJ176" s="116"/>
      <c r="BCK176" s="116"/>
      <c r="BCL176" s="116"/>
      <c r="BCM176" s="116"/>
      <c r="BCN176" s="116"/>
      <c r="BCO176" s="116"/>
      <c r="BCP176" s="116"/>
      <c r="BCQ176" s="116"/>
    </row>
    <row r="177" spans="1:1447" ht="17" thickBot="1">
      <c r="A177" s="13">
        <f t="shared" si="63"/>
        <v>52</v>
      </c>
      <c r="B177" s="13">
        <v>48</v>
      </c>
      <c r="C177" s="13">
        <v>61.2</v>
      </c>
      <c r="D177" s="13">
        <v>62.8</v>
      </c>
      <c r="E177" s="13">
        <v>3262</v>
      </c>
      <c r="F177" s="13">
        <v>-4.8</v>
      </c>
      <c r="G177" s="13">
        <v>62</v>
      </c>
      <c r="H177" s="13">
        <v>70.2</v>
      </c>
      <c r="I177" s="13" t="s">
        <v>15</v>
      </c>
      <c r="J177" s="13">
        <v>7.5</v>
      </c>
      <c r="K177" s="71">
        <v>55</v>
      </c>
      <c r="L177" s="71">
        <f t="shared" si="64"/>
        <v>0.132136678200692</v>
      </c>
      <c r="M177" s="71">
        <f t="shared" si="65"/>
        <v>0.67282295271049719</v>
      </c>
      <c r="N177" s="3">
        <f t="shared" si="29"/>
        <v>51.667539552645941</v>
      </c>
      <c r="O177" s="3">
        <f t="shared" si="31"/>
        <v>52</v>
      </c>
      <c r="P177" s="3">
        <f t="shared" si="30"/>
        <v>0</v>
      </c>
      <c r="Q177" s="116"/>
      <c r="R177" s="116"/>
      <c r="S177" s="116"/>
      <c r="T177" s="116"/>
      <c r="U177" s="116"/>
      <c r="V177" s="116"/>
      <c r="W177" s="116"/>
      <c r="X177" s="116"/>
      <c r="Y177" s="116"/>
      <c r="Z177" s="116"/>
      <c r="AA177" s="116"/>
      <c r="AB177" s="116"/>
      <c r="AC177" s="116"/>
      <c r="AD177" s="116"/>
      <c r="AE177" s="116"/>
      <c r="AF177" s="116"/>
      <c r="AG177" s="116"/>
      <c r="AH177" s="116"/>
      <c r="AI177" s="116"/>
      <c r="AJ177" s="116"/>
      <c r="AK177" s="116"/>
      <c r="AL177" s="116"/>
      <c r="AM177" s="116"/>
      <c r="AN177" s="116"/>
      <c r="AO177" s="116"/>
      <c r="AP177" s="116"/>
      <c r="AQ177" s="116"/>
      <c r="AR177" s="116"/>
      <c r="AS177" s="116"/>
      <c r="AT177" s="116"/>
      <c r="AU177" s="116"/>
      <c r="AV177" s="116"/>
      <c r="AW177" s="116"/>
      <c r="AX177" s="116"/>
      <c r="AY177" s="116"/>
      <c r="AZ177" s="116"/>
      <c r="BA177" s="116"/>
      <c r="BB177" s="116"/>
      <c r="BC177" s="116"/>
      <c r="BD177" s="116"/>
      <c r="BE177" s="116"/>
      <c r="BF177" s="116"/>
      <c r="BG177" s="116"/>
      <c r="BH177" s="116"/>
      <c r="BI177" s="116"/>
      <c r="BJ177" s="116"/>
      <c r="BK177" s="116"/>
      <c r="BL177" s="116"/>
      <c r="BM177" s="116"/>
      <c r="BN177" s="116"/>
      <c r="BO177" s="116"/>
      <c r="BP177" s="116"/>
      <c r="BQ177" s="116"/>
      <c r="BR177" s="116"/>
      <c r="BS177" s="116"/>
      <c r="BT177" s="116"/>
      <c r="BU177" s="116"/>
      <c r="BV177" s="116"/>
      <c r="BW177" s="116"/>
      <c r="BX177" s="116"/>
      <c r="BY177" s="116"/>
      <c r="BZ177" s="116"/>
      <c r="CA177" s="116"/>
      <c r="CB177" s="116"/>
      <c r="CC177" s="116"/>
      <c r="CD177" s="116"/>
      <c r="CE177" s="116"/>
      <c r="CF177" s="116"/>
      <c r="CG177" s="116"/>
      <c r="CH177" s="116"/>
      <c r="CI177" s="116"/>
      <c r="CJ177" s="116"/>
      <c r="CK177" s="116"/>
      <c r="CL177" s="116"/>
      <c r="CM177" s="116"/>
      <c r="CN177" s="116"/>
      <c r="CO177" s="116"/>
      <c r="CP177" s="116"/>
      <c r="CQ177" s="116"/>
      <c r="CR177" s="116"/>
      <c r="CS177" s="116"/>
      <c r="CT177" s="116"/>
      <c r="CU177" s="116"/>
      <c r="CV177" s="116"/>
      <c r="CW177" s="116"/>
      <c r="CX177" s="116"/>
      <c r="CY177" s="116"/>
      <c r="CZ177" s="116"/>
      <c r="DA177" s="116"/>
      <c r="DB177" s="116"/>
      <c r="DC177" s="116"/>
      <c r="DD177" s="116"/>
      <c r="DE177" s="116"/>
      <c r="DF177" s="116"/>
      <c r="DG177" s="116"/>
      <c r="DH177" s="116"/>
      <c r="DI177" s="116"/>
      <c r="DJ177" s="116"/>
      <c r="DK177" s="116"/>
      <c r="DL177" s="116"/>
      <c r="DM177" s="116"/>
      <c r="DN177" s="116"/>
      <c r="DO177" s="116"/>
      <c r="DP177" s="116"/>
      <c r="DQ177" s="116"/>
      <c r="DR177" s="116"/>
      <c r="DS177" s="116"/>
      <c r="DT177" s="116"/>
      <c r="DU177" s="116"/>
      <c r="DV177" s="116"/>
      <c r="DW177" s="116"/>
      <c r="DX177" s="116"/>
      <c r="DY177" s="116"/>
      <c r="DZ177" s="116"/>
      <c r="EA177" s="116"/>
      <c r="EB177" s="116"/>
      <c r="EC177" s="116"/>
      <c r="ED177" s="116"/>
      <c r="EE177" s="116"/>
      <c r="EF177" s="116"/>
      <c r="EG177" s="116"/>
      <c r="EH177" s="116"/>
      <c r="EI177" s="116"/>
      <c r="EJ177" s="116"/>
      <c r="EK177" s="116"/>
      <c r="EL177" s="116"/>
      <c r="EM177" s="116"/>
      <c r="EN177" s="116"/>
      <c r="EO177" s="116"/>
      <c r="EP177" s="116"/>
      <c r="EQ177" s="116"/>
      <c r="ER177" s="116"/>
      <c r="ES177" s="116"/>
      <c r="ET177" s="116"/>
      <c r="EU177" s="116"/>
      <c r="EV177" s="116"/>
      <c r="EW177" s="116"/>
      <c r="EX177" s="116"/>
      <c r="EY177" s="116"/>
      <c r="EZ177" s="116"/>
      <c r="FA177" s="116"/>
      <c r="FB177" s="116"/>
      <c r="FC177" s="116"/>
      <c r="FD177" s="116"/>
      <c r="FE177" s="116"/>
      <c r="FF177" s="116"/>
      <c r="FG177" s="116"/>
      <c r="FH177" s="116"/>
      <c r="FI177" s="116"/>
      <c r="FJ177" s="116"/>
      <c r="FK177" s="116"/>
      <c r="FL177" s="116"/>
      <c r="FM177" s="116"/>
      <c r="FN177" s="116"/>
      <c r="FO177" s="116"/>
      <c r="FP177" s="116"/>
      <c r="FQ177" s="116"/>
      <c r="FR177" s="116"/>
      <c r="FS177" s="116"/>
      <c r="FT177" s="116"/>
      <c r="FU177" s="116"/>
      <c r="FV177" s="116"/>
      <c r="FW177" s="116"/>
      <c r="FX177" s="116"/>
      <c r="FY177" s="116"/>
      <c r="FZ177" s="116"/>
      <c r="GA177" s="116"/>
      <c r="GB177" s="116"/>
      <c r="GC177" s="116"/>
      <c r="GD177" s="116"/>
      <c r="GE177" s="116"/>
      <c r="GF177" s="116"/>
      <c r="GG177" s="116"/>
      <c r="GH177" s="116"/>
      <c r="GI177" s="116"/>
      <c r="GJ177" s="116"/>
      <c r="GK177" s="116"/>
      <c r="GL177" s="116"/>
      <c r="GM177" s="116"/>
      <c r="GN177" s="116"/>
      <c r="GO177" s="116"/>
      <c r="GP177" s="116"/>
      <c r="GQ177" s="116"/>
      <c r="GR177" s="116"/>
      <c r="GS177" s="116"/>
      <c r="GT177" s="116"/>
      <c r="GU177" s="116"/>
      <c r="GV177" s="116"/>
      <c r="GW177" s="116"/>
      <c r="GX177" s="116"/>
      <c r="GY177" s="116"/>
      <c r="GZ177" s="116"/>
      <c r="HA177" s="116"/>
      <c r="HB177" s="116"/>
      <c r="HC177" s="116"/>
      <c r="HD177" s="116"/>
      <c r="HE177" s="116"/>
      <c r="HF177" s="116"/>
      <c r="HG177" s="116"/>
      <c r="HH177" s="116"/>
      <c r="HI177" s="116"/>
      <c r="HJ177" s="116"/>
      <c r="HK177" s="116"/>
      <c r="HL177" s="116"/>
      <c r="HM177" s="116"/>
      <c r="HN177" s="116"/>
      <c r="HO177" s="116"/>
      <c r="HP177" s="116"/>
      <c r="HQ177" s="116"/>
      <c r="HR177" s="116"/>
      <c r="HS177" s="116"/>
      <c r="HT177" s="116"/>
      <c r="HU177" s="116"/>
      <c r="HV177" s="116"/>
      <c r="HW177" s="116"/>
      <c r="HX177" s="116"/>
      <c r="HY177" s="116"/>
      <c r="HZ177" s="116"/>
      <c r="IA177" s="116"/>
      <c r="IB177" s="116"/>
      <c r="IC177" s="116"/>
      <c r="ID177" s="116"/>
      <c r="IE177" s="116"/>
      <c r="IF177" s="116"/>
      <c r="IG177" s="116"/>
      <c r="IH177" s="116"/>
      <c r="II177" s="116"/>
      <c r="IJ177" s="116"/>
      <c r="IK177" s="116"/>
      <c r="IL177" s="116"/>
      <c r="IM177" s="116"/>
      <c r="IN177" s="116"/>
      <c r="IO177" s="116"/>
      <c r="IP177" s="116"/>
      <c r="IQ177" s="116"/>
      <c r="IR177" s="116"/>
      <c r="IS177" s="116"/>
      <c r="IT177" s="116"/>
      <c r="IU177" s="116"/>
      <c r="IV177" s="116"/>
      <c r="IW177" s="116"/>
      <c r="IX177" s="116"/>
      <c r="IY177" s="116"/>
      <c r="IZ177" s="116"/>
      <c r="JA177" s="116"/>
      <c r="JB177" s="116"/>
      <c r="JC177" s="116"/>
      <c r="JD177" s="116"/>
      <c r="JE177" s="116"/>
      <c r="JF177" s="116"/>
      <c r="JG177" s="116"/>
      <c r="JH177" s="116"/>
      <c r="JI177" s="116"/>
      <c r="JJ177" s="116"/>
      <c r="JK177" s="116"/>
      <c r="JL177" s="116"/>
      <c r="JM177" s="116"/>
      <c r="JN177" s="116"/>
      <c r="JO177" s="116"/>
      <c r="JP177" s="116"/>
      <c r="JQ177" s="116"/>
      <c r="JR177" s="116"/>
      <c r="JS177" s="116"/>
      <c r="JT177" s="116"/>
      <c r="JU177" s="116"/>
      <c r="JV177" s="116"/>
      <c r="JW177" s="116"/>
      <c r="JX177" s="116"/>
      <c r="JY177" s="116"/>
      <c r="JZ177" s="116"/>
      <c r="KA177" s="116"/>
      <c r="KB177" s="116"/>
      <c r="KC177" s="116"/>
      <c r="KD177" s="116"/>
      <c r="KE177" s="116"/>
      <c r="KF177" s="116"/>
      <c r="KG177" s="116"/>
      <c r="KH177" s="116"/>
      <c r="KI177" s="116"/>
      <c r="KJ177" s="116"/>
      <c r="KK177" s="116"/>
      <c r="KL177" s="116"/>
      <c r="KM177" s="116"/>
      <c r="KN177" s="116"/>
      <c r="KO177" s="116"/>
      <c r="KP177" s="116"/>
      <c r="KQ177" s="116"/>
      <c r="KR177" s="116"/>
      <c r="KS177" s="116"/>
      <c r="KT177" s="116"/>
      <c r="KU177" s="116"/>
      <c r="KV177" s="116"/>
      <c r="KW177" s="116"/>
      <c r="KX177" s="116"/>
      <c r="KY177" s="116"/>
      <c r="KZ177" s="116"/>
      <c r="LA177" s="116"/>
      <c r="LB177" s="116"/>
      <c r="LC177" s="116"/>
      <c r="LD177" s="116"/>
      <c r="LE177" s="116"/>
      <c r="LF177" s="116"/>
      <c r="LG177" s="116"/>
      <c r="LH177" s="116"/>
      <c r="LI177" s="116"/>
      <c r="LJ177" s="116"/>
      <c r="LK177" s="116"/>
      <c r="LL177" s="116"/>
      <c r="LM177" s="116"/>
      <c r="LN177" s="116"/>
      <c r="LO177" s="116"/>
      <c r="LP177" s="116"/>
      <c r="LQ177" s="116"/>
      <c r="LR177" s="116"/>
      <c r="LS177" s="116"/>
      <c r="LT177" s="116"/>
      <c r="LU177" s="116"/>
      <c r="LV177" s="116"/>
      <c r="LW177" s="116"/>
      <c r="LX177" s="116"/>
      <c r="LY177" s="116"/>
      <c r="LZ177" s="116"/>
      <c r="MA177" s="116"/>
      <c r="MB177" s="116"/>
      <c r="MC177" s="116"/>
      <c r="MD177" s="116"/>
      <c r="ME177" s="116"/>
      <c r="MF177" s="116"/>
      <c r="MG177" s="116"/>
      <c r="MH177" s="116"/>
      <c r="MI177" s="116"/>
      <c r="MJ177" s="116"/>
      <c r="MK177" s="116"/>
      <c r="ML177" s="116"/>
      <c r="MM177" s="116"/>
      <c r="MN177" s="116"/>
      <c r="MO177" s="116"/>
      <c r="MP177" s="116"/>
      <c r="MQ177" s="116"/>
      <c r="MR177" s="116"/>
      <c r="MS177" s="116"/>
      <c r="MT177" s="116"/>
      <c r="MU177" s="116"/>
      <c r="MV177" s="116"/>
      <c r="MW177" s="116"/>
      <c r="MX177" s="116"/>
      <c r="MY177" s="116"/>
      <c r="MZ177" s="116"/>
      <c r="NA177" s="116"/>
      <c r="NB177" s="116"/>
      <c r="NC177" s="116"/>
      <c r="ND177" s="116"/>
      <c r="NE177" s="116"/>
      <c r="NF177" s="116"/>
      <c r="NG177" s="116"/>
      <c r="NH177" s="116"/>
      <c r="NI177" s="116"/>
      <c r="NJ177" s="116"/>
      <c r="NK177" s="116"/>
      <c r="NL177" s="116"/>
      <c r="NM177" s="116"/>
      <c r="NN177" s="116"/>
      <c r="NO177" s="116"/>
      <c r="NP177" s="116"/>
      <c r="NQ177" s="116"/>
      <c r="NR177" s="116"/>
      <c r="NS177" s="116"/>
      <c r="NT177" s="116"/>
      <c r="NU177" s="116"/>
      <c r="NV177" s="116"/>
      <c r="NW177" s="116"/>
      <c r="NX177" s="116"/>
      <c r="NY177" s="116"/>
      <c r="NZ177" s="116"/>
      <c r="OA177" s="116"/>
      <c r="OB177" s="116"/>
      <c r="OC177" s="116"/>
      <c r="OD177" s="116"/>
      <c r="OE177" s="116"/>
      <c r="OF177" s="116"/>
      <c r="OG177" s="116"/>
      <c r="OH177" s="116"/>
      <c r="OI177" s="116"/>
      <c r="OJ177" s="116"/>
      <c r="OK177" s="116"/>
      <c r="OL177" s="116"/>
      <c r="OM177" s="116"/>
      <c r="ON177" s="116"/>
      <c r="OO177" s="116"/>
      <c r="OP177" s="116"/>
      <c r="OQ177" s="116"/>
      <c r="OR177" s="116"/>
      <c r="OS177" s="116"/>
      <c r="OT177" s="116"/>
      <c r="OU177" s="116"/>
      <c r="OV177" s="116"/>
      <c r="OW177" s="116"/>
      <c r="OX177" s="116"/>
      <c r="OY177" s="116"/>
      <c r="OZ177" s="116"/>
      <c r="PA177" s="116"/>
      <c r="PB177" s="116"/>
      <c r="PC177" s="116"/>
      <c r="PD177" s="116"/>
      <c r="PE177" s="116"/>
      <c r="PF177" s="116"/>
      <c r="PG177" s="116"/>
      <c r="PH177" s="116"/>
      <c r="PI177" s="116"/>
      <c r="PJ177" s="116"/>
      <c r="PK177" s="116"/>
      <c r="PL177" s="116"/>
      <c r="PM177" s="116"/>
      <c r="PN177" s="116"/>
      <c r="PO177" s="116"/>
      <c r="PP177" s="116"/>
      <c r="PQ177" s="116"/>
      <c r="PR177" s="116"/>
      <c r="PS177" s="116"/>
      <c r="PT177" s="116"/>
      <c r="PU177" s="116"/>
      <c r="PV177" s="116"/>
      <c r="PW177" s="116"/>
      <c r="PX177" s="116"/>
      <c r="PY177" s="116"/>
      <c r="PZ177" s="116"/>
      <c r="QA177" s="116"/>
      <c r="QB177" s="116"/>
      <c r="QC177" s="116"/>
      <c r="QD177" s="116"/>
      <c r="QE177" s="116"/>
      <c r="QF177" s="116"/>
      <c r="QG177" s="116"/>
      <c r="QH177" s="116"/>
      <c r="QI177" s="116"/>
      <c r="QJ177" s="116"/>
      <c r="QK177" s="116"/>
      <c r="QL177" s="116"/>
      <c r="QM177" s="116"/>
      <c r="QN177" s="116"/>
      <c r="QO177" s="116"/>
      <c r="QP177" s="116"/>
      <c r="QQ177" s="116"/>
      <c r="QR177" s="116"/>
      <c r="QS177" s="116"/>
      <c r="QT177" s="116"/>
      <c r="QU177" s="116"/>
      <c r="QV177" s="116"/>
      <c r="QW177" s="116"/>
      <c r="QX177" s="116"/>
      <c r="QY177" s="116"/>
      <c r="QZ177" s="116"/>
      <c r="RA177" s="116"/>
      <c r="RB177" s="116"/>
      <c r="RC177" s="116"/>
      <c r="RD177" s="116"/>
      <c r="RE177" s="116"/>
      <c r="RF177" s="116"/>
      <c r="RG177" s="116"/>
      <c r="RH177" s="116"/>
      <c r="RI177" s="116"/>
      <c r="RJ177" s="116"/>
      <c r="RK177" s="116"/>
      <c r="RL177" s="116"/>
      <c r="RM177" s="116"/>
      <c r="RN177" s="116"/>
      <c r="RO177" s="116"/>
      <c r="RP177" s="116"/>
      <c r="RQ177" s="116"/>
      <c r="RR177" s="116"/>
      <c r="RS177" s="116"/>
      <c r="RT177" s="116"/>
      <c r="RU177" s="116"/>
      <c r="RV177" s="116"/>
      <c r="RW177" s="116"/>
      <c r="RX177" s="116"/>
      <c r="RY177" s="116"/>
      <c r="RZ177" s="116"/>
      <c r="SA177" s="116"/>
      <c r="SB177" s="116"/>
      <c r="SC177" s="116"/>
      <c r="SD177" s="116"/>
      <c r="SE177" s="116"/>
      <c r="SF177" s="116"/>
      <c r="SG177" s="116"/>
      <c r="SH177" s="116"/>
      <c r="SI177" s="116"/>
      <c r="SJ177" s="116"/>
      <c r="SK177" s="116"/>
      <c r="SL177" s="116"/>
      <c r="SM177" s="116"/>
      <c r="SN177" s="116"/>
      <c r="SO177" s="116"/>
      <c r="SP177" s="116"/>
      <c r="SQ177" s="116"/>
      <c r="SR177" s="116"/>
      <c r="SS177" s="116"/>
      <c r="ST177" s="116"/>
      <c r="SU177" s="116"/>
      <c r="SV177" s="116"/>
      <c r="SW177" s="116"/>
      <c r="SX177" s="116"/>
      <c r="SY177" s="116"/>
      <c r="SZ177" s="116"/>
      <c r="TA177" s="116"/>
      <c r="TB177" s="116"/>
      <c r="TC177" s="116"/>
      <c r="TD177" s="116"/>
      <c r="TE177" s="116"/>
      <c r="TF177" s="116"/>
      <c r="TG177" s="116"/>
      <c r="TH177" s="116"/>
      <c r="TI177" s="116"/>
      <c r="TJ177" s="116"/>
      <c r="TK177" s="116"/>
      <c r="TL177" s="116"/>
      <c r="TM177" s="116"/>
      <c r="TN177" s="116"/>
      <c r="TO177" s="116"/>
      <c r="TP177" s="116"/>
      <c r="TQ177" s="116"/>
      <c r="TR177" s="116"/>
      <c r="TS177" s="116"/>
      <c r="TT177" s="116"/>
      <c r="TU177" s="116"/>
      <c r="TV177" s="116"/>
      <c r="TW177" s="116"/>
      <c r="TX177" s="116"/>
      <c r="TY177" s="116"/>
      <c r="TZ177" s="116"/>
      <c r="UA177" s="116"/>
      <c r="UB177" s="116"/>
      <c r="UC177" s="116"/>
      <c r="UD177" s="116"/>
      <c r="UE177" s="116"/>
      <c r="UF177" s="116"/>
      <c r="UG177" s="116"/>
      <c r="UH177" s="116"/>
      <c r="UI177" s="116"/>
      <c r="UJ177" s="116"/>
      <c r="UK177" s="116"/>
      <c r="UL177" s="116"/>
      <c r="UM177" s="116"/>
      <c r="UN177" s="116"/>
      <c r="UO177" s="116"/>
      <c r="UP177" s="116"/>
      <c r="UQ177" s="116"/>
      <c r="UR177" s="116"/>
      <c r="US177" s="116"/>
      <c r="UT177" s="116"/>
      <c r="UU177" s="116"/>
      <c r="UV177" s="116"/>
      <c r="UW177" s="116"/>
      <c r="UX177" s="116"/>
      <c r="UY177" s="116"/>
      <c r="UZ177" s="116"/>
      <c r="VA177" s="116"/>
      <c r="VB177" s="116"/>
      <c r="VC177" s="116"/>
      <c r="VD177" s="116"/>
      <c r="VE177" s="116"/>
      <c r="VF177" s="116"/>
      <c r="VG177" s="116"/>
      <c r="VH177" s="116"/>
      <c r="VI177" s="116"/>
      <c r="VJ177" s="116"/>
      <c r="VK177" s="116"/>
      <c r="VL177" s="116"/>
      <c r="VM177" s="116"/>
      <c r="VN177" s="116"/>
      <c r="VO177" s="116"/>
      <c r="VP177" s="116"/>
      <c r="VQ177" s="116"/>
      <c r="VR177" s="116"/>
      <c r="VS177" s="116"/>
      <c r="VT177" s="116"/>
      <c r="VU177" s="116"/>
      <c r="VV177" s="116"/>
      <c r="VW177" s="116"/>
      <c r="VX177" s="116"/>
      <c r="VY177" s="116"/>
      <c r="VZ177" s="116"/>
      <c r="WA177" s="116"/>
      <c r="WB177" s="116"/>
      <c r="WC177" s="116"/>
      <c r="WD177" s="116"/>
      <c r="WE177" s="116"/>
      <c r="WF177" s="116"/>
      <c r="WG177" s="116"/>
      <c r="WH177" s="116"/>
      <c r="WI177" s="116"/>
      <c r="WJ177" s="116"/>
      <c r="WK177" s="116"/>
      <c r="WL177" s="116"/>
      <c r="WM177" s="116"/>
      <c r="WN177" s="116"/>
      <c r="WO177" s="116"/>
      <c r="WP177" s="116"/>
      <c r="WQ177" s="116"/>
      <c r="WR177" s="116"/>
      <c r="WS177" s="116"/>
      <c r="WT177" s="116"/>
      <c r="WU177" s="116"/>
      <c r="WV177" s="116"/>
      <c r="WW177" s="116"/>
      <c r="WX177" s="116"/>
      <c r="WY177" s="116"/>
      <c r="WZ177" s="116"/>
      <c r="XA177" s="116"/>
      <c r="XB177" s="116"/>
      <c r="XC177" s="116"/>
      <c r="XD177" s="116"/>
      <c r="XE177" s="116"/>
      <c r="XF177" s="116"/>
      <c r="XG177" s="116"/>
      <c r="XH177" s="116"/>
      <c r="XI177" s="116"/>
      <c r="XJ177" s="116"/>
      <c r="XK177" s="116"/>
      <c r="XL177" s="116"/>
      <c r="XM177" s="116"/>
      <c r="XN177" s="116"/>
      <c r="XO177" s="116"/>
      <c r="XP177" s="116"/>
      <c r="XQ177" s="116"/>
      <c r="XR177" s="116"/>
      <c r="XS177" s="116"/>
      <c r="XT177" s="116"/>
      <c r="XU177" s="116"/>
      <c r="XV177" s="116"/>
      <c r="XW177" s="116"/>
      <c r="XX177" s="116"/>
      <c r="XY177" s="116"/>
      <c r="XZ177" s="116"/>
      <c r="YA177" s="116"/>
      <c r="YB177" s="116"/>
      <c r="YC177" s="116"/>
      <c r="YD177" s="116"/>
      <c r="YE177" s="116"/>
      <c r="YF177" s="116"/>
      <c r="YG177" s="116"/>
      <c r="YH177" s="116"/>
      <c r="YI177" s="116"/>
      <c r="YJ177" s="116"/>
      <c r="YK177" s="116"/>
      <c r="YL177" s="116"/>
      <c r="YM177" s="116"/>
      <c r="YN177" s="116"/>
      <c r="YO177" s="116"/>
      <c r="YP177" s="116"/>
      <c r="YQ177" s="116"/>
      <c r="YR177" s="116"/>
      <c r="YS177" s="116"/>
      <c r="YT177" s="116"/>
      <c r="YU177" s="116"/>
      <c r="YV177" s="116"/>
      <c r="YW177" s="116"/>
      <c r="YX177" s="116"/>
      <c r="YY177" s="116"/>
      <c r="YZ177" s="116"/>
      <c r="ZA177" s="116"/>
      <c r="ZB177" s="116"/>
      <c r="ZC177" s="116"/>
      <c r="ZD177" s="116"/>
      <c r="ZE177" s="116"/>
      <c r="ZF177" s="116"/>
      <c r="ZG177" s="116"/>
      <c r="ZH177" s="116"/>
      <c r="ZI177" s="116"/>
      <c r="ZJ177" s="116"/>
      <c r="ZK177" s="116"/>
      <c r="ZL177" s="116"/>
      <c r="ZM177" s="116"/>
      <c r="ZN177" s="116"/>
      <c r="ZO177" s="116"/>
      <c r="ZP177" s="116"/>
      <c r="ZQ177" s="116"/>
      <c r="ZR177" s="116"/>
      <c r="ZS177" s="116"/>
      <c r="ZT177" s="116"/>
      <c r="ZU177" s="116"/>
      <c r="ZV177" s="116"/>
      <c r="ZW177" s="116"/>
      <c r="ZX177" s="116"/>
      <c r="ZY177" s="116"/>
      <c r="ZZ177" s="116"/>
      <c r="AAA177" s="116"/>
      <c r="AAB177" s="116"/>
      <c r="AAC177" s="116"/>
      <c r="AAD177" s="116"/>
      <c r="AAE177" s="116"/>
      <c r="AAF177" s="116"/>
      <c r="AAG177" s="116"/>
      <c r="AAH177" s="116"/>
      <c r="AAI177" s="116"/>
      <c r="AAJ177" s="116"/>
      <c r="AAK177" s="116"/>
      <c r="AAL177" s="116"/>
      <c r="AAM177" s="116"/>
      <c r="AAN177" s="116"/>
      <c r="AAO177" s="116"/>
      <c r="AAP177" s="116"/>
      <c r="AAQ177" s="116"/>
      <c r="AAR177" s="116"/>
      <c r="AAS177" s="116"/>
      <c r="AAT177" s="116"/>
      <c r="AAU177" s="116"/>
      <c r="AAV177" s="116"/>
      <c r="AAW177" s="116"/>
      <c r="AAX177" s="116"/>
      <c r="AAY177" s="116"/>
      <c r="AAZ177" s="116"/>
      <c r="ABA177" s="116"/>
      <c r="ABB177" s="116"/>
      <c r="ABC177" s="116"/>
      <c r="ABD177" s="116"/>
      <c r="ABE177" s="116"/>
      <c r="ABF177" s="116"/>
      <c r="ABG177" s="116"/>
      <c r="ABH177" s="116"/>
      <c r="ABI177" s="116"/>
      <c r="ABJ177" s="116"/>
      <c r="ABK177" s="116"/>
      <c r="ABL177" s="116"/>
      <c r="ABM177" s="116"/>
      <c r="ABN177" s="116"/>
      <c r="ABO177" s="116"/>
      <c r="ABP177" s="116"/>
      <c r="ABQ177" s="116"/>
      <c r="ABR177" s="116"/>
      <c r="ABS177" s="116"/>
      <c r="ABT177" s="116"/>
      <c r="ABU177" s="116"/>
      <c r="ABV177" s="116"/>
      <c r="ABW177" s="116"/>
      <c r="ABX177" s="116"/>
      <c r="ABY177" s="116"/>
      <c r="ABZ177" s="116"/>
      <c r="ACA177" s="116"/>
      <c r="ACB177" s="116"/>
      <c r="ACC177" s="116"/>
      <c r="ACD177" s="116"/>
      <c r="ACE177" s="116"/>
      <c r="ACF177" s="116"/>
      <c r="ACG177" s="116"/>
      <c r="ACH177" s="116"/>
      <c r="ACI177" s="116"/>
      <c r="ACJ177" s="116"/>
      <c r="ACK177" s="116"/>
      <c r="ACL177" s="116"/>
      <c r="ACM177" s="116"/>
      <c r="ACN177" s="116"/>
      <c r="ACO177" s="116"/>
      <c r="ACP177" s="116"/>
      <c r="ACQ177" s="116"/>
      <c r="ACR177" s="116"/>
      <c r="ACS177" s="116"/>
      <c r="ACT177" s="116"/>
      <c r="ACU177" s="116"/>
      <c r="ACV177" s="116"/>
      <c r="ACW177" s="116"/>
      <c r="ACX177" s="116"/>
      <c r="ACY177" s="116"/>
      <c r="ACZ177" s="116"/>
      <c r="ADA177" s="116"/>
      <c r="ADB177" s="116"/>
      <c r="ADC177" s="116"/>
      <c r="ADD177" s="116"/>
      <c r="ADE177" s="116"/>
      <c r="ADF177" s="116"/>
      <c r="ADG177" s="116"/>
      <c r="ADH177" s="116"/>
      <c r="ADI177" s="116"/>
      <c r="ADJ177" s="116"/>
      <c r="ADK177" s="116"/>
      <c r="ADL177" s="116"/>
      <c r="ADM177" s="116"/>
      <c r="ADN177" s="116"/>
      <c r="ADO177" s="116"/>
      <c r="ADP177" s="116"/>
      <c r="ADQ177" s="116"/>
      <c r="ADR177" s="116"/>
      <c r="ADS177" s="116"/>
      <c r="ADT177" s="116"/>
      <c r="ADU177" s="116"/>
      <c r="ADV177" s="116"/>
      <c r="ADW177" s="116"/>
      <c r="ADX177" s="116"/>
      <c r="ADY177" s="116"/>
      <c r="ADZ177" s="116"/>
      <c r="AEA177" s="116"/>
      <c r="AEB177" s="116"/>
      <c r="AEC177" s="116"/>
      <c r="AED177" s="116"/>
      <c r="AEE177" s="116"/>
      <c r="AEF177" s="116"/>
      <c r="AEG177" s="116"/>
      <c r="AEH177" s="116"/>
      <c r="AEI177" s="116"/>
      <c r="AEJ177" s="116"/>
      <c r="AEK177" s="116"/>
      <c r="AEL177" s="116"/>
      <c r="AEM177" s="116"/>
      <c r="AEN177" s="116"/>
      <c r="AEO177" s="116"/>
      <c r="AEP177" s="116"/>
      <c r="AEQ177" s="116"/>
      <c r="AER177" s="116"/>
      <c r="AES177" s="116"/>
      <c r="AET177" s="116"/>
      <c r="AEU177" s="116"/>
      <c r="AEV177" s="116"/>
      <c r="AEW177" s="116"/>
      <c r="AEX177" s="116"/>
      <c r="AEY177" s="116"/>
      <c r="AEZ177" s="116"/>
      <c r="AFA177" s="116"/>
      <c r="AFB177" s="116"/>
      <c r="AFC177" s="116"/>
      <c r="AFD177" s="116"/>
      <c r="AFE177" s="116"/>
      <c r="AFF177" s="116"/>
      <c r="AFG177" s="116"/>
      <c r="AFH177" s="116"/>
      <c r="AFI177" s="116"/>
      <c r="AFJ177" s="116"/>
      <c r="AFK177" s="116"/>
      <c r="AFL177" s="116"/>
      <c r="AFM177" s="116"/>
      <c r="AFN177" s="116"/>
      <c r="AFO177" s="116"/>
      <c r="AFP177" s="116"/>
      <c r="AFQ177" s="116"/>
      <c r="AFR177" s="116"/>
      <c r="AFS177" s="116"/>
      <c r="AFT177" s="116"/>
      <c r="AFU177" s="116"/>
      <c r="AFV177" s="116"/>
      <c r="AFW177" s="116"/>
      <c r="AFX177" s="116"/>
      <c r="AFY177" s="116"/>
      <c r="AFZ177" s="116"/>
      <c r="AGA177" s="116"/>
      <c r="AGB177" s="116"/>
      <c r="AGC177" s="116"/>
      <c r="AGD177" s="116"/>
      <c r="AGE177" s="116"/>
      <c r="AGF177" s="116"/>
      <c r="AGG177" s="116"/>
      <c r="AGH177" s="116"/>
      <c r="AGI177" s="116"/>
      <c r="AGJ177" s="116"/>
      <c r="AGK177" s="116"/>
      <c r="AGL177" s="116"/>
      <c r="AGM177" s="116"/>
      <c r="AGN177" s="116"/>
      <c r="AGO177" s="116"/>
      <c r="AGP177" s="116"/>
      <c r="AGQ177" s="116"/>
      <c r="AGR177" s="116"/>
      <c r="AGS177" s="116"/>
      <c r="AGT177" s="116"/>
      <c r="AGU177" s="116"/>
      <c r="AGV177" s="116"/>
      <c r="AGW177" s="116"/>
      <c r="AGX177" s="116"/>
      <c r="AGY177" s="116"/>
      <c r="AGZ177" s="116"/>
      <c r="AHA177" s="116"/>
      <c r="AHB177" s="116"/>
      <c r="AHC177" s="116"/>
      <c r="AHD177" s="116"/>
      <c r="AHE177" s="116"/>
      <c r="AHF177" s="116"/>
      <c r="AHG177" s="116"/>
      <c r="AHH177" s="116"/>
      <c r="AHI177" s="116"/>
      <c r="AHJ177" s="116"/>
      <c r="AHK177" s="116"/>
      <c r="AHL177" s="116"/>
      <c r="AHM177" s="116"/>
      <c r="AHN177" s="116"/>
      <c r="AHO177" s="116"/>
      <c r="AHP177" s="116"/>
      <c r="AHQ177" s="116"/>
      <c r="AHR177" s="116"/>
      <c r="AHS177" s="116"/>
      <c r="AHT177" s="116"/>
      <c r="AHU177" s="116"/>
      <c r="AHV177" s="116"/>
      <c r="AHW177" s="116"/>
      <c r="AHX177" s="116"/>
      <c r="AHY177" s="116"/>
      <c r="AHZ177" s="116"/>
      <c r="AIA177" s="116"/>
      <c r="AIB177" s="116"/>
      <c r="AIC177" s="116"/>
      <c r="AID177" s="116"/>
      <c r="AIE177" s="116"/>
      <c r="AIF177" s="116"/>
      <c r="AIG177" s="116"/>
      <c r="AIH177" s="116"/>
      <c r="AII177" s="116"/>
      <c r="AIJ177" s="116"/>
      <c r="AIK177" s="116"/>
      <c r="AIL177" s="116"/>
      <c r="AIM177" s="116"/>
      <c r="AIN177" s="116"/>
      <c r="AIO177" s="116"/>
      <c r="AIP177" s="116"/>
      <c r="AIQ177" s="116"/>
      <c r="AIR177" s="116"/>
      <c r="AIS177" s="116"/>
      <c r="AIT177" s="116"/>
      <c r="AIU177" s="116"/>
      <c r="AIV177" s="116"/>
      <c r="AIW177" s="116"/>
      <c r="AIX177" s="116"/>
      <c r="AIY177" s="116"/>
      <c r="AIZ177" s="116"/>
      <c r="AJA177" s="116"/>
      <c r="AJB177" s="116"/>
      <c r="AJC177" s="116"/>
      <c r="AJD177" s="116"/>
      <c r="AJE177" s="116"/>
      <c r="AJF177" s="116"/>
      <c r="AJG177" s="116"/>
      <c r="AJH177" s="116"/>
      <c r="AJI177" s="116"/>
      <c r="AJJ177" s="116"/>
      <c r="AJK177" s="116"/>
      <c r="AJL177" s="116"/>
      <c r="AJM177" s="116"/>
      <c r="AJN177" s="116"/>
      <c r="AJO177" s="116"/>
      <c r="AJP177" s="116"/>
      <c r="AJQ177" s="116"/>
      <c r="AJR177" s="116"/>
      <c r="AJS177" s="116"/>
      <c r="AJT177" s="116"/>
      <c r="AJU177" s="116"/>
      <c r="AJV177" s="116"/>
      <c r="AJW177" s="116"/>
      <c r="AJX177" s="116"/>
      <c r="AJY177" s="116"/>
      <c r="AJZ177" s="116"/>
      <c r="AKA177" s="116"/>
      <c r="AKB177" s="116"/>
      <c r="AKC177" s="116"/>
      <c r="AKD177" s="116"/>
      <c r="AKE177" s="116"/>
      <c r="AKF177" s="116"/>
      <c r="AKG177" s="116"/>
      <c r="AKH177" s="116"/>
      <c r="AKI177" s="116"/>
      <c r="AKJ177" s="116"/>
      <c r="AKK177" s="116"/>
      <c r="AKL177" s="116"/>
      <c r="AKM177" s="116"/>
      <c r="AKN177" s="116"/>
      <c r="AKO177" s="116"/>
      <c r="AKP177" s="116"/>
      <c r="AKQ177" s="116"/>
      <c r="AKR177" s="116"/>
      <c r="AKS177" s="116"/>
      <c r="AKT177" s="116"/>
      <c r="AKU177" s="116"/>
      <c r="AKV177" s="116"/>
      <c r="AKW177" s="116"/>
      <c r="AKX177" s="116"/>
      <c r="AKY177" s="116"/>
      <c r="AKZ177" s="116"/>
      <c r="ALA177" s="116"/>
      <c r="ALB177" s="116"/>
      <c r="ALC177" s="116"/>
      <c r="ALD177" s="116"/>
      <c r="ALE177" s="116"/>
      <c r="ALF177" s="116"/>
      <c r="ALG177" s="116"/>
      <c r="ALH177" s="116"/>
      <c r="ALI177" s="116"/>
      <c r="ALJ177" s="116"/>
      <c r="ALK177" s="116"/>
      <c r="ALL177" s="116"/>
      <c r="ALM177" s="116"/>
      <c r="ALN177" s="116"/>
      <c r="ALO177" s="116"/>
      <c r="ALP177" s="116"/>
      <c r="ALQ177" s="116"/>
      <c r="ALR177" s="116"/>
      <c r="ALS177" s="116"/>
      <c r="ALT177" s="116"/>
      <c r="ALU177" s="116"/>
      <c r="ALV177" s="116"/>
      <c r="ALW177" s="116"/>
      <c r="ALX177" s="116"/>
      <c r="ALY177" s="116"/>
      <c r="ALZ177" s="116"/>
      <c r="AMA177" s="116"/>
      <c r="AMB177" s="116"/>
      <c r="AMC177" s="116"/>
      <c r="AMD177" s="116"/>
      <c r="AME177" s="116"/>
      <c r="AMF177" s="116"/>
      <c r="AMG177" s="116"/>
      <c r="AMH177" s="116"/>
      <c r="AMI177" s="116"/>
      <c r="AMJ177" s="116"/>
      <c r="AMK177" s="116"/>
      <c r="AML177" s="116"/>
      <c r="AMM177" s="116"/>
      <c r="AMN177" s="116"/>
      <c r="AMO177" s="116"/>
      <c r="AMP177" s="116"/>
      <c r="AMQ177" s="116"/>
      <c r="AMR177" s="116"/>
      <c r="AMS177" s="116"/>
      <c r="AMT177" s="116"/>
      <c r="AMU177" s="116"/>
      <c r="AMV177" s="116"/>
      <c r="AMW177" s="116"/>
      <c r="AMX177" s="116"/>
      <c r="AMY177" s="116"/>
      <c r="AMZ177" s="116"/>
      <c r="ANA177" s="116"/>
      <c r="ANB177" s="116"/>
      <c r="ANC177" s="116"/>
      <c r="AND177" s="116"/>
      <c r="ANE177" s="116"/>
      <c r="ANF177" s="116"/>
      <c r="ANG177" s="116"/>
      <c r="ANH177" s="116"/>
      <c r="ANI177" s="116"/>
      <c r="ANJ177" s="116"/>
      <c r="ANK177" s="116"/>
      <c r="ANL177" s="116"/>
      <c r="ANM177" s="116"/>
      <c r="ANN177" s="116"/>
      <c r="ANO177" s="116"/>
      <c r="ANP177" s="116"/>
      <c r="ANQ177" s="116"/>
      <c r="ANR177" s="116"/>
      <c r="ANS177" s="116"/>
      <c r="ANT177" s="116"/>
      <c r="ANU177" s="116"/>
      <c r="ANV177" s="116"/>
      <c r="ANW177" s="116"/>
      <c r="ANX177" s="116"/>
      <c r="ANY177" s="116"/>
      <c r="ANZ177" s="116"/>
      <c r="AOA177" s="116"/>
      <c r="AOB177" s="116"/>
      <c r="AOC177" s="116"/>
      <c r="AOD177" s="116"/>
      <c r="AOE177" s="116"/>
      <c r="AOF177" s="116"/>
      <c r="AOG177" s="116"/>
      <c r="AOH177" s="116"/>
      <c r="AOI177" s="116"/>
      <c r="AOJ177" s="116"/>
      <c r="AOK177" s="116"/>
      <c r="AOL177" s="116"/>
      <c r="AOM177" s="116"/>
      <c r="AON177" s="116"/>
      <c r="AOO177" s="116"/>
      <c r="AOP177" s="116"/>
      <c r="AOQ177" s="116"/>
      <c r="AOR177" s="116"/>
      <c r="AOS177" s="116"/>
      <c r="AOT177" s="116"/>
      <c r="AOU177" s="116"/>
      <c r="AOV177" s="116"/>
      <c r="AOW177" s="116"/>
      <c r="AOX177" s="116"/>
      <c r="AOY177" s="116"/>
      <c r="AOZ177" s="116"/>
      <c r="APA177" s="116"/>
      <c r="APB177" s="116"/>
      <c r="APC177" s="116"/>
      <c r="APD177" s="116"/>
      <c r="APE177" s="116"/>
      <c r="APF177" s="116"/>
      <c r="APG177" s="116"/>
      <c r="APH177" s="116"/>
      <c r="API177" s="116"/>
      <c r="APJ177" s="116"/>
      <c r="APK177" s="116"/>
      <c r="APL177" s="116"/>
      <c r="APM177" s="116"/>
      <c r="APN177" s="116"/>
      <c r="APO177" s="116"/>
      <c r="APP177" s="116"/>
      <c r="APQ177" s="116"/>
      <c r="APR177" s="116"/>
      <c r="APS177" s="116"/>
      <c r="APT177" s="116"/>
      <c r="APU177" s="116"/>
      <c r="APV177" s="116"/>
      <c r="APW177" s="116"/>
      <c r="APX177" s="116"/>
      <c r="APY177" s="116"/>
      <c r="APZ177" s="116"/>
      <c r="AQA177" s="116"/>
      <c r="AQB177" s="116"/>
      <c r="AQC177" s="116"/>
      <c r="AQD177" s="116"/>
      <c r="AQE177" s="116"/>
      <c r="AQF177" s="116"/>
      <c r="AQG177" s="116"/>
      <c r="AQH177" s="116"/>
      <c r="AQI177" s="116"/>
      <c r="AQJ177" s="116"/>
      <c r="AQK177" s="116"/>
      <c r="AQL177" s="116"/>
      <c r="AQM177" s="116"/>
      <c r="AQN177" s="116"/>
      <c r="AQO177" s="116"/>
      <c r="AQP177" s="116"/>
      <c r="AQQ177" s="116"/>
      <c r="AQR177" s="116"/>
      <c r="AQS177" s="116"/>
      <c r="AQT177" s="116"/>
      <c r="AQU177" s="116"/>
      <c r="AQV177" s="116"/>
      <c r="AQW177" s="116"/>
      <c r="AQX177" s="116"/>
      <c r="AQY177" s="116"/>
      <c r="AQZ177" s="116"/>
      <c r="ARA177" s="116"/>
      <c r="ARB177" s="116"/>
      <c r="ARC177" s="116"/>
      <c r="ARD177" s="116"/>
      <c r="ARE177" s="116"/>
      <c r="ARF177" s="116"/>
      <c r="ARG177" s="116"/>
      <c r="ARH177" s="116"/>
      <c r="ARI177" s="116"/>
      <c r="ARJ177" s="116"/>
      <c r="ARK177" s="116"/>
      <c r="ARL177" s="116"/>
      <c r="ARM177" s="116"/>
      <c r="ARN177" s="116"/>
      <c r="ARO177" s="116"/>
      <c r="ARP177" s="116"/>
      <c r="ARQ177" s="116"/>
      <c r="ARR177" s="116"/>
      <c r="ARS177" s="116"/>
      <c r="ART177" s="116"/>
      <c r="ARU177" s="116"/>
      <c r="ARV177" s="116"/>
      <c r="ARW177" s="116"/>
      <c r="ARX177" s="116"/>
      <c r="ARY177" s="116"/>
      <c r="ARZ177" s="116"/>
      <c r="ASA177" s="116"/>
      <c r="ASB177" s="116"/>
      <c r="ASC177" s="116"/>
      <c r="ASD177" s="116"/>
      <c r="ASE177" s="116"/>
      <c r="ASF177" s="116"/>
      <c r="ASG177" s="116"/>
      <c r="ASH177" s="116"/>
      <c r="ASI177" s="116"/>
      <c r="ASJ177" s="116"/>
      <c r="ASK177" s="116"/>
      <c r="ASL177" s="116"/>
      <c r="ASM177" s="116"/>
      <c r="ASN177" s="116"/>
      <c r="ASO177" s="116"/>
      <c r="ASP177" s="116"/>
      <c r="ASQ177" s="116"/>
      <c r="ASR177" s="116"/>
      <c r="ASS177" s="116"/>
      <c r="AST177" s="116"/>
      <c r="ASU177" s="116"/>
      <c r="ASV177" s="116"/>
      <c r="ASW177" s="116"/>
      <c r="ASX177" s="116"/>
      <c r="ASY177" s="116"/>
      <c r="ASZ177" s="116"/>
      <c r="ATA177" s="116"/>
      <c r="ATB177" s="116"/>
      <c r="ATC177" s="116"/>
      <c r="ATD177" s="116"/>
      <c r="ATE177" s="116"/>
      <c r="ATF177" s="116"/>
      <c r="ATG177" s="116"/>
      <c r="ATH177" s="116"/>
      <c r="ATI177" s="116"/>
      <c r="ATJ177" s="116"/>
      <c r="ATK177" s="116"/>
      <c r="ATL177" s="116"/>
      <c r="ATM177" s="116"/>
      <c r="ATN177" s="116"/>
      <c r="ATO177" s="116"/>
      <c r="ATP177" s="116"/>
      <c r="ATQ177" s="116"/>
      <c r="ATR177" s="116"/>
      <c r="ATS177" s="116"/>
      <c r="ATT177" s="116"/>
      <c r="ATU177" s="116"/>
      <c r="ATV177" s="116"/>
      <c r="ATW177" s="116"/>
      <c r="ATX177" s="116"/>
      <c r="ATY177" s="116"/>
      <c r="ATZ177" s="116"/>
      <c r="AUA177" s="116"/>
      <c r="AUB177" s="116"/>
      <c r="AUC177" s="116"/>
      <c r="AUD177" s="116"/>
      <c r="AUE177" s="116"/>
      <c r="AUF177" s="116"/>
      <c r="AUG177" s="116"/>
      <c r="AUH177" s="116"/>
      <c r="AUI177" s="116"/>
      <c r="AUJ177" s="116"/>
      <c r="AUK177" s="116"/>
      <c r="AUL177" s="116"/>
      <c r="AUM177" s="116"/>
      <c r="AUN177" s="116"/>
      <c r="AUO177" s="116"/>
      <c r="AUP177" s="116"/>
      <c r="AUQ177" s="116"/>
      <c r="AUR177" s="116"/>
      <c r="AUS177" s="116"/>
      <c r="AUT177" s="116"/>
      <c r="AUU177" s="116"/>
      <c r="AUV177" s="116"/>
      <c r="AUW177" s="116"/>
      <c r="AUX177" s="116"/>
      <c r="AUY177" s="116"/>
      <c r="AUZ177" s="116"/>
      <c r="AVA177" s="116"/>
      <c r="AVB177" s="116"/>
      <c r="AVC177" s="116"/>
      <c r="AVD177" s="116"/>
      <c r="AVE177" s="116"/>
      <c r="AVF177" s="116"/>
      <c r="AVG177" s="116"/>
      <c r="AVH177" s="116"/>
      <c r="AVI177" s="116"/>
      <c r="AVJ177" s="116"/>
      <c r="AVK177" s="116"/>
      <c r="AVL177" s="116"/>
      <c r="AVM177" s="116"/>
      <c r="AVN177" s="116"/>
      <c r="AVO177" s="116"/>
      <c r="AVP177" s="116"/>
      <c r="AVQ177" s="116"/>
      <c r="AVR177" s="116"/>
      <c r="AVS177" s="116"/>
      <c r="AVT177" s="116"/>
      <c r="AVU177" s="116"/>
      <c r="AVV177" s="116"/>
      <c r="AVW177" s="116"/>
      <c r="AVX177" s="116"/>
      <c r="AVY177" s="116"/>
      <c r="AVZ177" s="116"/>
      <c r="AWA177" s="116"/>
      <c r="AWB177" s="116"/>
      <c r="AWC177" s="116"/>
      <c r="AWD177" s="116"/>
      <c r="AWE177" s="116"/>
      <c r="AWF177" s="116"/>
      <c r="AWG177" s="116"/>
      <c r="AWH177" s="116"/>
      <c r="AWI177" s="116"/>
      <c r="AWJ177" s="116"/>
      <c r="AWK177" s="116"/>
      <c r="AWL177" s="116"/>
      <c r="AWM177" s="116"/>
      <c r="AWN177" s="116"/>
      <c r="AWO177" s="116"/>
      <c r="AWP177" s="116"/>
      <c r="AWQ177" s="116"/>
      <c r="AWR177" s="116"/>
      <c r="AWS177" s="116"/>
      <c r="AWT177" s="116"/>
      <c r="AWU177" s="116"/>
      <c r="AWV177" s="116"/>
      <c r="AWW177" s="116"/>
      <c r="AWX177" s="116"/>
      <c r="AWY177" s="116"/>
      <c r="AWZ177" s="116"/>
      <c r="AXA177" s="116"/>
      <c r="AXB177" s="116"/>
      <c r="AXC177" s="116"/>
      <c r="AXD177" s="116"/>
      <c r="AXE177" s="116"/>
      <c r="AXF177" s="116"/>
      <c r="AXG177" s="116"/>
      <c r="AXH177" s="116"/>
      <c r="AXI177" s="116"/>
      <c r="AXJ177" s="116"/>
      <c r="AXK177" s="116"/>
      <c r="AXL177" s="116"/>
      <c r="AXM177" s="116"/>
      <c r="AXN177" s="116"/>
      <c r="AXO177" s="116"/>
      <c r="AXP177" s="116"/>
      <c r="AXQ177" s="116"/>
      <c r="AXR177" s="116"/>
      <c r="AXS177" s="116"/>
      <c r="AXT177" s="116"/>
      <c r="AXU177" s="116"/>
      <c r="AXV177" s="116"/>
      <c r="AXW177" s="116"/>
      <c r="AXX177" s="116"/>
      <c r="AXY177" s="116"/>
      <c r="AXZ177" s="116"/>
      <c r="AYA177" s="116"/>
      <c r="AYB177" s="116"/>
      <c r="AYC177" s="116"/>
      <c r="AYD177" s="116"/>
      <c r="AYE177" s="116"/>
      <c r="AYF177" s="116"/>
      <c r="AYG177" s="116"/>
      <c r="AYH177" s="116"/>
      <c r="AYI177" s="116"/>
      <c r="AYJ177" s="116"/>
      <c r="AYK177" s="116"/>
      <c r="AYL177" s="116"/>
      <c r="AYM177" s="116"/>
      <c r="AYN177" s="116"/>
      <c r="AYO177" s="116"/>
      <c r="AYP177" s="116"/>
      <c r="AYQ177" s="116"/>
      <c r="AYR177" s="116"/>
      <c r="AYS177" s="116"/>
      <c r="AYT177" s="116"/>
      <c r="AYU177" s="116"/>
      <c r="AYV177" s="116"/>
      <c r="AYW177" s="116"/>
      <c r="AYX177" s="116"/>
      <c r="AYY177" s="116"/>
      <c r="AYZ177" s="116"/>
      <c r="AZA177" s="116"/>
      <c r="AZB177" s="116"/>
      <c r="AZC177" s="116"/>
      <c r="AZD177" s="116"/>
      <c r="AZE177" s="116"/>
      <c r="AZF177" s="116"/>
      <c r="AZG177" s="116"/>
      <c r="AZH177" s="116"/>
      <c r="AZI177" s="116"/>
      <c r="AZJ177" s="116"/>
      <c r="AZK177" s="116"/>
      <c r="AZL177" s="116"/>
      <c r="AZM177" s="116"/>
      <c r="AZN177" s="116"/>
      <c r="AZO177" s="116"/>
      <c r="AZP177" s="116"/>
      <c r="AZQ177" s="116"/>
      <c r="AZR177" s="116"/>
      <c r="AZS177" s="116"/>
      <c r="AZT177" s="116"/>
      <c r="AZU177" s="116"/>
      <c r="AZV177" s="116"/>
      <c r="AZW177" s="116"/>
      <c r="AZX177" s="116"/>
      <c r="AZY177" s="116"/>
      <c r="AZZ177" s="116"/>
      <c r="BAA177" s="116"/>
      <c r="BAB177" s="116"/>
      <c r="BAC177" s="116"/>
      <c r="BAD177" s="116"/>
      <c r="BAE177" s="116"/>
      <c r="BAF177" s="116"/>
      <c r="BAG177" s="116"/>
      <c r="BAH177" s="116"/>
      <c r="BAI177" s="116"/>
      <c r="BAJ177" s="116"/>
      <c r="BAK177" s="116"/>
      <c r="BAL177" s="116"/>
      <c r="BAM177" s="116"/>
      <c r="BAN177" s="116"/>
      <c r="BAO177" s="116"/>
      <c r="BAP177" s="116"/>
      <c r="BAQ177" s="116"/>
      <c r="BAR177" s="116"/>
      <c r="BAS177" s="116"/>
      <c r="BAT177" s="116"/>
      <c r="BAU177" s="116"/>
      <c r="BAV177" s="116"/>
      <c r="BAW177" s="116"/>
      <c r="BAX177" s="116"/>
      <c r="BAY177" s="116"/>
      <c r="BAZ177" s="116"/>
      <c r="BBA177" s="116"/>
      <c r="BBB177" s="116"/>
      <c r="BBC177" s="116"/>
      <c r="BBD177" s="116"/>
      <c r="BBE177" s="116"/>
      <c r="BBF177" s="116"/>
      <c r="BBG177" s="116"/>
      <c r="BBH177" s="116"/>
      <c r="BBI177" s="116"/>
      <c r="BBJ177" s="116"/>
      <c r="BBK177" s="116"/>
      <c r="BBL177" s="116"/>
      <c r="BBM177" s="116"/>
      <c r="BBN177" s="116"/>
      <c r="BBO177" s="116"/>
      <c r="BBP177" s="116"/>
      <c r="BBQ177" s="116"/>
      <c r="BBR177" s="116"/>
      <c r="BBS177" s="116"/>
      <c r="BBT177" s="116"/>
      <c r="BBU177" s="116"/>
      <c r="BBV177" s="116"/>
      <c r="BBW177" s="116"/>
      <c r="BBX177" s="116"/>
      <c r="BBY177" s="116"/>
      <c r="BBZ177" s="116"/>
      <c r="BCA177" s="116"/>
      <c r="BCB177" s="116"/>
      <c r="BCC177" s="116"/>
      <c r="BCD177" s="116"/>
      <c r="BCE177" s="116"/>
      <c r="BCF177" s="116"/>
      <c r="BCG177" s="116"/>
      <c r="BCH177" s="116"/>
      <c r="BCI177" s="116"/>
      <c r="BCJ177" s="116"/>
      <c r="BCK177" s="116"/>
      <c r="BCL177" s="116"/>
      <c r="BCM177" s="116"/>
      <c r="BCN177" s="116"/>
      <c r="BCO177" s="116"/>
      <c r="BCP177" s="116"/>
      <c r="BCQ177" s="116"/>
    </row>
    <row r="178" spans="1:1447" ht="17" thickBot="1">
      <c r="A178" s="13">
        <f t="shared" si="63"/>
        <v>11</v>
      </c>
      <c r="B178" s="13">
        <v>89</v>
      </c>
      <c r="C178" s="13">
        <v>56.8</v>
      </c>
      <c r="D178" s="13">
        <v>56.5</v>
      </c>
      <c r="E178" s="13">
        <v>2997</v>
      </c>
      <c r="F178" s="13">
        <v>-5</v>
      </c>
      <c r="G178" s="13">
        <v>52.9</v>
      </c>
      <c r="H178" s="13">
        <v>61.2</v>
      </c>
      <c r="I178" s="13" t="s">
        <v>34</v>
      </c>
      <c r="J178" s="13">
        <v>2.1</v>
      </c>
      <c r="K178" s="71">
        <v>55</v>
      </c>
      <c r="L178" s="71">
        <f t="shared" si="64"/>
        <v>0.132136678200692</v>
      </c>
      <c r="M178" s="71">
        <f t="shared" si="65"/>
        <v>0.67282295271049719</v>
      </c>
      <c r="N178" s="3">
        <f t="shared" si="29"/>
        <v>10.800763775231855</v>
      </c>
      <c r="O178" s="3">
        <f t="shared" si="31"/>
        <v>11</v>
      </c>
      <c r="P178" s="3">
        <f t="shared" si="30"/>
        <v>0</v>
      </c>
      <c r="R178" s="116"/>
      <c r="S178" s="116"/>
      <c r="T178" s="116"/>
      <c r="U178" s="116"/>
    </row>
    <row r="179" spans="1:1447" ht="17" thickBot="1">
      <c r="A179" s="13">
        <f t="shared" si="63"/>
        <v>57</v>
      </c>
      <c r="B179" s="13">
        <v>43</v>
      </c>
      <c r="C179" s="13">
        <v>61.5</v>
      </c>
      <c r="D179" s="13">
        <v>62.4</v>
      </c>
      <c r="E179" s="13">
        <v>4207</v>
      </c>
      <c r="F179" s="13">
        <v>-4.8</v>
      </c>
      <c r="G179" s="13">
        <v>62.7</v>
      </c>
      <c r="H179" s="13">
        <v>70.900000000000006</v>
      </c>
      <c r="I179" s="13" t="s">
        <v>15</v>
      </c>
      <c r="J179" s="13">
        <v>8.1999999999999993</v>
      </c>
      <c r="K179" s="71">
        <v>55</v>
      </c>
      <c r="L179" s="71">
        <f t="shared" si="64"/>
        <v>0.132136678200692</v>
      </c>
      <c r="M179" s="71">
        <f t="shared" si="65"/>
        <v>0.67282295271049719</v>
      </c>
      <c r="N179" s="3">
        <f t="shared" si="29"/>
        <v>56.965084560829247</v>
      </c>
      <c r="O179" s="3">
        <f t="shared" si="31"/>
        <v>57</v>
      </c>
      <c r="P179" s="3">
        <f t="shared" si="30"/>
        <v>0</v>
      </c>
      <c r="R179" s="116"/>
      <c r="S179" s="116"/>
      <c r="T179" s="116"/>
      <c r="U179" s="116"/>
    </row>
    <row r="180" spans="1:1447" ht="17" thickBot="1">
      <c r="A180" s="13">
        <f t="shared" si="63"/>
        <v>40</v>
      </c>
      <c r="B180" s="13">
        <v>60</v>
      </c>
      <c r="C180" s="13">
        <v>61.2</v>
      </c>
      <c r="D180" s="13">
        <v>60.3</v>
      </c>
      <c r="E180" s="13">
        <v>4715</v>
      </c>
      <c r="F180" s="13">
        <v>-5</v>
      </c>
      <c r="G180" s="13">
        <v>60.6</v>
      </c>
      <c r="H180" s="13">
        <v>68.099999999999994</v>
      </c>
      <c r="I180" s="13" t="s">
        <v>48</v>
      </c>
      <c r="J180" s="13">
        <v>6</v>
      </c>
      <c r="K180" s="71">
        <v>55</v>
      </c>
      <c r="L180" s="71">
        <f t="shared" si="64"/>
        <v>0.132136678200692</v>
      </c>
      <c r="M180" s="71">
        <f t="shared" si="65"/>
        <v>0.67282295271049719</v>
      </c>
      <c r="N180" s="3">
        <f t="shared" si="29"/>
        <v>40.315657392253144</v>
      </c>
      <c r="O180" s="3">
        <f t="shared" si="31"/>
        <v>40</v>
      </c>
      <c r="P180" s="3">
        <f t="shared" si="30"/>
        <v>0</v>
      </c>
    </row>
    <row r="181" spans="1:1447" ht="17" thickBot="1">
      <c r="A181" s="13">
        <f t="shared" si="63"/>
        <v>4</v>
      </c>
      <c r="B181" s="13">
        <v>96</v>
      </c>
      <c r="C181" s="13">
        <v>57.3</v>
      </c>
      <c r="D181" s="13">
        <v>56.9</v>
      </c>
      <c r="E181" s="13">
        <v>3497</v>
      </c>
      <c r="F181" s="13">
        <v>-5.6</v>
      </c>
      <c r="G181" s="13">
        <v>56</v>
      </c>
      <c r="H181" s="13">
        <v>64.900000000000006</v>
      </c>
      <c r="I181" s="13" t="s">
        <v>49</v>
      </c>
      <c r="J181" s="13">
        <v>1.2</v>
      </c>
      <c r="K181" s="71">
        <v>55</v>
      </c>
      <c r="L181" s="71">
        <f t="shared" si="64"/>
        <v>0.132136678200692</v>
      </c>
      <c r="M181" s="71">
        <f t="shared" si="65"/>
        <v>0.67282295271049719</v>
      </c>
      <c r="N181" s="3">
        <f t="shared" si="29"/>
        <v>3.9896344789961726</v>
      </c>
      <c r="O181" s="3">
        <f t="shared" si="31"/>
        <v>4</v>
      </c>
      <c r="P181" s="3">
        <f t="shared" si="30"/>
        <v>0</v>
      </c>
    </row>
    <row r="182" spans="1:1447" ht="17" thickBot="1">
      <c r="A182" s="64">
        <f t="shared" ref="A182:A188" si="66">100-B182</f>
        <v>23</v>
      </c>
      <c r="B182" s="64">
        <v>77</v>
      </c>
      <c r="C182" s="64">
        <v>63.4</v>
      </c>
      <c r="D182" s="64">
        <v>63.5</v>
      </c>
      <c r="E182" s="64">
        <v>8600</v>
      </c>
      <c r="F182" s="64">
        <v>-2.9</v>
      </c>
      <c r="G182" s="64">
        <v>61.3</v>
      </c>
      <c r="H182" s="64">
        <v>62.5</v>
      </c>
      <c r="I182" s="64" t="s">
        <v>48</v>
      </c>
      <c r="J182" s="64">
        <v>3.95</v>
      </c>
      <c r="K182" s="84">
        <v>58</v>
      </c>
      <c r="L182" s="84">
        <f t="shared" ref="L182:L213" si="67">INDEX(LINEST(J$182:J$249,A$182:A$249,TRUE,FALSE ),1)</f>
        <v>0.13892125817773252</v>
      </c>
      <c r="M182" s="84">
        <f t="shared" ref="M182:M213" si="68">INDEX(LINEST(J$182:J$249,A$182:A$249,TRUE,FALSE ),2)</f>
        <v>0.71112580569163608</v>
      </c>
      <c r="N182" s="3">
        <f t="shared" ref="N182:N213" si="69">(J182-M182)/L182</f>
        <v>23.314460556962608</v>
      </c>
      <c r="O182" s="70">
        <f t="shared" ref="O182:O213" si="70">ROUND(N182,0)</f>
        <v>23</v>
      </c>
      <c r="P182" s="3">
        <f t="shared" ref="P182:P213" si="71">A182-O182</f>
        <v>0</v>
      </c>
    </row>
    <row r="183" spans="1:1447" ht="17" thickBot="1">
      <c r="A183" s="64">
        <f t="shared" si="66"/>
        <v>61</v>
      </c>
      <c r="B183" s="64">
        <v>39</v>
      </c>
      <c r="C183" s="64">
        <v>54</v>
      </c>
      <c r="D183" s="64">
        <v>54</v>
      </c>
      <c r="E183" s="64">
        <v>5910</v>
      </c>
      <c r="F183" s="64" t="s">
        <v>19</v>
      </c>
      <c r="G183" s="64">
        <v>48.9</v>
      </c>
      <c r="H183" s="64">
        <v>54.3</v>
      </c>
      <c r="I183" s="64" t="s">
        <v>22</v>
      </c>
      <c r="J183" s="64">
        <v>9.1999999999999993</v>
      </c>
      <c r="K183" s="84">
        <v>58</v>
      </c>
      <c r="L183" s="84">
        <f t="shared" si="67"/>
        <v>0.13892125817773252</v>
      </c>
      <c r="M183" s="84">
        <f t="shared" si="68"/>
        <v>0.71112580569163608</v>
      </c>
      <c r="N183" s="3">
        <f t="shared" si="69"/>
        <v>61.105652983994005</v>
      </c>
      <c r="O183" s="70">
        <f t="shared" si="70"/>
        <v>61</v>
      </c>
      <c r="P183" s="3">
        <f t="shared" si="71"/>
        <v>0</v>
      </c>
    </row>
    <row r="184" spans="1:1447" ht="17" thickBot="1">
      <c r="A184" s="64">
        <f t="shared" si="66"/>
        <v>91</v>
      </c>
      <c r="B184" s="64">
        <v>9</v>
      </c>
      <c r="C184" s="64">
        <v>54.2</v>
      </c>
      <c r="D184" s="64">
        <v>51.5</v>
      </c>
      <c r="E184" s="64">
        <v>7260</v>
      </c>
      <c r="F184" s="64">
        <v>-2.1</v>
      </c>
      <c r="G184" s="64">
        <v>44.6</v>
      </c>
      <c r="H184" s="64">
        <v>48.6</v>
      </c>
      <c r="I184" s="64" t="s">
        <v>20</v>
      </c>
      <c r="J184" s="64">
        <v>13.4</v>
      </c>
      <c r="K184" s="84">
        <v>58</v>
      </c>
      <c r="L184" s="84">
        <f t="shared" si="67"/>
        <v>0.13892125817773252</v>
      </c>
      <c r="M184" s="84">
        <f t="shared" si="68"/>
        <v>0.71112580569163608</v>
      </c>
      <c r="N184" s="3">
        <f t="shared" si="69"/>
        <v>91.338606925619146</v>
      </c>
      <c r="O184" s="70">
        <f t="shared" si="70"/>
        <v>91</v>
      </c>
      <c r="P184" s="3">
        <f t="shared" si="71"/>
        <v>0</v>
      </c>
    </row>
    <row r="185" spans="1:1447" ht="17" thickBot="1">
      <c r="A185" s="64">
        <f t="shared" si="66"/>
        <v>95</v>
      </c>
      <c r="B185" s="64">
        <v>5</v>
      </c>
      <c r="C185" s="64">
        <v>52.3</v>
      </c>
      <c r="D185" s="64">
        <v>51</v>
      </c>
      <c r="E185" s="64">
        <v>7200</v>
      </c>
      <c r="F185" s="64">
        <v>-1.5</v>
      </c>
      <c r="G185" s="64">
        <v>44.1</v>
      </c>
      <c r="H185" s="64">
        <v>47.5</v>
      </c>
      <c r="I185" s="64" t="s">
        <v>50</v>
      </c>
      <c r="J185" s="64">
        <v>13.95</v>
      </c>
      <c r="K185" s="84">
        <v>58</v>
      </c>
      <c r="L185" s="84">
        <f t="shared" si="67"/>
        <v>0.13892125817773252</v>
      </c>
      <c r="M185" s="84">
        <f t="shared" si="68"/>
        <v>0.71112580569163608</v>
      </c>
      <c r="N185" s="3">
        <f t="shared" si="69"/>
        <v>95.297684227498607</v>
      </c>
      <c r="O185" s="70">
        <f t="shared" si="70"/>
        <v>95</v>
      </c>
      <c r="P185" s="3">
        <f t="shared" si="71"/>
        <v>0</v>
      </c>
    </row>
    <row r="186" spans="1:1447" ht="17" thickBot="1">
      <c r="A186" s="64">
        <f t="shared" si="66"/>
        <v>35</v>
      </c>
      <c r="B186" s="64">
        <v>65</v>
      </c>
      <c r="C186" s="64">
        <v>62.2</v>
      </c>
      <c r="D186" s="64">
        <v>56.9</v>
      </c>
      <c r="E186" s="64">
        <v>7930</v>
      </c>
      <c r="F186" s="64">
        <v>-0.5</v>
      </c>
      <c r="G186" s="64">
        <v>52.5</v>
      </c>
      <c r="H186" s="64">
        <v>55.7</v>
      </c>
      <c r="I186" s="64" t="s">
        <v>69</v>
      </c>
      <c r="J186" s="64">
        <v>5.6</v>
      </c>
      <c r="K186" s="84">
        <v>58</v>
      </c>
      <c r="L186" s="84">
        <f t="shared" si="67"/>
        <v>0.13892125817773252</v>
      </c>
      <c r="M186" s="84">
        <f t="shared" si="68"/>
        <v>0.71112580569163608</v>
      </c>
      <c r="N186" s="3">
        <f t="shared" si="69"/>
        <v>35.191692462601047</v>
      </c>
      <c r="O186" s="70">
        <f t="shared" si="70"/>
        <v>35</v>
      </c>
      <c r="P186" s="3">
        <f t="shared" si="71"/>
        <v>0</v>
      </c>
    </row>
    <row r="187" spans="1:1447" ht="17" thickBot="1">
      <c r="A187" s="64">
        <f t="shared" si="66"/>
        <v>10</v>
      </c>
      <c r="B187" s="64">
        <v>90</v>
      </c>
      <c r="C187" s="64">
        <v>61.6</v>
      </c>
      <c r="D187" s="64">
        <v>59.3</v>
      </c>
      <c r="E187" s="64">
        <v>8430</v>
      </c>
      <c r="F187" s="64">
        <v>-3.1</v>
      </c>
      <c r="G187" s="64">
        <v>56</v>
      </c>
      <c r="H187" s="64">
        <v>58.4</v>
      </c>
      <c r="I187" s="64" t="s">
        <v>34</v>
      </c>
      <c r="J187" s="64">
        <v>2.04</v>
      </c>
      <c r="K187" s="84">
        <v>58</v>
      </c>
      <c r="L187" s="84">
        <f t="shared" si="67"/>
        <v>0.13892125817773252</v>
      </c>
      <c r="M187" s="84">
        <f t="shared" si="68"/>
        <v>0.71112580569163608</v>
      </c>
      <c r="N187" s="3">
        <f t="shared" si="69"/>
        <v>9.5656648358902299</v>
      </c>
      <c r="O187" s="70">
        <f t="shared" si="70"/>
        <v>10</v>
      </c>
      <c r="P187" s="3">
        <f t="shared" si="71"/>
        <v>0</v>
      </c>
    </row>
    <row r="188" spans="1:1447" ht="17" thickBot="1">
      <c r="A188" s="64">
        <f t="shared" si="66"/>
        <v>4</v>
      </c>
      <c r="B188" s="64">
        <v>96</v>
      </c>
      <c r="C188" s="64">
        <v>61.4</v>
      </c>
      <c r="D188" s="64">
        <v>60.9</v>
      </c>
      <c r="E188" s="64">
        <v>8350</v>
      </c>
      <c r="F188" s="64">
        <v>-3.1</v>
      </c>
      <c r="G188" s="64">
        <v>58.3</v>
      </c>
      <c r="H188" s="64">
        <v>60.9</v>
      </c>
      <c r="I188" s="64" t="s">
        <v>97</v>
      </c>
      <c r="J188" s="64">
        <v>1.3</v>
      </c>
      <c r="K188" s="84">
        <v>58</v>
      </c>
      <c r="L188" s="84">
        <f t="shared" si="67"/>
        <v>0.13892125817773252</v>
      </c>
      <c r="M188" s="84">
        <f t="shared" si="68"/>
        <v>0.71112580569163608</v>
      </c>
      <c r="N188" s="3">
        <f t="shared" si="69"/>
        <v>4.2389062842705645</v>
      </c>
      <c r="O188" s="70">
        <f t="shared" si="70"/>
        <v>4</v>
      </c>
      <c r="P188" s="3">
        <f t="shared" si="71"/>
        <v>0</v>
      </c>
    </row>
    <row r="189" spans="1:1447" ht="17" thickBot="1">
      <c r="A189" s="64">
        <f t="shared" ref="A189:A246" si="72">100-B189</f>
        <v>22</v>
      </c>
      <c r="B189" s="64">
        <v>78</v>
      </c>
      <c r="C189" s="64">
        <v>62.3</v>
      </c>
      <c r="D189" s="64">
        <v>62.4</v>
      </c>
      <c r="E189" s="64">
        <v>8530</v>
      </c>
      <c r="F189" s="64">
        <v>-4.0999999999999996</v>
      </c>
      <c r="G189" s="83">
        <v>60.6</v>
      </c>
      <c r="H189" s="64">
        <v>63.2</v>
      </c>
      <c r="I189" s="83" t="s">
        <v>15</v>
      </c>
      <c r="J189" s="83">
        <v>3.8</v>
      </c>
      <c r="K189" s="84">
        <v>58</v>
      </c>
      <c r="L189" s="84">
        <f t="shared" si="67"/>
        <v>0.13892125817773252</v>
      </c>
      <c r="M189" s="84">
        <f t="shared" si="68"/>
        <v>0.71112580569163608</v>
      </c>
      <c r="N189" s="3">
        <f t="shared" si="69"/>
        <v>22.234712201904568</v>
      </c>
      <c r="O189" s="70">
        <f t="shared" si="70"/>
        <v>22</v>
      </c>
      <c r="P189" s="3">
        <f t="shared" si="71"/>
        <v>0</v>
      </c>
    </row>
    <row r="190" spans="1:1447" ht="17" thickBot="1">
      <c r="A190" s="64">
        <f t="shared" si="72"/>
        <v>1</v>
      </c>
      <c r="B190" s="64">
        <v>99</v>
      </c>
      <c r="C190" s="64">
        <v>62</v>
      </c>
      <c r="D190" s="64">
        <v>61.4</v>
      </c>
      <c r="E190" s="64">
        <v>8460</v>
      </c>
      <c r="F190" s="64">
        <v>-2.5</v>
      </c>
      <c r="G190" s="64">
        <v>58.4</v>
      </c>
      <c r="H190" s="64">
        <v>59.7</v>
      </c>
      <c r="I190" s="64" t="s">
        <v>52</v>
      </c>
      <c r="J190" s="64">
        <v>0.9</v>
      </c>
      <c r="K190" s="84">
        <v>58</v>
      </c>
      <c r="L190" s="84">
        <f t="shared" si="67"/>
        <v>0.13892125817773252</v>
      </c>
      <c r="M190" s="84">
        <f t="shared" si="68"/>
        <v>0.71112580569163608</v>
      </c>
      <c r="N190" s="3">
        <f t="shared" si="69"/>
        <v>1.3595773374491242</v>
      </c>
      <c r="O190" s="70">
        <f t="shared" si="70"/>
        <v>1</v>
      </c>
      <c r="P190" s="3">
        <f t="shared" si="71"/>
        <v>0</v>
      </c>
    </row>
    <row r="191" spans="1:1447" ht="17" thickBot="1">
      <c r="A191" s="64">
        <f t="shared" si="72"/>
        <v>28</v>
      </c>
      <c r="B191" s="64">
        <v>72</v>
      </c>
      <c r="C191" s="64">
        <v>62.3</v>
      </c>
      <c r="D191" s="64">
        <v>62.8</v>
      </c>
      <c r="E191" s="64">
        <v>8580</v>
      </c>
      <c r="F191" s="64">
        <v>-2.7</v>
      </c>
      <c r="G191" s="64">
        <v>60.6</v>
      </c>
      <c r="H191" s="64">
        <v>62</v>
      </c>
      <c r="I191" s="64" t="s">
        <v>76</v>
      </c>
      <c r="J191" s="64">
        <v>4.5999999999999996</v>
      </c>
      <c r="K191" s="84">
        <v>58</v>
      </c>
      <c r="L191" s="84">
        <f t="shared" si="67"/>
        <v>0.13892125817773252</v>
      </c>
      <c r="M191" s="84">
        <f t="shared" si="68"/>
        <v>0.71112580569163608</v>
      </c>
      <c r="N191" s="3">
        <f t="shared" si="69"/>
        <v>27.993370095547448</v>
      </c>
      <c r="O191" s="70">
        <f t="shared" si="70"/>
        <v>28</v>
      </c>
      <c r="P191" s="3">
        <f t="shared" si="71"/>
        <v>0</v>
      </c>
    </row>
    <row r="192" spans="1:1447" ht="17" thickBot="1">
      <c r="A192" s="64">
        <f t="shared" si="72"/>
        <v>13</v>
      </c>
      <c r="B192" s="64">
        <v>87</v>
      </c>
      <c r="C192" s="64">
        <v>62.4</v>
      </c>
      <c r="D192" s="64">
        <v>58.9</v>
      </c>
      <c r="E192" s="64">
        <v>8080</v>
      </c>
      <c r="F192" s="64">
        <v>-1.1000000000000001</v>
      </c>
      <c r="G192" s="64">
        <v>55.5</v>
      </c>
      <c r="H192" s="64">
        <v>58.5</v>
      </c>
      <c r="I192" s="64" t="s">
        <v>33</v>
      </c>
      <c r="J192" s="64">
        <v>2.5</v>
      </c>
      <c r="K192" s="84">
        <v>58</v>
      </c>
      <c r="L192" s="84">
        <f t="shared" si="67"/>
        <v>0.13892125817773252</v>
      </c>
      <c r="M192" s="84">
        <f t="shared" si="68"/>
        <v>0.71112580569163608</v>
      </c>
      <c r="N192" s="3">
        <f t="shared" si="69"/>
        <v>12.876893124734886</v>
      </c>
      <c r="O192" s="70">
        <f t="shared" si="70"/>
        <v>13</v>
      </c>
      <c r="P192" s="3">
        <f t="shared" si="71"/>
        <v>0</v>
      </c>
    </row>
    <row r="193" spans="1:16" ht="17" thickBot="1">
      <c r="A193" s="64">
        <f t="shared" si="72"/>
        <v>18</v>
      </c>
      <c r="B193" s="64">
        <v>82</v>
      </c>
      <c r="C193" s="64">
        <v>61.7</v>
      </c>
      <c r="D193" s="64">
        <v>61.9</v>
      </c>
      <c r="E193" s="64">
        <v>8340</v>
      </c>
      <c r="F193" s="64">
        <v>-2.7</v>
      </c>
      <c r="G193" s="83">
        <v>59.8</v>
      </c>
      <c r="H193" s="64">
        <v>62.3</v>
      </c>
      <c r="I193" s="83" t="s">
        <v>98</v>
      </c>
      <c r="J193" s="83">
        <v>3.2</v>
      </c>
      <c r="K193" s="84">
        <v>58</v>
      </c>
      <c r="L193" s="84">
        <f t="shared" si="67"/>
        <v>0.13892125817773252</v>
      </c>
      <c r="M193" s="84">
        <f t="shared" si="68"/>
        <v>0.71112580569163608</v>
      </c>
      <c r="N193" s="3">
        <f t="shared" si="69"/>
        <v>17.915718781672407</v>
      </c>
      <c r="O193" s="70">
        <f t="shared" si="70"/>
        <v>18</v>
      </c>
      <c r="P193" s="3">
        <f t="shared" si="71"/>
        <v>0</v>
      </c>
    </row>
    <row r="194" spans="1:16" ht="17" thickBot="1">
      <c r="A194" s="64">
        <f t="shared" si="72"/>
        <v>19</v>
      </c>
      <c r="B194" s="64">
        <v>81</v>
      </c>
      <c r="C194" s="64">
        <v>61.5</v>
      </c>
      <c r="D194" s="64">
        <v>62.1</v>
      </c>
      <c r="E194" s="64">
        <v>8440</v>
      </c>
      <c r="F194" s="64">
        <v>-1.3</v>
      </c>
      <c r="G194" s="64">
        <v>59.8</v>
      </c>
      <c r="H194" s="64">
        <v>61.5</v>
      </c>
      <c r="I194" s="64" t="s">
        <v>15</v>
      </c>
      <c r="J194" s="64">
        <v>3.4</v>
      </c>
      <c r="K194" s="84">
        <v>58</v>
      </c>
      <c r="L194" s="84">
        <f t="shared" si="67"/>
        <v>0.13892125817773252</v>
      </c>
      <c r="M194" s="84">
        <f t="shared" si="68"/>
        <v>0.71112580569163608</v>
      </c>
      <c r="N194" s="3">
        <f t="shared" si="69"/>
        <v>19.355383255083126</v>
      </c>
      <c r="O194" s="70">
        <f t="shared" si="70"/>
        <v>19</v>
      </c>
      <c r="P194" s="3">
        <f t="shared" si="71"/>
        <v>0</v>
      </c>
    </row>
    <row r="195" spans="1:16" ht="17" thickBot="1">
      <c r="A195" s="64">
        <f t="shared" si="72"/>
        <v>13</v>
      </c>
      <c r="B195" s="64">
        <v>87</v>
      </c>
      <c r="C195" s="64">
        <v>61.3</v>
      </c>
      <c r="D195" s="64">
        <v>59.2</v>
      </c>
      <c r="E195" s="64">
        <v>8450</v>
      </c>
      <c r="F195" s="64">
        <v>-2.7</v>
      </c>
      <c r="G195" s="64">
        <v>55.7</v>
      </c>
      <c r="H195" s="64">
        <v>57.7</v>
      </c>
      <c r="I195" s="64" t="s">
        <v>69</v>
      </c>
      <c r="J195" s="64">
        <v>2.5</v>
      </c>
      <c r="K195" s="84">
        <v>58</v>
      </c>
      <c r="L195" s="84">
        <f t="shared" si="67"/>
        <v>0.13892125817773252</v>
      </c>
      <c r="M195" s="84">
        <f t="shared" si="68"/>
        <v>0.71112580569163608</v>
      </c>
      <c r="N195" s="3">
        <f t="shared" si="69"/>
        <v>12.876893124734886</v>
      </c>
      <c r="O195" s="70">
        <f t="shared" si="70"/>
        <v>13</v>
      </c>
      <c r="P195" s="3">
        <f t="shared" si="71"/>
        <v>0</v>
      </c>
    </row>
    <row r="196" spans="1:16" ht="17" thickBot="1">
      <c r="A196" s="64">
        <f t="shared" si="72"/>
        <v>23</v>
      </c>
      <c r="B196" s="64">
        <v>77</v>
      </c>
      <c r="C196" s="64">
        <v>61.5</v>
      </c>
      <c r="D196" s="64">
        <v>58.1</v>
      </c>
      <c r="E196" s="64">
        <v>7550</v>
      </c>
      <c r="F196" s="64">
        <v>-1.5</v>
      </c>
      <c r="G196" s="64">
        <v>54.1</v>
      </c>
      <c r="H196" s="64">
        <v>58.7</v>
      </c>
      <c r="I196" s="64" t="s">
        <v>52</v>
      </c>
      <c r="J196" s="64">
        <v>3.95</v>
      </c>
      <c r="K196" s="84">
        <v>58</v>
      </c>
      <c r="L196" s="84">
        <f t="shared" si="67"/>
        <v>0.13892125817773252</v>
      </c>
      <c r="M196" s="84">
        <f t="shared" si="68"/>
        <v>0.71112580569163608</v>
      </c>
      <c r="N196" s="3">
        <f t="shared" si="69"/>
        <v>23.314460556962608</v>
      </c>
      <c r="O196" s="70">
        <f t="shared" si="70"/>
        <v>23</v>
      </c>
      <c r="P196" s="3">
        <f t="shared" si="71"/>
        <v>0</v>
      </c>
    </row>
    <row r="197" spans="1:16" ht="17" thickBot="1">
      <c r="A197" s="64">
        <f t="shared" si="72"/>
        <v>51</v>
      </c>
      <c r="B197" s="64">
        <v>49</v>
      </c>
      <c r="C197" s="64">
        <v>54.7</v>
      </c>
      <c r="D197" s="64">
        <v>55.4</v>
      </c>
      <c r="E197" s="64">
        <v>7965</v>
      </c>
      <c r="F197" s="64">
        <v>-0.5</v>
      </c>
      <c r="G197" s="64">
        <v>50.2</v>
      </c>
      <c r="H197" s="64">
        <v>53.6</v>
      </c>
      <c r="I197" s="64" t="s">
        <v>17</v>
      </c>
      <c r="J197" s="64">
        <v>7.8</v>
      </c>
      <c r="K197" s="84">
        <v>58</v>
      </c>
      <c r="L197" s="84">
        <f t="shared" si="67"/>
        <v>0.13892125817773252</v>
      </c>
      <c r="M197" s="84">
        <f t="shared" si="68"/>
        <v>0.71112580569163608</v>
      </c>
      <c r="N197" s="3">
        <f t="shared" si="69"/>
        <v>51.028001670118975</v>
      </c>
      <c r="O197" s="70">
        <f t="shared" si="70"/>
        <v>51</v>
      </c>
      <c r="P197" s="3">
        <f t="shared" si="71"/>
        <v>0</v>
      </c>
    </row>
    <row r="198" spans="1:16" ht="17" thickBot="1">
      <c r="A198" s="64">
        <f t="shared" si="72"/>
        <v>60</v>
      </c>
      <c r="B198" s="64">
        <v>40</v>
      </c>
      <c r="C198" s="64">
        <v>54.6</v>
      </c>
      <c r="D198" s="64">
        <v>54.6</v>
      </c>
      <c r="E198" s="64">
        <v>7540</v>
      </c>
      <c r="F198" s="64">
        <v>-0.7</v>
      </c>
      <c r="G198" s="64">
        <v>49</v>
      </c>
      <c r="H198" s="64">
        <v>51.6</v>
      </c>
      <c r="I198" s="64" t="s">
        <v>14</v>
      </c>
      <c r="J198" s="64">
        <v>9</v>
      </c>
      <c r="K198" s="84">
        <v>58</v>
      </c>
      <c r="L198" s="84">
        <f t="shared" si="67"/>
        <v>0.13892125817773252</v>
      </c>
      <c r="M198" s="84">
        <f t="shared" si="68"/>
        <v>0.71112580569163608</v>
      </c>
      <c r="N198" s="3">
        <f t="shared" si="69"/>
        <v>59.66598851058329</v>
      </c>
      <c r="O198" s="70">
        <f t="shared" si="70"/>
        <v>60</v>
      </c>
      <c r="P198" s="3">
        <f t="shared" si="71"/>
        <v>0</v>
      </c>
    </row>
    <row r="199" spans="1:16" ht="17" thickBot="1">
      <c r="A199" s="64">
        <f t="shared" si="72"/>
        <v>6</v>
      </c>
      <c r="B199" s="64">
        <v>94</v>
      </c>
      <c r="C199" s="64">
        <v>53.6</v>
      </c>
      <c r="D199" s="64">
        <v>59.2</v>
      </c>
      <c r="E199" s="64">
        <v>6320</v>
      </c>
      <c r="F199" s="64" t="s">
        <v>19</v>
      </c>
      <c r="G199" s="64">
        <v>56.5</v>
      </c>
      <c r="H199" s="64">
        <v>61.3</v>
      </c>
      <c r="I199" s="64" t="s">
        <v>58</v>
      </c>
      <c r="J199" s="64">
        <v>1.6</v>
      </c>
      <c r="K199" s="84">
        <v>58</v>
      </c>
      <c r="L199" s="84">
        <f t="shared" si="67"/>
        <v>0.13892125817773252</v>
      </c>
      <c r="M199" s="84">
        <f t="shared" si="68"/>
        <v>0.71112580569163608</v>
      </c>
      <c r="N199" s="3">
        <f t="shared" si="69"/>
        <v>6.3984029943866458</v>
      </c>
      <c r="O199" s="70">
        <f t="shared" si="70"/>
        <v>6</v>
      </c>
      <c r="P199" s="3">
        <f t="shared" si="71"/>
        <v>0</v>
      </c>
    </row>
    <row r="200" spans="1:16" ht="17" thickBot="1">
      <c r="A200" s="64">
        <f t="shared" si="72"/>
        <v>70</v>
      </c>
      <c r="B200" s="64">
        <v>30</v>
      </c>
      <c r="C200" s="64">
        <v>54.4</v>
      </c>
      <c r="D200" s="64">
        <v>53.5</v>
      </c>
      <c r="E200" s="64">
        <v>7170</v>
      </c>
      <c r="F200" s="64">
        <v>-0.9</v>
      </c>
      <c r="G200" s="64">
        <v>47.6</v>
      </c>
      <c r="H200" s="64">
        <v>51.5</v>
      </c>
      <c r="I200" s="64" t="s">
        <v>96</v>
      </c>
      <c r="J200" s="64">
        <v>10.4</v>
      </c>
      <c r="K200" s="84">
        <v>58</v>
      </c>
      <c r="L200" s="84">
        <f t="shared" si="67"/>
        <v>0.13892125817773252</v>
      </c>
      <c r="M200" s="84">
        <f t="shared" si="68"/>
        <v>0.71112580569163608</v>
      </c>
      <c r="N200" s="3">
        <f t="shared" si="69"/>
        <v>69.743639824458342</v>
      </c>
      <c r="O200" s="70">
        <f t="shared" si="70"/>
        <v>70</v>
      </c>
      <c r="P200" s="3">
        <f t="shared" si="71"/>
        <v>0</v>
      </c>
    </row>
    <row r="201" spans="1:16" ht="17" thickBot="1">
      <c r="A201" s="64">
        <f t="shared" si="72"/>
        <v>76</v>
      </c>
      <c r="B201" s="64">
        <v>24</v>
      </c>
      <c r="C201" s="64">
        <v>52.9</v>
      </c>
      <c r="D201" s="64">
        <v>52.9</v>
      </c>
      <c r="E201" s="64">
        <v>6740</v>
      </c>
      <c r="F201" s="64">
        <v>-0.7</v>
      </c>
      <c r="G201" s="64">
        <v>46.8</v>
      </c>
      <c r="H201" s="64">
        <v>51.6</v>
      </c>
      <c r="I201" s="64" t="s">
        <v>99</v>
      </c>
      <c r="J201" s="64">
        <v>11.3</v>
      </c>
      <c r="K201" s="84">
        <v>58</v>
      </c>
      <c r="L201" s="84">
        <f t="shared" si="67"/>
        <v>0.13892125817773252</v>
      </c>
      <c r="M201" s="84">
        <f t="shared" si="68"/>
        <v>0.71112580569163608</v>
      </c>
      <c r="N201" s="3">
        <f t="shared" si="69"/>
        <v>76.222129954806576</v>
      </c>
      <c r="O201" s="70">
        <f t="shared" si="70"/>
        <v>76</v>
      </c>
      <c r="P201" s="3">
        <f t="shared" si="71"/>
        <v>0</v>
      </c>
    </row>
    <row r="202" spans="1:16" ht="17" thickBot="1">
      <c r="A202" s="64">
        <f t="shared" si="72"/>
        <v>70</v>
      </c>
      <c r="B202" s="64">
        <v>30</v>
      </c>
      <c r="C202" s="64">
        <v>53.2</v>
      </c>
      <c r="D202" s="64">
        <v>53.6</v>
      </c>
      <c r="E202" s="64">
        <v>7420</v>
      </c>
      <c r="F202" s="64">
        <v>-0.9</v>
      </c>
      <c r="G202" s="64">
        <v>47.6</v>
      </c>
      <c r="H202" s="64">
        <v>50.1</v>
      </c>
      <c r="I202" s="64" t="s">
        <v>26</v>
      </c>
      <c r="J202" s="64">
        <v>10.5</v>
      </c>
      <c r="K202" s="84">
        <v>58</v>
      </c>
      <c r="L202" s="84">
        <f t="shared" si="67"/>
        <v>0.13892125817773252</v>
      </c>
      <c r="M202" s="84">
        <f t="shared" si="68"/>
        <v>0.71112580569163608</v>
      </c>
      <c r="N202" s="3">
        <f t="shared" si="69"/>
        <v>70.463472061163685</v>
      </c>
      <c r="O202" s="70">
        <f t="shared" si="70"/>
        <v>70</v>
      </c>
      <c r="P202" s="3">
        <f t="shared" si="71"/>
        <v>0</v>
      </c>
    </row>
    <row r="203" spans="1:16" ht="17" thickBot="1">
      <c r="A203" s="64">
        <f t="shared" si="72"/>
        <v>84</v>
      </c>
      <c r="B203" s="64">
        <v>16</v>
      </c>
      <c r="C203" s="64">
        <v>52.9</v>
      </c>
      <c r="D203" s="64">
        <v>52.1</v>
      </c>
      <c r="E203" s="64">
        <v>6870</v>
      </c>
      <c r="F203" s="64">
        <v>-0.5</v>
      </c>
      <c r="G203" s="64">
        <v>45.6</v>
      </c>
      <c r="H203" s="64">
        <v>50</v>
      </c>
      <c r="I203" s="64" t="s">
        <v>27</v>
      </c>
      <c r="J203" s="64">
        <v>12.4</v>
      </c>
      <c r="K203" s="84">
        <v>58</v>
      </c>
      <c r="L203" s="84">
        <f t="shared" si="67"/>
        <v>0.13892125817773252</v>
      </c>
      <c r="M203" s="84">
        <f t="shared" si="68"/>
        <v>0.71112580569163608</v>
      </c>
      <c r="N203" s="3">
        <f t="shared" si="69"/>
        <v>84.140284558565554</v>
      </c>
      <c r="O203" s="70">
        <f t="shared" si="70"/>
        <v>84</v>
      </c>
      <c r="P203" s="3">
        <f t="shared" si="71"/>
        <v>0</v>
      </c>
    </row>
    <row r="204" spans="1:16" ht="17" thickBot="1">
      <c r="A204" s="64">
        <f t="shared" si="72"/>
        <v>39</v>
      </c>
      <c r="B204" s="64">
        <v>61</v>
      </c>
      <c r="C204" s="64">
        <v>53.2</v>
      </c>
      <c r="D204" s="64">
        <v>56.7</v>
      </c>
      <c r="E204" s="64">
        <v>7430</v>
      </c>
      <c r="F204" s="64">
        <v>-2.9</v>
      </c>
      <c r="G204" s="64">
        <v>52.2</v>
      </c>
      <c r="H204" s="64">
        <v>55.4</v>
      </c>
      <c r="I204" s="64" t="s">
        <v>85</v>
      </c>
      <c r="J204" s="64">
        <v>6.1</v>
      </c>
      <c r="K204" s="84">
        <v>58</v>
      </c>
      <c r="L204" s="84">
        <f t="shared" si="67"/>
        <v>0.13892125817773252</v>
      </c>
      <c r="M204" s="84">
        <f t="shared" si="68"/>
        <v>0.71112580569163608</v>
      </c>
      <c r="N204" s="3">
        <f t="shared" si="69"/>
        <v>38.79085364612785</v>
      </c>
      <c r="O204" s="70">
        <f t="shared" si="70"/>
        <v>39</v>
      </c>
      <c r="P204" s="3">
        <f t="shared" si="71"/>
        <v>0</v>
      </c>
    </row>
    <row r="205" spans="1:16" ht="17" thickBot="1">
      <c r="A205" s="64">
        <f t="shared" si="72"/>
        <v>58</v>
      </c>
      <c r="B205" s="64">
        <v>42</v>
      </c>
      <c r="C205" s="64">
        <v>53.6</v>
      </c>
      <c r="D205" s="64">
        <v>54.6</v>
      </c>
      <c r="E205" s="64">
        <v>6950</v>
      </c>
      <c r="F205" s="64">
        <v>-0.9</v>
      </c>
      <c r="G205" s="64">
        <v>49.3</v>
      </c>
      <c r="H205" s="64">
        <v>53.7</v>
      </c>
      <c r="I205" s="64" t="s">
        <v>33</v>
      </c>
      <c r="J205" s="64">
        <v>8.6999999999999993</v>
      </c>
      <c r="K205" s="84">
        <v>58</v>
      </c>
      <c r="L205" s="84">
        <f t="shared" si="67"/>
        <v>0.13892125817773252</v>
      </c>
      <c r="M205" s="84">
        <f t="shared" si="68"/>
        <v>0.71112580569163608</v>
      </c>
      <c r="N205" s="3">
        <f t="shared" si="69"/>
        <v>57.506491800467209</v>
      </c>
      <c r="O205" s="70">
        <f t="shared" si="70"/>
        <v>58</v>
      </c>
      <c r="P205" s="3">
        <f t="shared" si="71"/>
        <v>0</v>
      </c>
    </row>
    <row r="206" spans="1:16" ht="17" thickBot="1">
      <c r="A206" s="64">
        <f t="shared" si="72"/>
        <v>41</v>
      </c>
      <c r="B206" s="64">
        <v>59</v>
      </c>
      <c r="C206" s="64">
        <v>52.3</v>
      </c>
      <c r="D206" s="64">
        <v>56</v>
      </c>
      <c r="E206" s="64">
        <v>6090</v>
      </c>
      <c r="F206" s="64" t="s">
        <v>19</v>
      </c>
      <c r="G206" s="64">
        <v>51.7</v>
      </c>
      <c r="H206" s="64">
        <v>57.8</v>
      </c>
      <c r="I206" s="64" t="s">
        <v>100</v>
      </c>
      <c r="J206" s="64">
        <v>6.4</v>
      </c>
      <c r="K206" s="84">
        <v>58</v>
      </c>
      <c r="L206" s="84">
        <f t="shared" si="67"/>
        <v>0.13892125817773252</v>
      </c>
      <c r="M206" s="84">
        <f t="shared" si="68"/>
        <v>0.71112580569163608</v>
      </c>
      <c r="N206" s="3">
        <f t="shared" si="69"/>
        <v>40.950350356243938</v>
      </c>
      <c r="O206" s="70">
        <f t="shared" si="70"/>
        <v>41</v>
      </c>
      <c r="P206" s="3">
        <f t="shared" si="71"/>
        <v>0</v>
      </c>
    </row>
    <row r="207" spans="1:16" ht="17" thickBot="1">
      <c r="A207" s="64">
        <f t="shared" si="72"/>
        <v>18</v>
      </c>
      <c r="B207" s="64">
        <v>82</v>
      </c>
      <c r="C207" s="64">
        <v>62</v>
      </c>
      <c r="D207" s="64">
        <v>60.9</v>
      </c>
      <c r="E207" s="64">
        <v>7980</v>
      </c>
      <c r="F207" s="64">
        <v>-3.5</v>
      </c>
      <c r="G207" s="64">
        <v>57.8</v>
      </c>
      <c r="H207" s="64">
        <v>59.5</v>
      </c>
      <c r="I207" s="64" t="s">
        <v>80</v>
      </c>
      <c r="J207" s="64">
        <v>3.2</v>
      </c>
      <c r="K207" s="84">
        <v>58</v>
      </c>
      <c r="L207" s="84">
        <f t="shared" si="67"/>
        <v>0.13892125817773252</v>
      </c>
      <c r="M207" s="84">
        <f t="shared" si="68"/>
        <v>0.71112580569163608</v>
      </c>
      <c r="N207" s="3">
        <f t="shared" si="69"/>
        <v>17.915718781672407</v>
      </c>
      <c r="O207" s="70">
        <f t="shared" si="70"/>
        <v>18</v>
      </c>
      <c r="P207" s="3">
        <f t="shared" si="71"/>
        <v>0</v>
      </c>
    </row>
    <row r="208" spans="1:16" ht="17" thickBot="1">
      <c r="A208" s="64">
        <f t="shared" si="72"/>
        <v>18</v>
      </c>
      <c r="B208" s="64">
        <v>82</v>
      </c>
      <c r="C208" s="64">
        <v>63.9</v>
      </c>
      <c r="D208" s="64">
        <v>62.5</v>
      </c>
      <c r="E208" s="64">
        <v>6540</v>
      </c>
      <c r="F208" s="64" t="s">
        <v>19</v>
      </c>
      <c r="G208" s="64">
        <v>60.7</v>
      </c>
      <c r="H208" s="64">
        <v>64.099999999999994</v>
      </c>
      <c r="I208" s="64" t="s">
        <v>42</v>
      </c>
      <c r="J208" s="64">
        <v>3.2</v>
      </c>
      <c r="K208" s="84">
        <v>58</v>
      </c>
      <c r="L208" s="84">
        <f t="shared" si="67"/>
        <v>0.13892125817773252</v>
      </c>
      <c r="M208" s="84">
        <f t="shared" si="68"/>
        <v>0.71112580569163608</v>
      </c>
      <c r="N208" s="3">
        <f t="shared" si="69"/>
        <v>17.915718781672407</v>
      </c>
      <c r="O208" s="70">
        <f t="shared" si="70"/>
        <v>18</v>
      </c>
      <c r="P208" s="3">
        <f t="shared" si="71"/>
        <v>0</v>
      </c>
    </row>
    <row r="209" spans="1:16" ht="17" thickBot="1">
      <c r="A209" s="64">
        <f t="shared" si="72"/>
        <v>14</v>
      </c>
      <c r="B209" s="64">
        <v>86</v>
      </c>
      <c r="C209" s="64">
        <v>62.1</v>
      </c>
      <c r="D209" s="64">
        <v>58.9</v>
      </c>
      <c r="E209" s="64">
        <v>8160</v>
      </c>
      <c r="F209" s="64">
        <v>-1.7</v>
      </c>
      <c r="G209" s="64">
        <v>55.5</v>
      </c>
      <c r="H209" s="64">
        <v>58.3</v>
      </c>
      <c r="I209" s="64" t="s">
        <v>22</v>
      </c>
      <c r="J209" s="64">
        <v>2.6</v>
      </c>
      <c r="K209" s="84">
        <v>58</v>
      </c>
      <c r="L209" s="84">
        <f t="shared" si="67"/>
        <v>0.13892125817773252</v>
      </c>
      <c r="M209" s="84">
        <f t="shared" si="68"/>
        <v>0.71112580569163608</v>
      </c>
      <c r="N209" s="3">
        <f t="shared" si="69"/>
        <v>13.596725361440248</v>
      </c>
      <c r="O209" s="70">
        <f t="shared" si="70"/>
        <v>14</v>
      </c>
      <c r="P209" s="3">
        <f t="shared" si="71"/>
        <v>0</v>
      </c>
    </row>
    <row r="210" spans="1:16" ht="17" thickBot="1">
      <c r="A210" s="64">
        <f t="shared" si="72"/>
        <v>18</v>
      </c>
      <c r="B210" s="64">
        <v>82</v>
      </c>
      <c r="C210" s="64">
        <v>62.5</v>
      </c>
      <c r="D210" s="64">
        <v>63</v>
      </c>
      <c r="E210" s="64">
        <v>8630</v>
      </c>
      <c r="F210" s="64">
        <v>-2.9</v>
      </c>
      <c r="G210" s="64">
        <v>60.9</v>
      </c>
      <c r="H210" s="64">
        <v>62.2</v>
      </c>
      <c r="I210" s="64" t="s">
        <v>101</v>
      </c>
      <c r="J210" s="64">
        <v>3.2</v>
      </c>
      <c r="K210" s="84">
        <v>58</v>
      </c>
      <c r="L210" s="84">
        <f t="shared" si="67"/>
        <v>0.13892125817773252</v>
      </c>
      <c r="M210" s="84">
        <f t="shared" si="68"/>
        <v>0.71112580569163608</v>
      </c>
      <c r="N210" s="3">
        <f t="shared" si="69"/>
        <v>17.915718781672407</v>
      </c>
      <c r="O210" s="70">
        <f t="shared" si="70"/>
        <v>18</v>
      </c>
      <c r="P210" s="3">
        <f t="shared" si="71"/>
        <v>0</v>
      </c>
    </row>
    <row r="211" spans="1:16" ht="17" thickBot="1">
      <c r="A211" s="64">
        <f t="shared" si="72"/>
        <v>17</v>
      </c>
      <c r="B211" s="64">
        <v>83</v>
      </c>
      <c r="C211" s="64">
        <v>62.3</v>
      </c>
      <c r="D211" s="64">
        <v>58.9</v>
      </c>
      <c r="E211" s="64">
        <v>8100</v>
      </c>
      <c r="F211" s="64">
        <v>-2.2999999999999998</v>
      </c>
      <c r="G211" s="64">
        <v>55.3</v>
      </c>
      <c r="H211" s="64">
        <v>58.7</v>
      </c>
      <c r="I211" s="64" t="s">
        <v>65</v>
      </c>
      <c r="J211" s="64">
        <v>3.04</v>
      </c>
      <c r="K211" s="84">
        <v>58</v>
      </c>
      <c r="L211" s="84">
        <f t="shared" si="67"/>
        <v>0.13892125817773252</v>
      </c>
      <c r="M211" s="84">
        <f t="shared" si="68"/>
        <v>0.71112580569163608</v>
      </c>
      <c r="N211" s="3">
        <f t="shared" si="69"/>
        <v>16.763987202943831</v>
      </c>
      <c r="O211" s="70">
        <f t="shared" si="70"/>
        <v>17</v>
      </c>
      <c r="P211" s="3">
        <f t="shared" si="71"/>
        <v>0</v>
      </c>
    </row>
    <row r="212" spans="1:16" ht="17" thickBot="1">
      <c r="A212" s="64">
        <f t="shared" si="72"/>
        <v>13</v>
      </c>
      <c r="B212" s="64">
        <v>87</v>
      </c>
      <c r="C212" s="64">
        <v>62.2</v>
      </c>
      <c r="D212" s="64">
        <v>61.6</v>
      </c>
      <c r="E212" s="64">
        <v>8110</v>
      </c>
      <c r="F212" s="64">
        <v>-2.1</v>
      </c>
      <c r="G212" s="64">
        <v>59.5</v>
      </c>
      <c r="H212" s="64">
        <v>62.7</v>
      </c>
      <c r="I212" s="64" t="s">
        <v>56</v>
      </c>
      <c r="J212" s="64">
        <v>2.5</v>
      </c>
      <c r="K212" s="84">
        <v>58</v>
      </c>
      <c r="L212" s="84">
        <f t="shared" si="67"/>
        <v>0.13892125817773252</v>
      </c>
      <c r="M212" s="84">
        <f t="shared" si="68"/>
        <v>0.71112580569163608</v>
      </c>
      <c r="N212" s="3">
        <f t="shared" si="69"/>
        <v>12.876893124734886</v>
      </c>
      <c r="O212" s="70">
        <f t="shared" si="70"/>
        <v>13</v>
      </c>
      <c r="P212" s="3">
        <f t="shared" si="71"/>
        <v>0</v>
      </c>
    </row>
    <row r="213" spans="1:16" ht="17" thickBot="1">
      <c r="A213" s="64">
        <f t="shared" si="72"/>
        <v>14</v>
      </c>
      <c r="B213" s="64">
        <v>86</v>
      </c>
      <c r="C213" s="64">
        <v>63.7</v>
      </c>
      <c r="D213" s="64">
        <v>62.8</v>
      </c>
      <c r="E213" s="64">
        <v>8930</v>
      </c>
      <c r="F213" s="64">
        <v>-3.1</v>
      </c>
      <c r="G213" s="64">
        <v>60.7</v>
      </c>
      <c r="H213" s="64">
        <v>62</v>
      </c>
      <c r="I213" s="64" t="s">
        <v>32</v>
      </c>
      <c r="J213" s="64">
        <v>2.7</v>
      </c>
      <c r="K213" s="84">
        <v>58</v>
      </c>
      <c r="L213" s="84">
        <f t="shared" si="67"/>
        <v>0.13892125817773252</v>
      </c>
      <c r="M213" s="84">
        <f t="shared" si="68"/>
        <v>0.71112580569163608</v>
      </c>
      <c r="N213" s="3">
        <f t="shared" si="69"/>
        <v>14.316557598145607</v>
      </c>
      <c r="O213" s="70">
        <f t="shared" si="70"/>
        <v>14</v>
      </c>
      <c r="P213" s="3">
        <f t="shared" si="71"/>
        <v>0</v>
      </c>
    </row>
    <row r="214" spans="1:16" ht="17" thickBot="1">
      <c r="A214" s="64">
        <f t="shared" si="72"/>
        <v>73</v>
      </c>
      <c r="B214" s="64">
        <v>27</v>
      </c>
      <c r="C214" s="64">
        <v>58.3</v>
      </c>
      <c r="D214" s="64">
        <v>67</v>
      </c>
      <c r="E214" s="64">
        <v>6460</v>
      </c>
      <c r="F214" s="64">
        <v>-0.7</v>
      </c>
      <c r="G214" s="64">
        <v>68.8</v>
      </c>
      <c r="H214" s="64">
        <v>74.5</v>
      </c>
      <c r="I214" s="64" t="s">
        <v>65</v>
      </c>
      <c r="J214" s="64">
        <v>10.8</v>
      </c>
      <c r="K214" s="84">
        <v>58</v>
      </c>
      <c r="L214" s="84">
        <f t="shared" ref="L214:L249" si="73">INDEX(LINEST(J$182:J$249,A$182:A$249,TRUE,FALSE ),1)</f>
        <v>0.13892125817773252</v>
      </c>
      <c r="M214" s="84">
        <f t="shared" ref="M214:M249" si="74">INDEX(LINEST(J$182:J$249,A$182:A$249,TRUE,FALSE ),2)</f>
        <v>0.71112580569163608</v>
      </c>
      <c r="N214" s="3">
        <f t="shared" ref="N214:N245" si="75">(J214-M214)/L214</f>
        <v>72.622968771279773</v>
      </c>
      <c r="O214" s="70">
        <f t="shared" ref="O214:O245" si="76">ROUND(N214,0)</f>
        <v>73</v>
      </c>
      <c r="P214" s="3">
        <f t="shared" ref="P214:P245" si="77">A214-O214</f>
        <v>0</v>
      </c>
    </row>
    <row r="215" spans="1:16" ht="17" thickBot="1">
      <c r="A215" s="64">
        <f t="shared" si="72"/>
        <v>13</v>
      </c>
      <c r="B215" s="64">
        <v>87</v>
      </c>
      <c r="C215" s="64">
        <v>54.9</v>
      </c>
      <c r="D215" s="64">
        <v>61.4</v>
      </c>
      <c r="E215" s="64">
        <v>6500</v>
      </c>
      <c r="F215" s="64" t="s">
        <v>19</v>
      </c>
      <c r="G215" s="64">
        <v>60</v>
      </c>
      <c r="H215" s="64">
        <v>65.400000000000006</v>
      </c>
      <c r="I215" s="64" t="s">
        <v>66</v>
      </c>
      <c r="J215" s="64">
        <v>2.5</v>
      </c>
      <c r="K215" s="84">
        <v>58</v>
      </c>
      <c r="L215" s="84">
        <f t="shared" si="73"/>
        <v>0.13892125817773252</v>
      </c>
      <c r="M215" s="84">
        <f t="shared" si="74"/>
        <v>0.71112580569163608</v>
      </c>
      <c r="N215" s="3">
        <f t="shared" si="75"/>
        <v>12.876893124734886</v>
      </c>
      <c r="O215" s="70">
        <f t="shared" si="76"/>
        <v>13</v>
      </c>
      <c r="P215" s="3">
        <f t="shared" si="77"/>
        <v>0</v>
      </c>
    </row>
    <row r="216" spans="1:16" ht="17" thickBot="1">
      <c r="A216" s="64">
        <f t="shared" si="72"/>
        <v>83</v>
      </c>
      <c r="B216" s="64">
        <v>17</v>
      </c>
      <c r="C216" s="64">
        <v>56.3</v>
      </c>
      <c r="D216" s="64">
        <v>67.3</v>
      </c>
      <c r="E216" s="64">
        <v>5970</v>
      </c>
      <c r="F216" s="64">
        <v>-1.5</v>
      </c>
      <c r="G216" s="64">
        <v>69.3</v>
      </c>
      <c r="H216" s="64">
        <v>77</v>
      </c>
      <c r="I216" s="64" t="s">
        <v>67</v>
      </c>
      <c r="J216" s="64">
        <v>12.2</v>
      </c>
      <c r="K216" s="84">
        <v>58</v>
      </c>
      <c r="L216" s="84">
        <f t="shared" si="73"/>
        <v>0.13892125817773252</v>
      </c>
      <c r="M216" s="84">
        <f t="shared" si="74"/>
        <v>0.71112580569163608</v>
      </c>
      <c r="N216" s="3">
        <f t="shared" si="75"/>
        <v>82.70062008515481</v>
      </c>
      <c r="O216" s="70">
        <f t="shared" si="76"/>
        <v>83</v>
      </c>
      <c r="P216" s="3">
        <f t="shared" si="77"/>
        <v>0</v>
      </c>
    </row>
    <row r="217" spans="1:16" ht="17" thickBot="1">
      <c r="A217" s="64">
        <f t="shared" si="72"/>
        <v>52</v>
      </c>
      <c r="B217" s="64">
        <v>48</v>
      </c>
      <c r="C217" s="64">
        <v>56.4</v>
      </c>
      <c r="D217" s="64">
        <v>64.8</v>
      </c>
      <c r="E217" s="64">
        <v>6760</v>
      </c>
      <c r="F217" s="64" t="s">
        <v>19</v>
      </c>
      <c r="G217" s="64">
        <v>65</v>
      </c>
      <c r="H217" s="64">
        <v>70.5</v>
      </c>
      <c r="I217" s="64" t="s">
        <v>102</v>
      </c>
      <c r="J217" s="64">
        <v>8</v>
      </c>
      <c r="K217" s="84">
        <v>58</v>
      </c>
      <c r="L217" s="84">
        <f t="shared" si="73"/>
        <v>0.13892125817773252</v>
      </c>
      <c r="M217" s="84">
        <f t="shared" si="74"/>
        <v>0.71112580569163608</v>
      </c>
      <c r="N217" s="3">
        <f t="shared" si="75"/>
        <v>52.467666143529691</v>
      </c>
      <c r="O217" s="70">
        <f t="shared" si="76"/>
        <v>52</v>
      </c>
      <c r="P217" s="3">
        <f t="shared" si="77"/>
        <v>0</v>
      </c>
    </row>
    <row r="218" spans="1:16" ht="17" thickBot="1">
      <c r="A218" s="64">
        <f t="shared" si="72"/>
        <v>25</v>
      </c>
      <c r="B218" s="64">
        <v>75</v>
      </c>
      <c r="C218" s="64">
        <v>55.6</v>
      </c>
      <c r="D218" s="64">
        <v>63.1</v>
      </c>
      <c r="E218" s="64">
        <v>7230</v>
      </c>
      <c r="F218" s="64">
        <v>-3.1</v>
      </c>
      <c r="G218" s="64">
        <v>62.2</v>
      </c>
      <c r="H218" s="64">
        <v>66.5</v>
      </c>
      <c r="I218" s="64" t="s">
        <v>35</v>
      </c>
      <c r="J218" s="64">
        <v>4.2</v>
      </c>
      <c r="K218" s="84">
        <v>58</v>
      </c>
      <c r="L218" s="84">
        <f t="shared" si="73"/>
        <v>0.13892125817773252</v>
      </c>
      <c r="M218" s="84">
        <f t="shared" si="74"/>
        <v>0.71112580569163608</v>
      </c>
      <c r="N218" s="3">
        <f t="shared" si="75"/>
        <v>25.11404114872601</v>
      </c>
      <c r="O218" s="70">
        <f t="shared" si="76"/>
        <v>25</v>
      </c>
      <c r="P218" s="3">
        <f t="shared" si="77"/>
        <v>0</v>
      </c>
    </row>
    <row r="219" spans="1:16" ht="17" thickBot="1">
      <c r="A219" s="64">
        <f t="shared" si="72"/>
        <v>1</v>
      </c>
      <c r="B219" s="64">
        <v>99</v>
      </c>
      <c r="C219" s="64">
        <v>53.3</v>
      </c>
      <c r="D219" s="64">
        <v>60.1</v>
      </c>
      <c r="E219" s="64">
        <v>6400</v>
      </c>
      <c r="F219" s="64" t="s">
        <v>19</v>
      </c>
      <c r="G219" s="64">
        <v>58</v>
      </c>
      <c r="H219" s="64">
        <v>63.4</v>
      </c>
      <c r="I219" s="64" t="s">
        <v>26</v>
      </c>
      <c r="J219" s="64">
        <v>0.9</v>
      </c>
      <c r="K219" s="84">
        <v>58</v>
      </c>
      <c r="L219" s="84">
        <f t="shared" si="73"/>
        <v>0.13892125817773252</v>
      </c>
      <c r="M219" s="84">
        <f t="shared" si="74"/>
        <v>0.71112580569163608</v>
      </c>
      <c r="N219" s="3">
        <f t="shared" si="75"/>
        <v>1.3595773374491242</v>
      </c>
      <c r="O219" s="70">
        <f t="shared" si="76"/>
        <v>1</v>
      </c>
      <c r="P219" s="3">
        <f t="shared" si="77"/>
        <v>0</v>
      </c>
    </row>
    <row r="220" spans="1:16" ht="17" thickBot="1">
      <c r="A220" s="64">
        <f t="shared" si="72"/>
        <v>34</v>
      </c>
      <c r="B220" s="64">
        <v>66</v>
      </c>
      <c r="C220" s="64">
        <v>56.2</v>
      </c>
      <c r="D220" s="64">
        <v>63.7</v>
      </c>
      <c r="E220" s="64">
        <v>6180</v>
      </c>
      <c r="F220" s="64">
        <v>-0.5</v>
      </c>
      <c r="G220" s="64">
        <v>63.4</v>
      </c>
      <c r="H220" s="64">
        <v>70.400000000000006</v>
      </c>
      <c r="I220" s="64" t="s">
        <v>103</v>
      </c>
      <c r="J220" s="64">
        <v>5.4</v>
      </c>
      <c r="K220" s="84">
        <v>58</v>
      </c>
      <c r="L220" s="84">
        <f t="shared" si="73"/>
        <v>0.13892125817773252</v>
      </c>
      <c r="M220" s="84">
        <f t="shared" si="74"/>
        <v>0.71112580569163608</v>
      </c>
      <c r="N220" s="3">
        <f t="shared" si="75"/>
        <v>33.752027989190331</v>
      </c>
      <c r="O220" s="70">
        <f t="shared" si="76"/>
        <v>34</v>
      </c>
      <c r="P220" s="3">
        <f t="shared" si="77"/>
        <v>0</v>
      </c>
    </row>
    <row r="221" spans="1:16" ht="17" thickBot="1">
      <c r="A221" s="64">
        <f t="shared" si="72"/>
        <v>65</v>
      </c>
      <c r="B221" s="64">
        <v>35</v>
      </c>
      <c r="C221" s="64">
        <v>58.3</v>
      </c>
      <c r="D221" s="64">
        <v>66.5</v>
      </c>
      <c r="E221" s="64">
        <v>6870</v>
      </c>
      <c r="F221" s="64" t="s">
        <v>19</v>
      </c>
      <c r="G221" s="64">
        <v>67.599999999999994</v>
      </c>
      <c r="H221" s="64">
        <v>72.400000000000006</v>
      </c>
      <c r="I221" s="64" t="s">
        <v>104</v>
      </c>
      <c r="J221" s="64">
        <v>9.6999999999999993</v>
      </c>
      <c r="K221" s="84">
        <v>58</v>
      </c>
      <c r="L221" s="84">
        <f t="shared" si="73"/>
        <v>0.13892125817773252</v>
      </c>
      <c r="M221" s="84">
        <f t="shared" si="74"/>
        <v>0.71112580569163608</v>
      </c>
      <c r="N221" s="3">
        <f t="shared" si="75"/>
        <v>64.704814167520809</v>
      </c>
      <c r="O221" s="70">
        <f t="shared" si="76"/>
        <v>65</v>
      </c>
      <c r="P221" s="3">
        <f t="shared" si="77"/>
        <v>0</v>
      </c>
    </row>
    <row r="222" spans="1:16" ht="17" thickBot="1">
      <c r="A222" s="64">
        <f t="shared" si="72"/>
        <v>92</v>
      </c>
      <c r="B222" s="64">
        <v>8</v>
      </c>
      <c r="C222" s="64">
        <v>54.3</v>
      </c>
      <c r="D222" s="64">
        <v>51</v>
      </c>
      <c r="E222" s="64">
        <v>5670</v>
      </c>
      <c r="F222" s="64" t="s">
        <v>19</v>
      </c>
      <c r="G222" s="64">
        <v>44.5</v>
      </c>
      <c r="H222" s="64">
        <v>50.2</v>
      </c>
      <c r="I222" s="64" t="s">
        <v>28</v>
      </c>
      <c r="J222" s="64">
        <v>13.55</v>
      </c>
      <c r="K222" s="84">
        <v>58</v>
      </c>
      <c r="L222" s="84">
        <f t="shared" si="73"/>
        <v>0.13892125817773252</v>
      </c>
      <c r="M222" s="84">
        <f t="shared" si="74"/>
        <v>0.71112580569163608</v>
      </c>
      <c r="N222" s="3">
        <f t="shared" si="75"/>
        <v>92.418355280677176</v>
      </c>
      <c r="O222" s="70">
        <f t="shared" si="76"/>
        <v>92</v>
      </c>
      <c r="P222" s="3">
        <f t="shared" si="77"/>
        <v>0</v>
      </c>
    </row>
    <row r="223" spans="1:16" ht="17" thickBot="1">
      <c r="A223" s="64">
        <f t="shared" si="72"/>
        <v>52</v>
      </c>
      <c r="B223" s="64">
        <v>48</v>
      </c>
      <c r="C223" s="64">
        <v>55.5</v>
      </c>
      <c r="D223" s="64">
        <v>55.5</v>
      </c>
      <c r="E223" s="64">
        <v>7740</v>
      </c>
      <c r="F223" s="64">
        <v>-2.1</v>
      </c>
      <c r="G223" s="64">
        <v>50.4</v>
      </c>
      <c r="H223" s="64">
        <v>52.9</v>
      </c>
      <c r="I223" s="64" t="s">
        <v>53</v>
      </c>
      <c r="J223" s="64">
        <v>7.9</v>
      </c>
      <c r="K223" s="84">
        <v>58</v>
      </c>
      <c r="L223" s="84">
        <f t="shared" si="73"/>
        <v>0.13892125817773252</v>
      </c>
      <c r="M223" s="84">
        <f t="shared" si="74"/>
        <v>0.71112580569163608</v>
      </c>
      <c r="N223" s="3">
        <f t="shared" si="75"/>
        <v>51.747833906824333</v>
      </c>
      <c r="O223" s="70">
        <f t="shared" si="76"/>
        <v>52</v>
      </c>
      <c r="P223" s="3">
        <f t="shared" si="77"/>
        <v>0</v>
      </c>
    </row>
    <row r="224" spans="1:16" ht="17" thickBot="1">
      <c r="A224" s="64">
        <f t="shared" si="72"/>
        <v>1</v>
      </c>
      <c r="B224" s="64">
        <v>99</v>
      </c>
      <c r="C224" s="64">
        <v>63.2</v>
      </c>
      <c r="D224" s="64">
        <v>61.1</v>
      </c>
      <c r="E224" s="64">
        <v>8360</v>
      </c>
      <c r="F224" s="64">
        <v>-1.7</v>
      </c>
      <c r="G224" s="64">
        <v>58.7</v>
      </c>
      <c r="H224" s="64">
        <v>61.1</v>
      </c>
      <c r="I224" s="64" t="s">
        <v>29</v>
      </c>
      <c r="J224" s="64">
        <v>0.9</v>
      </c>
      <c r="K224" s="84">
        <v>58</v>
      </c>
      <c r="L224" s="84">
        <f t="shared" si="73"/>
        <v>0.13892125817773252</v>
      </c>
      <c r="M224" s="84">
        <f t="shared" si="74"/>
        <v>0.71112580569163608</v>
      </c>
      <c r="N224" s="3">
        <f t="shared" si="75"/>
        <v>1.3595773374491242</v>
      </c>
      <c r="O224" s="70">
        <f t="shared" si="76"/>
        <v>1</v>
      </c>
      <c r="P224" s="3">
        <f t="shared" si="77"/>
        <v>0</v>
      </c>
    </row>
    <row r="225" spans="1:16" ht="17" thickBot="1">
      <c r="A225" s="64">
        <f t="shared" si="72"/>
        <v>30</v>
      </c>
      <c r="B225" s="64">
        <v>70</v>
      </c>
      <c r="C225" s="64">
        <v>63.9</v>
      </c>
      <c r="D225" s="64">
        <v>64.099999999999994</v>
      </c>
      <c r="E225" s="64">
        <v>8930</v>
      </c>
      <c r="F225" s="64">
        <v>-1.7</v>
      </c>
      <c r="G225" s="64">
        <v>62.1</v>
      </c>
      <c r="H225" s="64">
        <v>63.1</v>
      </c>
      <c r="I225" s="64" t="s">
        <v>60</v>
      </c>
      <c r="J225" s="64">
        <v>4.9000000000000004</v>
      </c>
      <c r="K225" s="84">
        <v>58</v>
      </c>
      <c r="L225" s="84">
        <f t="shared" si="73"/>
        <v>0.13892125817773252</v>
      </c>
      <c r="M225" s="84">
        <f t="shared" si="74"/>
        <v>0.71112580569163608</v>
      </c>
      <c r="N225" s="3">
        <f t="shared" si="75"/>
        <v>30.152866805663532</v>
      </c>
      <c r="O225" s="70">
        <f t="shared" si="76"/>
        <v>30</v>
      </c>
      <c r="P225" s="3">
        <f t="shared" si="77"/>
        <v>0</v>
      </c>
    </row>
    <row r="226" spans="1:16" ht="17" thickBot="1">
      <c r="A226" s="64">
        <f t="shared" si="72"/>
        <v>12</v>
      </c>
      <c r="B226" s="64">
        <v>88</v>
      </c>
      <c r="C226" s="64">
        <v>60.8</v>
      </c>
      <c r="D226" s="64">
        <v>60.3</v>
      </c>
      <c r="E226" s="64">
        <v>6390</v>
      </c>
      <c r="F226" s="64" t="s">
        <v>19</v>
      </c>
      <c r="G226" s="64">
        <v>57.8</v>
      </c>
      <c r="H226" s="64">
        <v>61.7</v>
      </c>
      <c r="I226" s="64" t="s">
        <v>36</v>
      </c>
      <c r="J226" s="83">
        <v>2.4</v>
      </c>
      <c r="K226" s="84">
        <v>58</v>
      </c>
      <c r="L226" s="84">
        <f t="shared" si="73"/>
        <v>0.13892125817773252</v>
      </c>
      <c r="M226" s="84">
        <f t="shared" si="74"/>
        <v>0.71112580569163608</v>
      </c>
      <c r="N226" s="3">
        <f t="shared" si="75"/>
        <v>12.157060888029525</v>
      </c>
      <c r="O226" s="70">
        <f t="shared" si="76"/>
        <v>12</v>
      </c>
      <c r="P226" s="3">
        <f t="shared" si="77"/>
        <v>0</v>
      </c>
    </row>
    <row r="227" spans="1:16" ht="17" thickBot="1">
      <c r="A227" s="64">
        <f t="shared" si="72"/>
        <v>9</v>
      </c>
      <c r="B227" s="64">
        <v>91</v>
      </c>
      <c r="C227" s="64">
        <v>61.5</v>
      </c>
      <c r="D227" s="64">
        <v>59.7</v>
      </c>
      <c r="E227" s="64">
        <v>8610</v>
      </c>
      <c r="F227" s="64">
        <v>-2.1</v>
      </c>
      <c r="G227" s="64">
        <v>56.1</v>
      </c>
      <c r="H227" s="64">
        <v>57.6</v>
      </c>
      <c r="I227" s="64" t="s">
        <v>49</v>
      </c>
      <c r="J227" s="64">
        <v>2</v>
      </c>
      <c r="K227" s="84">
        <v>58</v>
      </c>
      <c r="L227" s="84">
        <f t="shared" si="73"/>
        <v>0.13892125817773252</v>
      </c>
      <c r="M227" s="84">
        <f t="shared" si="74"/>
        <v>0.71112580569163608</v>
      </c>
      <c r="N227" s="3">
        <f t="shared" si="75"/>
        <v>9.277731941208085</v>
      </c>
      <c r="O227" s="70">
        <f t="shared" si="76"/>
        <v>9</v>
      </c>
      <c r="P227" s="3">
        <f t="shared" si="77"/>
        <v>0</v>
      </c>
    </row>
    <row r="228" spans="1:16" ht="17" thickBot="1">
      <c r="A228" s="64">
        <f t="shared" si="72"/>
        <v>22</v>
      </c>
      <c r="B228" s="64">
        <v>78</v>
      </c>
      <c r="C228" s="64">
        <v>64</v>
      </c>
      <c r="D228" s="64">
        <v>63.5</v>
      </c>
      <c r="E228" s="64">
        <v>8910</v>
      </c>
      <c r="F228" s="64">
        <v>-2.5</v>
      </c>
      <c r="G228" s="64">
        <v>61.6</v>
      </c>
      <c r="H228" s="64">
        <v>62.8</v>
      </c>
      <c r="I228" s="64" t="s">
        <v>52</v>
      </c>
      <c r="J228" s="64">
        <v>3.7</v>
      </c>
      <c r="K228" s="84">
        <v>58</v>
      </c>
      <c r="L228" s="84">
        <f t="shared" si="73"/>
        <v>0.13892125817773252</v>
      </c>
      <c r="M228" s="84">
        <f t="shared" si="74"/>
        <v>0.71112580569163608</v>
      </c>
      <c r="N228" s="3">
        <f t="shared" si="75"/>
        <v>21.51487996519921</v>
      </c>
      <c r="O228" s="70">
        <f t="shared" si="76"/>
        <v>22</v>
      </c>
      <c r="P228" s="3">
        <f t="shared" si="77"/>
        <v>0</v>
      </c>
    </row>
    <row r="229" spans="1:16" ht="17" thickBot="1">
      <c r="A229" s="64">
        <f t="shared" si="72"/>
        <v>7</v>
      </c>
      <c r="B229" s="64">
        <v>93</v>
      </c>
      <c r="C229" s="64">
        <v>63.4</v>
      </c>
      <c r="D229" s="64">
        <v>60.6</v>
      </c>
      <c r="E229" s="64">
        <v>8610</v>
      </c>
      <c r="F229" s="64">
        <v>-2.9</v>
      </c>
      <c r="G229" s="64">
        <v>57.7</v>
      </c>
      <c r="H229" s="64">
        <v>59.9</v>
      </c>
      <c r="I229" s="64" t="s">
        <v>104</v>
      </c>
      <c r="J229" s="64">
        <v>1.7</v>
      </c>
      <c r="K229" s="84">
        <v>58</v>
      </c>
      <c r="L229" s="84">
        <f t="shared" si="73"/>
        <v>0.13892125817773252</v>
      </c>
      <c r="M229" s="84">
        <f t="shared" si="74"/>
        <v>0.71112580569163608</v>
      </c>
      <c r="N229" s="3">
        <f t="shared" si="75"/>
        <v>7.1182352310920045</v>
      </c>
      <c r="O229" s="70">
        <f t="shared" si="76"/>
        <v>7</v>
      </c>
      <c r="P229" s="3">
        <f t="shared" si="77"/>
        <v>0</v>
      </c>
    </row>
    <row r="230" spans="1:16" ht="17" thickBot="1">
      <c r="A230" s="64">
        <f t="shared" si="72"/>
        <v>8</v>
      </c>
      <c r="B230" s="64">
        <v>92</v>
      </c>
      <c r="C230" s="64">
        <v>63.1</v>
      </c>
      <c r="D230" s="64">
        <v>60.9</v>
      </c>
      <c r="E230" s="64">
        <v>8210</v>
      </c>
      <c r="F230" s="64">
        <v>-1.5</v>
      </c>
      <c r="G230" s="64">
        <v>58.5</v>
      </c>
      <c r="H230" s="64">
        <v>61.3</v>
      </c>
      <c r="I230" s="64" t="s">
        <v>106</v>
      </c>
      <c r="J230" s="64">
        <v>1.8</v>
      </c>
      <c r="K230" s="84">
        <v>58</v>
      </c>
      <c r="L230" s="84">
        <f t="shared" si="73"/>
        <v>0.13892125817773252</v>
      </c>
      <c r="M230" s="84">
        <f t="shared" si="74"/>
        <v>0.71112580569163608</v>
      </c>
      <c r="N230" s="3">
        <f t="shared" si="75"/>
        <v>7.8380674677973659</v>
      </c>
      <c r="O230" s="70">
        <f t="shared" si="76"/>
        <v>8</v>
      </c>
      <c r="P230" s="3">
        <f t="shared" si="77"/>
        <v>0</v>
      </c>
    </row>
    <row r="231" spans="1:16" ht="17" thickBot="1">
      <c r="A231" s="64">
        <f t="shared" si="72"/>
        <v>65</v>
      </c>
      <c r="B231" s="64">
        <v>35</v>
      </c>
      <c r="C231" s="64">
        <v>55.9</v>
      </c>
      <c r="D231" s="64">
        <v>54.2</v>
      </c>
      <c r="E231" s="64">
        <v>7470</v>
      </c>
      <c r="F231" s="64">
        <v>-1.9</v>
      </c>
      <c r="G231" s="64">
        <v>48.6</v>
      </c>
      <c r="H231" s="64">
        <v>52.3</v>
      </c>
      <c r="I231" s="64" t="s">
        <v>48</v>
      </c>
      <c r="J231" s="64">
        <v>9.6999999999999993</v>
      </c>
      <c r="K231" s="84">
        <v>58</v>
      </c>
      <c r="L231" s="84">
        <f t="shared" si="73"/>
        <v>0.13892125817773252</v>
      </c>
      <c r="M231" s="84">
        <f t="shared" si="74"/>
        <v>0.71112580569163608</v>
      </c>
      <c r="N231" s="3">
        <f t="shared" si="75"/>
        <v>64.704814167520809</v>
      </c>
      <c r="O231" s="70">
        <f t="shared" si="76"/>
        <v>65</v>
      </c>
      <c r="P231" s="3">
        <f t="shared" si="77"/>
        <v>0</v>
      </c>
    </row>
    <row r="232" spans="1:16" ht="17" thickBot="1">
      <c r="A232" s="64">
        <f t="shared" si="72"/>
        <v>58</v>
      </c>
      <c r="B232" s="64">
        <v>42</v>
      </c>
      <c r="C232" s="64">
        <v>57.3</v>
      </c>
      <c r="D232" s="64">
        <v>54.8</v>
      </c>
      <c r="E232" s="64">
        <v>7730</v>
      </c>
      <c r="F232" s="64">
        <v>-2.1</v>
      </c>
      <c r="G232" s="64">
        <v>49.4</v>
      </c>
      <c r="H232" s="64">
        <v>52.6</v>
      </c>
      <c r="I232" s="64" t="s">
        <v>107</v>
      </c>
      <c r="J232" s="64">
        <v>8.74</v>
      </c>
      <c r="K232" s="84">
        <v>58</v>
      </c>
      <c r="L232" s="84">
        <f t="shared" si="73"/>
        <v>0.13892125817773252</v>
      </c>
      <c r="M232" s="84">
        <f t="shared" si="74"/>
        <v>0.71112580569163608</v>
      </c>
      <c r="N232" s="3">
        <f t="shared" si="75"/>
        <v>57.794424695149367</v>
      </c>
      <c r="O232" s="70">
        <f t="shared" si="76"/>
        <v>58</v>
      </c>
      <c r="P232" s="3">
        <f t="shared" si="77"/>
        <v>0</v>
      </c>
    </row>
    <row r="233" spans="1:16" ht="17" thickBot="1">
      <c r="A233" s="64">
        <f t="shared" si="72"/>
        <v>80</v>
      </c>
      <c r="B233" s="64">
        <v>20</v>
      </c>
      <c r="C233" s="64">
        <v>56.9</v>
      </c>
      <c r="D233" s="64">
        <v>52.3</v>
      </c>
      <c r="E233" s="64">
        <v>5760</v>
      </c>
      <c r="F233" s="64" t="s">
        <v>19</v>
      </c>
      <c r="G233" s="64">
        <v>46.2</v>
      </c>
      <c r="H233" s="64">
        <v>50.8</v>
      </c>
      <c r="I233" s="64" t="s">
        <v>105</v>
      </c>
      <c r="J233" s="64">
        <v>11.8</v>
      </c>
      <c r="K233" s="84">
        <v>58</v>
      </c>
      <c r="L233" s="84">
        <f t="shared" si="73"/>
        <v>0.13892125817773252</v>
      </c>
      <c r="M233" s="84">
        <f t="shared" si="74"/>
        <v>0.71112580569163608</v>
      </c>
      <c r="N233" s="3">
        <f t="shared" si="75"/>
        <v>79.821291138333379</v>
      </c>
      <c r="O233" s="70">
        <f t="shared" si="76"/>
        <v>80</v>
      </c>
      <c r="P233" s="3">
        <f t="shared" si="77"/>
        <v>0</v>
      </c>
    </row>
    <row r="234" spans="1:16" ht="17" thickBot="1">
      <c r="A234" s="64">
        <f t="shared" si="72"/>
        <v>51</v>
      </c>
      <c r="B234" s="64">
        <v>49</v>
      </c>
      <c r="C234" s="64">
        <v>56.1</v>
      </c>
      <c r="D234" s="64">
        <v>55.5</v>
      </c>
      <c r="E234" s="64">
        <v>7650</v>
      </c>
      <c r="F234" s="64">
        <v>-2.2999999999999998</v>
      </c>
      <c r="G234" s="64">
        <v>50.3</v>
      </c>
      <c r="H234" s="64">
        <v>52.7</v>
      </c>
      <c r="I234" s="64" t="s">
        <v>97</v>
      </c>
      <c r="J234" s="64">
        <v>7.8</v>
      </c>
      <c r="K234" s="84">
        <v>58</v>
      </c>
      <c r="L234" s="84">
        <f t="shared" si="73"/>
        <v>0.13892125817773252</v>
      </c>
      <c r="M234" s="84">
        <f t="shared" si="74"/>
        <v>0.71112580569163608</v>
      </c>
      <c r="N234" s="3">
        <f t="shared" si="75"/>
        <v>51.028001670118975</v>
      </c>
      <c r="O234" s="70">
        <f t="shared" si="76"/>
        <v>51</v>
      </c>
      <c r="P234" s="3">
        <f t="shared" si="77"/>
        <v>0</v>
      </c>
    </row>
    <row r="235" spans="1:16" ht="17" thickBot="1">
      <c r="A235" s="64">
        <f t="shared" si="72"/>
        <v>13</v>
      </c>
      <c r="B235" s="64">
        <v>87</v>
      </c>
      <c r="C235" s="64">
        <v>63.1</v>
      </c>
      <c r="D235" s="64">
        <v>62.2</v>
      </c>
      <c r="E235" s="64">
        <v>8530</v>
      </c>
      <c r="F235" s="64">
        <v>-3.3</v>
      </c>
      <c r="G235" s="64">
        <v>60.2</v>
      </c>
      <c r="H235" s="64">
        <v>62.5</v>
      </c>
      <c r="I235" s="64" t="s">
        <v>99</v>
      </c>
      <c r="J235" s="64">
        <v>2.5</v>
      </c>
      <c r="K235" s="84">
        <v>58</v>
      </c>
      <c r="L235" s="84">
        <f t="shared" si="73"/>
        <v>0.13892125817773252</v>
      </c>
      <c r="M235" s="84">
        <f t="shared" si="74"/>
        <v>0.71112580569163608</v>
      </c>
      <c r="N235" s="3">
        <f t="shared" si="75"/>
        <v>12.876893124734886</v>
      </c>
      <c r="O235" s="70">
        <f t="shared" si="76"/>
        <v>13</v>
      </c>
      <c r="P235" s="3">
        <f t="shared" si="77"/>
        <v>0</v>
      </c>
    </row>
    <row r="236" spans="1:16" ht="17" thickBot="1">
      <c r="A236" s="64">
        <f t="shared" si="72"/>
        <v>16</v>
      </c>
      <c r="B236" s="64">
        <v>84</v>
      </c>
      <c r="C236" s="64">
        <v>60.8</v>
      </c>
      <c r="D236" s="64">
        <v>60.5</v>
      </c>
      <c r="E236" s="64">
        <v>6400</v>
      </c>
      <c r="F236" s="64" t="s">
        <v>19</v>
      </c>
      <c r="G236" s="64">
        <v>58</v>
      </c>
      <c r="H236" s="64">
        <v>61.8</v>
      </c>
      <c r="I236" s="64" t="s">
        <v>108</v>
      </c>
      <c r="J236" s="64">
        <v>2.9</v>
      </c>
      <c r="K236" s="84">
        <v>58</v>
      </c>
      <c r="L236" s="84">
        <f t="shared" si="73"/>
        <v>0.13892125817773252</v>
      </c>
      <c r="M236" s="84">
        <f t="shared" si="74"/>
        <v>0.71112580569163608</v>
      </c>
      <c r="N236" s="3">
        <f t="shared" si="75"/>
        <v>15.756222071556326</v>
      </c>
      <c r="O236" s="70">
        <f t="shared" si="76"/>
        <v>16</v>
      </c>
      <c r="P236" s="3">
        <f t="shared" si="77"/>
        <v>0</v>
      </c>
    </row>
    <row r="237" spans="1:16" ht="17" thickBot="1">
      <c r="A237" s="64">
        <f t="shared" si="72"/>
        <v>20</v>
      </c>
      <c r="B237" s="64">
        <v>80</v>
      </c>
      <c r="C237" s="64">
        <v>62.7</v>
      </c>
      <c r="D237" s="64">
        <v>63.2</v>
      </c>
      <c r="E237" s="64">
        <v>8440</v>
      </c>
      <c r="F237" s="64">
        <v>-1.5</v>
      </c>
      <c r="G237" s="64">
        <v>61.5</v>
      </c>
      <c r="H237" s="64">
        <v>63.4</v>
      </c>
      <c r="I237" s="64" t="s">
        <v>16</v>
      </c>
      <c r="J237" s="64">
        <v>3.5</v>
      </c>
      <c r="K237" s="84">
        <v>58</v>
      </c>
      <c r="L237" s="84">
        <f t="shared" si="73"/>
        <v>0.13892125817773252</v>
      </c>
      <c r="M237" s="84">
        <f t="shared" si="74"/>
        <v>0.71112580569163608</v>
      </c>
      <c r="N237" s="3">
        <f t="shared" si="75"/>
        <v>20.075215491788487</v>
      </c>
      <c r="O237" s="70">
        <f t="shared" si="76"/>
        <v>20</v>
      </c>
      <c r="P237" s="3">
        <f t="shared" si="77"/>
        <v>0</v>
      </c>
    </row>
    <row r="238" spans="1:16" ht="17" thickBot="1">
      <c r="A238" s="64">
        <f t="shared" si="72"/>
        <v>37</v>
      </c>
      <c r="B238" s="64">
        <v>63</v>
      </c>
      <c r="C238" s="64">
        <v>59.8</v>
      </c>
      <c r="D238" s="64">
        <v>57.3</v>
      </c>
      <c r="E238" s="64">
        <v>8110</v>
      </c>
      <c r="F238" s="64">
        <v>-1.9</v>
      </c>
      <c r="G238" s="64">
        <v>53</v>
      </c>
      <c r="H238" s="64">
        <v>55.6</v>
      </c>
      <c r="I238" s="64" t="s">
        <v>109</v>
      </c>
      <c r="J238" s="64">
        <v>5.9</v>
      </c>
      <c r="K238" s="84">
        <v>58</v>
      </c>
      <c r="L238" s="84">
        <f t="shared" si="73"/>
        <v>0.13892125817773252</v>
      </c>
      <c r="M238" s="84">
        <f t="shared" si="74"/>
        <v>0.71112580569163608</v>
      </c>
      <c r="N238" s="3">
        <f t="shared" si="75"/>
        <v>37.351189172717135</v>
      </c>
      <c r="O238" s="70">
        <f t="shared" si="76"/>
        <v>37</v>
      </c>
      <c r="P238" s="3">
        <f t="shared" si="77"/>
        <v>0</v>
      </c>
    </row>
    <row r="239" spans="1:16" ht="17" thickBot="1">
      <c r="A239" s="64">
        <f t="shared" si="72"/>
        <v>20</v>
      </c>
      <c r="B239" s="64">
        <v>80</v>
      </c>
      <c r="C239" s="64">
        <v>61.9</v>
      </c>
      <c r="D239" s="64">
        <v>61.5</v>
      </c>
      <c r="E239" s="64">
        <v>6480</v>
      </c>
      <c r="F239" s="64" t="s">
        <v>19</v>
      </c>
      <c r="G239" s="64">
        <v>59.8</v>
      </c>
      <c r="H239" s="64">
        <v>64.099999999999994</v>
      </c>
      <c r="I239" s="64" t="s">
        <v>110</v>
      </c>
      <c r="J239" s="64">
        <v>3.5</v>
      </c>
      <c r="K239" s="84">
        <v>58</v>
      </c>
      <c r="L239" s="84">
        <f t="shared" si="73"/>
        <v>0.13892125817773252</v>
      </c>
      <c r="M239" s="84">
        <f t="shared" si="74"/>
        <v>0.71112580569163608</v>
      </c>
      <c r="N239" s="3">
        <f t="shared" si="75"/>
        <v>20.075215491788487</v>
      </c>
      <c r="O239" s="70">
        <f t="shared" si="76"/>
        <v>20</v>
      </c>
      <c r="P239" s="3">
        <f t="shared" si="77"/>
        <v>0</v>
      </c>
    </row>
    <row r="240" spans="1:16" ht="17" thickBot="1">
      <c r="A240" s="64">
        <f t="shared" si="72"/>
        <v>11</v>
      </c>
      <c r="B240" s="64">
        <v>89</v>
      </c>
      <c r="C240" s="64">
        <v>61.2</v>
      </c>
      <c r="D240" s="64">
        <v>62.2</v>
      </c>
      <c r="E240" s="64">
        <v>8350</v>
      </c>
      <c r="F240" s="64">
        <v>-2.9</v>
      </c>
      <c r="G240" s="64">
        <v>59.8</v>
      </c>
      <c r="H240" s="64">
        <v>61.4</v>
      </c>
      <c r="I240" s="64" t="s">
        <v>97</v>
      </c>
      <c r="J240" s="83">
        <v>2.2000000000000002</v>
      </c>
      <c r="K240" s="84">
        <v>58</v>
      </c>
      <c r="L240" s="84">
        <f t="shared" si="73"/>
        <v>0.13892125817773252</v>
      </c>
      <c r="M240" s="84">
        <f t="shared" si="74"/>
        <v>0.71112580569163608</v>
      </c>
      <c r="N240" s="3">
        <f t="shared" si="75"/>
        <v>10.717396414618808</v>
      </c>
      <c r="O240" s="70">
        <f t="shared" si="76"/>
        <v>11</v>
      </c>
      <c r="P240" s="3">
        <f t="shared" si="77"/>
        <v>0</v>
      </c>
    </row>
    <row r="241" spans="1:16" ht="17" thickBot="1">
      <c r="A241" s="64">
        <f t="shared" si="72"/>
        <v>9</v>
      </c>
      <c r="B241" s="64">
        <v>91</v>
      </c>
      <c r="C241" s="64">
        <v>62.4</v>
      </c>
      <c r="D241" s="64">
        <v>62.5</v>
      </c>
      <c r="E241" s="64">
        <v>8690</v>
      </c>
      <c r="F241" s="64">
        <v>-1.9</v>
      </c>
      <c r="G241" s="64">
        <v>59.9</v>
      </c>
      <c r="H241" s="64">
        <v>61</v>
      </c>
      <c r="I241" s="64" t="s">
        <v>59</v>
      </c>
      <c r="J241" s="64">
        <v>2</v>
      </c>
      <c r="K241" s="84">
        <v>58</v>
      </c>
      <c r="L241" s="84">
        <f t="shared" si="73"/>
        <v>0.13892125817773252</v>
      </c>
      <c r="M241" s="84">
        <f t="shared" si="74"/>
        <v>0.71112580569163608</v>
      </c>
      <c r="N241" s="3">
        <f t="shared" si="75"/>
        <v>9.277731941208085</v>
      </c>
      <c r="O241" s="70">
        <f t="shared" si="76"/>
        <v>9</v>
      </c>
      <c r="P241" s="3">
        <f t="shared" si="77"/>
        <v>0</v>
      </c>
    </row>
    <row r="242" spans="1:16" ht="17" thickBot="1">
      <c r="A242" s="64">
        <f t="shared" si="72"/>
        <v>7</v>
      </c>
      <c r="B242" s="64">
        <v>93</v>
      </c>
      <c r="C242" s="64">
        <v>60.4</v>
      </c>
      <c r="D242" s="64">
        <v>60</v>
      </c>
      <c r="E242" s="64">
        <v>8400</v>
      </c>
      <c r="F242" s="64">
        <v>-2.9</v>
      </c>
      <c r="G242" s="64">
        <v>56.7</v>
      </c>
      <c r="H242" s="64">
        <v>58.5</v>
      </c>
      <c r="I242" s="64" t="s">
        <v>105</v>
      </c>
      <c r="J242" s="64">
        <v>1.7</v>
      </c>
      <c r="K242" s="84">
        <v>58</v>
      </c>
      <c r="L242" s="84">
        <f t="shared" si="73"/>
        <v>0.13892125817773252</v>
      </c>
      <c r="M242" s="84">
        <f t="shared" si="74"/>
        <v>0.71112580569163608</v>
      </c>
      <c r="N242" s="3">
        <f t="shared" si="75"/>
        <v>7.1182352310920045</v>
      </c>
      <c r="O242" s="70">
        <f t="shared" si="76"/>
        <v>7</v>
      </c>
      <c r="P242" s="3">
        <f t="shared" si="77"/>
        <v>0</v>
      </c>
    </row>
    <row r="243" spans="1:16" ht="17" thickBot="1">
      <c r="A243" s="64">
        <f t="shared" si="72"/>
        <v>26</v>
      </c>
      <c r="B243" s="64">
        <v>74</v>
      </c>
      <c r="C243" s="64">
        <v>61</v>
      </c>
      <c r="D243" s="64">
        <v>62.7</v>
      </c>
      <c r="E243" s="64">
        <v>8520</v>
      </c>
      <c r="F243" s="64">
        <v>-3.1</v>
      </c>
      <c r="G243" s="64">
        <v>60.6</v>
      </c>
      <c r="H243" s="64">
        <v>62.4</v>
      </c>
      <c r="I243" s="64" t="s">
        <v>111</v>
      </c>
      <c r="J243" s="64">
        <v>4.3</v>
      </c>
      <c r="K243" s="84">
        <v>58</v>
      </c>
      <c r="L243" s="84">
        <f t="shared" si="73"/>
        <v>0.13892125817773252</v>
      </c>
      <c r="M243" s="84">
        <f t="shared" si="74"/>
        <v>0.71112580569163608</v>
      </c>
      <c r="N243" s="3">
        <f t="shared" si="75"/>
        <v>25.833873385431367</v>
      </c>
      <c r="O243" s="70">
        <f t="shared" si="76"/>
        <v>26</v>
      </c>
      <c r="P243" s="3">
        <f t="shared" si="77"/>
        <v>0</v>
      </c>
    </row>
    <row r="244" spans="1:16" ht="17" thickBot="1">
      <c r="A244" s="64">
        <f t="shared" si="72"/>
        <v>11</v>
      </c>
      <c r="B244" s="64">
        <v>89</v>
      </c>
      <c r="C244" s="64">
        <v>62.1</v>
      </c>
      <c r="D244" s="64">
        <v>59.8</v>
      </c>
      <c r="E244" s="64">
        <v>8170</v>
      </c>
      <c r="F244" s="64">
        <v>-2.9</v>
      </c>
      <c r="G244" s="64">
        <v>56</v>
      </c>
      <c r="H244" s="64">
        <v>57.6</v>
      </c>
      <c r="I244" s="64" t="s">
        <v>100</v>
      </c>
      <c r="J244" s="83">
        <v>2.2999999999999998</v>
      </c>
      <c r="K244" s="84">
        <v>58</v>
      </c>
      <c r="L244" s="84">
        <f t="shared" si="73"/>
        <v>0.13892125817773252</v>
      </c>
      <c r="M244" s="84">
        <f t="shared" si="74"/>
        <v>0.71112580569163608</v>
      </c>
      <c r="N244" s="3">
        <f t="shared" si="75"/>
        <v>11.437228651324165</v>
      </c>
      <c r="O244" s="70">
        <f t="shared" si="76"/>
        <v>11</v>
      </c>
      <c r="P244" s="3">
        <f t="shared" si="77"/>
        <v>0</v>
      </c>
    </row>
    <row r="245" spans="1:16" ht="17" thickBot="1">
      <c r="A245" s="64">
        <f t="shared" si="72"/>
        <v>1</v>
      </c>
      <c r="B245" s="64">
        <v>99</v>
      </c>
      <c r="C245" s="64">
        <v>61.3</v>
      </c>
      <c r="D245" s="64">
        <v>61.3</v>
      </c>
      <c r="E245" s="64">
        <v>8540</v>
      </c>
      <c r="F245" s="64">
        <v>-2.7</v>
      </c>
      <c r="G245" s="64">
        <v>58.6</v>
      </c>
      <c r="H245" s="64">
        <v>60.2</v>
      </c>
      <c r="I245" s="64" t="s">
        <v>14</v>
      </c>
      <c r="J245" s="64">
        <v>0.8</v>
      </c>
      <c r="K245" s="84">
        <v>58</v>
      </c>
      <c r="L245" s="84">
        <f t="shared" si="73"/>
        <v>0.13892125817773252</v>
      </c>
      <c r="M245" s="84">
        <f t="shared" si="74"/>
        <v>0.71112580569163608</v>
      </c>
      <c r="N245" s="3">
        <f t="shared" si="75"/>
        <v>0.63974510074376423</v>
      </c>
      <c r="O245" s="70">
        <f t="shared" si="76"/>
        <v>1</v>
      </c>
      <c r="P245" s="3">
        <f t="shared" si="77"/>
        <v>0</v>
      </c>
    </row>
    <row r="246" spans="1:16" ht="17" thickBot="1">
      <c r="A246" s="64">
        <f t="shared" si="72"/>
        <v>4</v>
      </c>
      <c r="B246" s="64">
        <v>96</v>
      </c>
      <c r="C246" s="64">
        <v>61.9</v>
      </c>
      <c r="D246" s="64">
        <v>61.3</v>
      </c>
      <c r="E246" s="64">
        <v>8620</v>
      </c>
      <c r="F246" s="64">
        <v>-2.9</v>
      </c>
      <c r="G246" s="64">
        <v>58.5</v>
      </c>
      <c r="H246" s="64">
        <v>60</v>
      </c>
      <c r="I246" s="64" t="s">
        <v>105</v>
      </c>
      <c r="J246" s="64">
        <v>1.2</v>
      </c>
      <c r="K246" s="84">
        <v>58</v>
      </c>
      <c r="L246" s="84">
        <f t="shared" si="73"/>
        <v>0.13892125817773252</v>
      </c>
      <c r="M246" s="84">
        <f t="shared" si="74"/>
        <v>0.71112580569163608</v>
      </c>
      <c r="N246" s="3">
        <f t="shared" ref="N246:N277" si="78">(J246-M246)/L246</f>
        <v>3.519074047565204</v>
      </c>
      <c r="O246" s="70">
        <f t="shared" ref="O246:O277" si="79">ROUND(N246,0)</f>
        <v>4</v>
      </c>
      <c r="P246" s="3">
        <f t="shared" ref="P246:P277" si="80">A246-O246</f>
        <v>0</v>
      </c>
    </row>
    <row r="247" spans="1:16" ht="17" thickBot="1">
      <c r="A247" s="64">
        <f>100-B247</f>
        <v>12</v>
      </c>
      <c r="B247" s="64">
        <v>88</v>
      </c>
      <c r="C247" s="64">
        <v>63</v>
      </c>
      <c r="D247" s="64">
        <v>62.5</v>
      </c>
      <c r="E247" s="64">
        <v>8540</v>
      </c>
      <c r="F247" s="64">
        <v>-3.7</v>
      </c>
      <c r="G247" s="64">
        <v>60.2</v>
      </c>
      <c r="H247" s="64">
        <v>61.7</v>
      </c>
      <c r="I247" s="64" t="s">
        <v>58</v>
      </c>
      <c r="J247" s="83">
        <v>2.34</v>
      </c>
      <c r="K247" s="84">
        <v>58</v>
      </c>
      <c r="L247" s="84">
        <f t="shared" si="73"/>
        <v>0.13892125817773252</v>
      </c>
      <c r="M247" s="84">
        <f t="shared" si="74"/>
        <v>0.71112580569163608</v>
      </c>
      <c r="N247" s="3">
        <f t="shared" si="78"/>
        <v>11.725161546006309</v>
      </c>
      <c r="O247" s="70">
        <f t="shared" si="79"/>
        <v>12</v>
      </c>
      <c r="P247" s="3">
        <f t="shared" si="80"/>
        <v>0</v>
      </c>
    </row>
    <row r="248" spans="1:16" ht="17" thickBot="1">
      <c r="A248" s="64">
        <f>100-B248</f>
        <v>17</v>
      </c>
      <c r="B248" s="64">
        <v>83</v>
      </c>
      <c r="C248" s="64">
        <v>63.5</v>
      </c>
      <c r="D248" s="64">
        <v>63.1</v>
      </c>
      <c r="E248" s="64">
        <v>8830</v>
      </c>
      <c r="F248" s="64">
        <v>-2.7</v>
      </c>
      <c r="G248" s="64">
        <v>61</v>
      </c>
      <c r="H248" s="64">
        <v>62.1</v>
      </c>
      <c r="I248" s="64" t="s">
        <v>58</v>
      </c>
      <c r="J248" s="64">
        <v>3.1</v>
      </c>
      <c r="K248" s="84">
        <v>58</v>
      </c>
      <c r="L248" s="84">
        <f t="shared" si="73"/>
        <v>0.13892125817773252</v>
      </c>
      <c r="M248" s="84">
        <f t="shared" si="74"/>
        <v>0.71112580569163608</v>
      </c>
      <c r="N248" s="3">
        <f t="shared" si="78"/>
        <v>17.195886544967049</v>
      </c>
      <c r="O248" s="70">
        <f t="shared" si="79"/>
        <v>17</v>
      </c>
      <c r="P248" s="3">
        <f t="shared" si="80"/>
        <v>0</v>
      </c>
    </row>
    <row r="249" spans="1:16" ht="17" thickBot="1">
      <c r="A249" s="64">
        <f>100-B249</f>
        <v>6</v>
      </c>
      <c r="B249" s="64">
        <v>94</v>
      </c>
      <c r="C249" s="64">
        <v>64.400000000000006</v>
      </c>
      <c r="D249" s="64">
        <v>59.5</v>
      </c>
      <c r="E249" s="64">
        <v>6360</v>
      </c>
      <c r="F249" s="64" t="s">
        <v>19</v>
      </c>
      <c r="G249" s="64">
        <v>57</v>
      </c>
      <c r="H249" s="64">
        <v>62.8</v>
      </c>
      <c r="I249" s="64" t="s">
        <v>100</v>
      </c>
      <c r="J249" s="64">
        <v>1.5</v>
      </c>
      <c r="K249" s="84">
        <v>58</v>
      </c>
      <c r="L249" s="84">
        <f t="shared" si="73"/>
        <v>0.13892125817773252</v>
      </c>
      <c r="M249" s="84">
        <f t="shared" si="74"/>
        <v>0.71112580569163608</v>
      </c>
      <c r="N249" s="3">
        <f t="shared" si="78"/>
        <v>5.6785707576812845</v>
      </c>
      <c r="O249" s="70">
        <f t="shared" si="79"/>
        <v>6</v>
      </c>
      <c r="P249" s="3">
        <f t="shared" si="80"/>
        <v>0</v>
      </c>
    </row>
    <row r="250" spans="1:16" ht="17" thickBot="1">
      <c r="A250" s="9">
        <f t="shared" si="63"/>
        <v>12</v>
      </c>
      <c r="B250" s="61">
        <v>88</v>
      </c>
      <c r="C250" s="61">
        <v>58.7</v>
      </c>
      <c r="D250" s="61">
        <v>63.2</v>
      </c>
      <c r="E250" s="61">
        <v>5007</v>
      </c>
      <c r="F250" s="61">
        <v>-5.4</v>
      </c>
      <c r="G250" s="61">
        <v>62.6</v>
      </c>
      <c r="H250" s="61">
        <v>71.599999999999994</v>
      </c>
      <c r="I250" s="61" t="s">
        <v>52</v>
      </c>
      <c r="J250" s="61">
        <v>2.6</v>
      </c>
      <c r="K250" s="72">
        <v>65</v>
      </c>
      <c r="L250" s="72">
        <f>INDEX(LINEST(J$250:J$274,A$250:A$274,TRUE,FALSE ),1)</f>
        <v>0.15509251750829336</v>
      </c>
      <c r="M250" s="72">
        <f>INDEX(LINEST(J$250:J$274,A$250:A$274,TRUE,FALSE ),2)</f>
        <v>0.78454611131588647</v>
      </c>
      <c r="N250" s="3">
        <f t="shared" si="29"/>
        <v>11.705618799998103</v>
      </c>
      <c r="O250" s="70">
        <f t="shared" si="31"/>
        <v>12</v>
      </c>
      <c r="P250" s="3">
        <f t="shared" si="30"/>
        <v>0</v>
      </c>
    </row>
    <row r="251" spans="1:16" ht="17" thickBot="1">
      <c r="A251" s="9">
        <f t="shared" si="63"/>
        <v>44</v>
      </c>
      <c r="B251" s="61">
        <v>56</v>
      </c>
      <c r="C251" s="61">
        <v>56.1</v>
      </c>
      <c r="D251" s="61">
        <v>58.3</v>
      </c>
      <c r="E251" s="61">
        <v>3889</v>
      </c>
      <c r="F251" s="61">
        <v>-5.8</v>
      </c>
      <c r="G251" s="61">
        <v>57.4</v>
      </c>
      <c r="H251" s="61">
        <v>67</v>
      </c>
      <c r="I251" s="61" t="s">
        <v>29</v>
      </c>
      <c r="J251" s="61">
        <v>7.6</v>
      </c>
      <c r="K251" s="72">
        <v>65</v>
      </c>
      <c r="L251" s="72">
        <f t="shared" ref="L251:L274" si="81">INDEX(LINEST(J$250:J$274,A$250:A$274,TRUE,FALSE ),1)</f>
        <v>0.15509251750829336</v>
      </c>
      <c r="M251" s="72">
        <f t="shared" ref="M251:M274" si="82">INDEX(LINEST(J$250:J$274,A$250:A$274,TRUE,FALSE ),2)</f>
        <v>0.78454611131588647</v>
      </c>
      <c r="N251" s="3">
        <f t="shared" si="29"/>
        <v>43.944440377787181</v>
      </c>
      <c r="O251" s="70">
        <f t="shared" si="31"/>
        <v>44</v>
      </c>
      <c r="P251" s="3">
        <f t="shared" si="30"/>
        <v>0</v>
      </c>
    </row>
    <row r="252" spans="1:16" ht="17" thickBot="1">
      <c r="A252" s="9">
        <f t="shared" si="63"/>
        <v>15</v>
      </c>
      <c r="B252" s="61">
        <v>85</v>
      </c>
      <c r="C252" s="61">
        <v>57.1</v>
      </c>
      <c r="D252" s="61">
        <v>62.2</v>
      </c>
      <c r="E252" s="61">
        <v>4298</v>
      </c>
      <c r="F252" s="61">
        <v>-5</v>
      </c>
      <c r="G252" s="61">
        <v>62.7</v>
      </c>
      <c r="H252" s="61">
        <v>72.099999999999994</v>
      </c>
      <c r="I252" s="61" t="s">
        <v>53</v>
      </c>
      <c r="J252" s="61">
        <v>3.1</v>
      </c>
      <c r="K252" s="72">
        <v>65</v>
      </c>
      <c r="L252" s="72">
        <f t="shared" si="81"/>
        <v>0.15509251750829336</v>
      </c>
      <c r="M252" s="72">
        <f t="shared" si="82"/>
        <v>0.78454611131588647</v>
      </c>
      <c r="N252" s="3">
        <f t="shared" si="29"/>
        <v>14.929500957777011</v>
      </c>
      <c r="O252" s="70">
        <f t="shared" si="31"/>
        <v>15</v>
      </c>
      <c r="P252" s="3">
        <f t="shared" si="30"/>
        <v>0</v>
      </c>
    </row>
    <row r="253" spans="1:16" ht="17" thickBot="1">
      <c r="A253" s="9">
        <f t="shared" si="63"/>
        <v>13</v>
      </c>
      <c r="B253" s="61">
        <v>87</v>
      </c>
      <c r="C253" s="61">
        <v>58.1</v>
      </c>
      <c r="D253" s="61">
        <v>62</v>
      </c>
      <c r="E253" s="61">
        <v>4030</v>
      </c>
      <c r="F253" s="61">
        <v>-6</v>
      </c>
      <c r="G253" s="61">
        <v>62.5</v>
      </c>
      <c r="H253" s="61">
        <v>73.099999999999994</v>
      </c>
      <c r="I253" s="61" t="s">
        <v>50</v>
      </c>
      <c r="J253" s="61">
        <v>2.8</v>
      </c>
      <c r="K253" s="72">
        <v>65</v>
      </c>
      <c r="L253" s="72">
        <f t="shared" si="81"/>
        <v>0.15509251750829336</v>
      </c>
      <c r="M253" s="72">
        <f t="shared" si="82"/>
        <v>0.78454611131588647</v>
      </c>
      <c r="N253" s="3">
        <f t="shared" si="29"/>
        <v>12.995171663109664</v>
      </c>
      <c r="O253" s="70">
        <f t="shared" si="31"/>
        <v>13</v>
      </c>
      <c r="P253" s="3">
        <f t="shared" si="30"/>
        <v>0</v>
      </c>
    </row>
    <row r="254" spans="1:16" ht="17" thickBot="1">
      <c r="A254" s="9">
        <f t="shared" si="63"/>
        <v>15</v>
      </c>
      <c r="B254" s="61">
        <v>85</v>
      </c>
      <c r="C254" s="61">
        <v>60</v>
      </c>
      <c r="D254" s="61">
        <v>65</v>
      </c>
      <c r="E254" s="61">
        <v>4063</v>
      </c>
      <c r="F254" s="61">
        <v>-5.2</v>
      </c>
      <c r="G254" s="61">
        <v>66.8</v>
      </c>
      <c r="H254" s="61">
        <v>76</v>
      </c>
      <c r="I254" s="61" t="s">
        <v>36</v>
      </c>
      <c r="J254" s="61">
        <v>3.04</v>
      </c>
      <c r="K254" s="72">
        <v>65</v>
      </c>
      <c r="L254" s="72">
        <f t="shared" si="81"/>
        <v>0.15509251750829336</v>
      </c>
      <c r="M254" s="72">
        <f t="shared" si="82"/>
        <v>0.78454611131588647</v>
      </c>
      <c r="N254" s="3">
        <f t="shared" si="29"/>
        <v>14.542635098843542</v>
      </c>
      <c r="O254" s="70">
        <f t="shared" si="31"/>
        <v>15</v>
      </c>
      <c r="P254" s="3">
        <f t="shared" si="30"/>
        <v>0</v>
      </c>
    </row>
    <row r="255" spans="1:16" ht="17" thickBot="1">
      <c r="A255" s="9">
        <f t="shared" si="63"/>
        <v>5</v>
      </c>
      <c r="B255" s="61">
        <v>95</v>
      </c>
      <c r="C255" s="61">
        <v>63.1</v>
      </c>
      <c r="D255" s="61">
        <v>65.3</v>
      </c>
      <c r="E255" s="61">
        <v>8450</v>
      </c>
      <c r="F255" s="61">
        <v>-1.1000000000000001</v>
      </c>
      <c r="G255" s="61">
        <v>64.5</v>
      </c>
      <c r="H255" s="61">
        <v>66.2</v>
      </c>
      <c r="I255" s="61" t="s">
        <v>99</v>
      </c>
      <c r="J255" s="61">
        <v>1.5</v>
      </c>
      <c r="K255" s="72">
        <v>65</v>
      </c>
      <c r="L255" s="72">
        <f t="shared" si="81"/>
        <v>0.15509251750829336</v>
      </c>
      <c r="M255" s="72">
        <f t="shared" si="82"/>
        <v>0.78454611131588647</v>
      </c>
      <c r="N255" s="3">
        <f t="shared" ref="N255:N274" si="83">(J255-M255)/L255</f>
        <v>4.6130780528845019</v>
      </c>
      <c r="O255" s="70">
        <f t="shared" ref="O255:O274" si="84">ROUND(N255,0)</f>
        <v>5</v>
      </c>
      <c r="P255" s="3">
        <f t="shared" ref="P255:P274" si="85">A255-O255</f>
        <v>0</v>
      </c>
    </row>
    <row r="256" spans="1:16" ht="17" thickBot="1">
      <c r="A256" s="9">
        <f t="shared" si="63"/>
        <v>3</v>
      </c>
      <c r="B256" s="61">
        <v>97</v>
      </c>
      <c r="C256" s="61">
        <v>64.2</v>
      </c>
      <c r="D256" s="61">
        <v>65.5</v>
      </c>
      <c r="E256" s="61">
        <v>8380</v>
      </c>
      <c r="F256" s="61">
        <v>-2.5</v>
      </c>
      <c r="G256" s="61">
        <v>65.3</v>
      </c>
      <c r="H256" s="61">
        <v>67.900000000000006</v>
      </c>
      <c r="I256" s="61" t="s">
        <v>25</v>
      </c>
      <c r="J256" s="61">
        <v>1.3</v>
      </c>
      <c r="K256" s="72">
        <v>65</v>
      </c>
      <c r="L256" s="72">
        <f t="shared" si="81"/>
        <v>0.15509251750829336</v>
      </c>
      <c r="M256" s="72">
        <f t="shared" si="82"/>
        <v>0.78454611131588647</v>
      </c>
      <c r="N256" s="3">
        <f t="shared" si="83"/>
        <v>3.3235251897729392</v>
      </c>
      <c r="O256" s="70">
        <f t="shared" si="84"/>
        <v>3</v>
      </c>
      <c r="P256" s="3">
        <f t="shared" si="85"/>
        <v>0</v>
      </c>
    </row>
    <row r="257" spans="1:16" ht="17" thickBot="1">
      <c r="A257" s="9">
        <f t="shared" si="63"/>
        <v>33</v>
      </c>
      <c r="B257" s="61">
        <v>67</v>
      </c>
      <c r="C257" s="61">
        <v>64.2</v>
      </c>
      <c r="D257" s="61">
        <v>69</v>
      </c>
      <c r="E257" s="61">
        <v>8490</v>
      </c>
      <c r="F257" s="61">
        <v>-1.7</v>
      </c>
      <c r="G257" s="61">
        <v>70</v>
      </c>
      <c r="H257" s="61">
        <v>71.900000000000006</v>
      </c>
      <c r="I257" s="61" t="s">
        <v>80</v>
      </c>
      <c r="J257" s="61">
        <v>5.9</v>
      </c>
      <c r="K257" s="72">
        <v>65</v>
      </c>
      <c r="L257" s="72">
        <f t="shared" si="81"/>
        <v>0.15509251750829336</v>
      </c>
      <c r="M257" s="72">
        <f t="shared" si="82"/>
        <v>0.78454611131588647</v>
      </c>
      <c r="N257" s="3">
        <f t="shared" si="83"/>
        <v>32.9832410413389</v>
      </c>
      <c r="O257" s="70">
        <f t="shared" si="84"/>
        <v>33</v>
      </c>
      <c r="P257" s="3">
        <f t="shared" si="85"/>
        <v>0</v>
      </c>
    </row>
    <row r="258" spans="1:16" ht="17" thickBot="1">
      <c r="A258" s="9">
        <f t="shared" si="63"/>
        <v>16</v>
      </c>
      <c r="B258" s="61">
        <v>84</v>
      </c>
      <c r="C258" s="61">
        <v>61.4</v>
      </c>
      <c r="D258" s="61">
        <v>67</v>
      </c>
      <c r="E258" s="61">
        <v>6900</v>
      </c>
      <c r="F258" s="61" t="s">
        <v>19</v>
      </c>
      <c r="G258" s="61">
        <v>68.3</v>
      </c>
      <c r="H258" s="61">
        <v>72.5</v>
      </c>
      <c r="I258" s="61" t="s">
        <v>18</v>
      </c>
      <c r="J258" s="61">
        <v>3.3</v>
      </c>
      <c r="K258" s="72">
        <v>65</v>
      </c>
      <c r="L258" s="72">
        <f t="shared" si="81"/>
        <v>0.15509251750829336</v>
      </c>
      <c r="M258" s="72">
        <f t="shared" si="82"/>
        <v>0.78454611131588647</v>
      </c>
      <c r="N258" s="3">
        <f t="shared" si="83"/>
        <v>16.219053820888572</v>
      </c>
      <c r="O258" s="70">
        <f t="shared" si="84"/>
        <v>16</v>
      </c>
      <c r="P258" s="3">
        <f t="shared" si="85"/>
        <v>0</v>
      </c>
    </row>
    <row r="259" spans="1:16" ht="17" thickBot="1">
      <c r="A259" s="9">
        <f t="shared" si="63"/>
        <v>21</v>
      </c>
      <c r="B259" s="61">
        <v>79</v>
      </c>
      <c r="C259" s="61">
        <v>64.099999999999994</v>
      </c>
      <c r="D259" s="61">
        <v>64.7</v>
      </c>
      <c r="E259" s="61">
        <v>8660</v>
      </c>
      <c r="F259" s="61">
        <v>-1.7</v>
      </c>
      <c r="G259" s="61">
        <v>63.5</v>
      </c>
      <c r="H259" s="61">
        <v>65</v>
      </c>
      <c r="I259" s="61" t="s">
        <v>40</v>
      </c>
      <c r="J259" s="61">
        <v>4</v>
      </c>
      <c r="K259" s="72">
        <v>65</v>
      </c>
      <c r="L259" s="72">
        <f t="shared" si="81"/>
        <v>0.15509251750829336</v>
      </c>
      <c r="M259" s="72">
        <f t="shared" si="82"/>
        <v>0.78454611131588647</v>
      </c>
      <c r="N259" s="3">
        <f t="shared" si="83"/>
        <v>20.732488841779045</v>
      </c>
      <c r="O259" s="70">
        <f t="shared" si="84"/>
        <v>21</v>
      </c>
      <c r="P259" s="3">
        <f t="shared" si="85"/>
        <v>0</v>
      </c>
    </row>
    <row r="260" spans="1:16" ht="17" thickBot="1">
      <c r="A260" s="9">
        <f t="shared" si="63"/>
        <v>34</v>
      </c>
      <c r="B260" s="61">
        <v>66</v>
      </c>
      <c r="C260" s="61">
        <v>63.4</v>
      </c>
      <c r="D260" s="61">
        <v>62.7</v>
      </c>
      <c r="E260" s="61">
        <v>8750</v>
      </c>
      <c r="F260" s="61">
        <v>-2.1</v>
      </c>
      <c r="G260" s="61">
        <v>60.6</v>
      </c>
      <c r="H260" s="61">
        <v>61.9</v>
      </c>
      <c r="I260" s="61" t="s">
        <v>139</v>
      </c>
      <c r="J260" s="61">
        <v>6.1</v>
      </c>
      <c r="K260" s="72">
        <v>65</v>
      </c>
      <c r="L260" s="72">
        <f t="shared" si="81"/>
        <v>0.15509251750829336</v>
      </c>
      <c r="M260" s="72">
        <f t="shared" si="82"/>
        <v>0.78454611131588647</v>
      </c>
      <c r="N260" s="3">
        <f t="shared" si="83"/>
        <v>34.272793904450459</v>
      </c>
      <c r="O260" s="70">
        <f t="shared" si="84"/>
        <v>34</v>
      </c>
      <c r="P260" s="3">
        <f t="shared" si="85"/>
        <v>0</v>
      </c>
    </row>
    <row r="261" spans="1:16" ht="17" thickBot="1">
      <c r="A261" s="9">
        <f t="shared" si="63"/>
        <v>49</v>
      </c>
      <c r="B261" s="61">
        <v>51</v>
      </c>
      <c r="C261" s="61">
        <v>65.8</v>
      </c>
      <c r="D261" s="61">
        <v>70.5</v>
      </c>
      <c r="E261" s="61">
        <v>9040</v>
      </c>
      <c r="F261" s="61">
        <v>-2.1</v>
      </c>
      <c r="G261" s="61">
        <v>71.5</v>
      </c>
      <c r="H261" s="61">
        <v>72.2</v>
      </c>
      <c r="I261" s="61" t="s">
        <v>141</v>
      </c>
      <c r="J261" s="61">
        <v>8.4</v>
      </c>
      <c r="K261" s="72">
        <v>65</v>
      </c>
      <c r="L261" s="72">
        <f t="shared" si="81"/>
        <v>0.15509251750829336</v>
      </c>
      <c r="M261" s="72">
        <f t="shared" si="82"/>
        <v>0.78454611131588647</v>
      </c>
      <c r="N261" s="3">
        <f t="shared" si="83"/>
        <v>49.102651830233441</v>
      </c>
      <c r="O261" s="70">
        <f t="shared" si="84"/>
        <v>49</v>
      </c>
      <c r="P261" s="3">
        <f t="shared" si="85"/>
        <v>0</v>
      </c>
    </row>
    <row r="262" spans="1:16" ht="17" thickBot="1">
      <c r="A262" s="9">
        <f t="shared" si="63"/>
        <v>13</v>
      </c>
      <c r="B262" s="61">
        <v>87</v>
      </c>
      <c r="C262" s="61">
        <v>64</v>
      </c>
      <c r="D262" s="61">
        <v>64.5</v>
      </c>
      <c r="E262" s="61">
        <v>8350</v>
      </c>
      <c r="F262" s="61">
        <v>-1.1000000000000001</v>
      </c>
      <c r="G262" s="61">
        <v>63.6</v>
      </c>
      <c r="H262" s="61">
        <v>65.7</v>
      </c>
      <c r="I262" s="61" t="s">
        <v>39</v>
      </c>
      <c r="J262" s="61">
        <v>2.85</v>
      </c>
      <c r="K262" s="72">
        <v>65</v>
      </c>
      <c r="L262" s="72">
        <f t="shared" si="81"/>
        <v>0.15509251750829336</v>
      </c>
      <c r="M262" s="72">
        <f t="shared" si="82"/>
        <v>0.78454611131588647</v>
      </c>
      <c r="N262" s="3">
        <f t="shared" si="83"/>
        <v>13.317559878887556</v>
      </c>
      <c r="O262" s="70">
        <f t="shared" si="84"/>
        <v>13</v>
      </c>
      <c r="P262" s="3">
        <f t="shared" si="85"/>
        <v>0</v>
      </c>
    </row>
    <row r="263" spans="1:16" ht="17" thickBot="1">
      <c r="A263" s="9">
        <f t="shared" si="63"/>
        <v>3</v>
      </c>
      <c r="B263" s="61">
        <v>97</v>
      </c>
      <c r="C263" s="61">
        <v>62.7</v>
      </c>
      <c r="D263" s="61">
        <v>66.5</v>
      </c>
      <c r="E263" s="61">
        <v>8730</v>
      </c>
      <c r="F263" s="61">
        <v>-3.5</v>
      </c>
      <c r="G263" s="61">
        <v>66</v>
      </c>
      <c r="H263" s="61">
        <v>67.3</v>
      </c>
      <c r="I263" s="61" t="s">
        <v>52</v>
      </c>
      <c r="J263" s="61">
        <v>1.3</v>
      </c>
      <c r="K263" s="72">
        <v>65</v>
      </c>
      <c r="L263" s="72">
        <f t="shared" si="81"/>
        <v>0.15509251750829336</v>
      </c>
      <c r="M263" s="72">
        <f t="shared" si="82"/>
        <v>0.78454611131588647</v>
      </c>
      <c r="N263" s="3">
        <f t="shared" si="83"/>
        <v>3.3235251897729392</v>
      </c>
      <c r="O263" s="70">
        <f t="shared" si="84"/>
        <v>3</v>
      </c>
      <c r="P263" s="3">
        <f t="shared" si="85"/>
        <v>0</v>
      </c>
    </row>
    <row r="264" spans="1:16" ht="17" thickBot="1">
      <c r="A264" s="9">
        <f t="shared" si="63"/>
        <v>38</v>
      </c>
      <c r="B264" s="61">
        <v>62</v>
      </c>
      <c r="C264" s="61">
        <v>65.8</v>
      </c>
      <c r="D264" s="61">
        <v>70.7</v>
      </c>
      <c r="E264" s="61">
        <v>8740</v>
      </c>
      <c r="F264" s="61">
        <v>-4.0999999999999996</v>
      </c>
      <c r="G264" s="61">
        <v>71.400000000000006</v>
      </c>
      <c r="H264" s="61">
        <v>72</v>
      </c>
      <c r="I264" s="61" t="s">
        <v>48</v>
      </c>
      <c r="J264" s="61">
        <v>6.7</v>
      </c>
      <c r="K264" s="72">
        <v>65</v>
      </c>
      <c r="L264" s="72">
        <f t="shared" si="81"/>
        <v>0.15509251750829336</v>
      </c>
      <c r="M264" s="72">
        <f t="shared" si="82"/>
        <v>0.78454611131588647</v>
      </c>
      <c r="N264" s="3">
        <f t="shared" si="83"/>
        <v>38.14145249378516</v>
      </c>
      <c r="O264" s="70">
        <f t="shared" si="84"/>
        <v>38</v>
      </c>
      <c r="P264" s="3">
        <f t="shared" si="85"/>
        <v>0</v>
      </c>
    </row>
    <row r="265" spans="1:16" ht="17" thickBot="1">
      <c r="A265" s="9">
        <f t="shared" si="63"/>
        <v>6</v>
      </c>
      <c r="B265" s="61">
        <v>94</v>
      </c>
      <c r="C265" s="61">
        <v>63.8</v>
      </c>
      <c r="D265" s="61">
        <v>65.8</v>
      </c>
      <c r="E265" s="61">
        <v>8620</v>
      </c>
      <c r="F265" s="61">
        <v>-3.3</v>
      </c>
      <c r="G265" s="61">
        <v>65.5</v>
      </c>
      <c r="H265" s="61">
        <v>67.5</v>
      </c>
      <c r="I265" s="61" t="s">
        <v>65</v>
      </c>
      <c r="J265" s="61">
        <v>1.7</v>
      </c>
      <c r="K265" s="72">
        <v>65</v>
      </c>
      <c r="L265" s="72">
        <f t="shared" si="81"/>
        <v>0.15509251750829336</v>
      </c>
      <c r="M265" s="72">
        <f t="shared" si="82"/>
        <v>0.78454611131588647</v>
      </c>
      <c r="N265" s="3">
        <f t="shared" si="83"/>
        <v>5.902630915996065</v>
      </c>
      <c r="O265" s="70">
        <f t="shared" si="84"/>
        <v>6</v>
      </c>
      <c r="P265" s="3">
        <f t="shared" si="85"/>
        <v>0</v>
      </c>
    </row>
    <row r="266" spans="1:16" ht="17" thickBot="1">
      <c r="A266" s="9">
        <f t="shared" si="63"/>
        <v>27</v>
      </c>
      <c r="B266" s="61">
        <v>73</v>
      </c>
      <c r="C266" s="61">
        <v>64.099999999999994</v>
      </c>
      <c r="D266" s="61">
        <v>68.5</v>
      </c>
      <c r="E266" s="61">
        <v>8890</v>
      </c>
      <c r="F266" s="61">
        <v>-2.2999999999999998</v>
      </c>
      <c r="G266" s="61">
        <v>68.599999999999994</v>
      </c>
      <c r="H266" s="61">
        <v>69.5</v>
      </c>
      <c r="I266" s="61" t="s">
        <v>111</v>
      </c>
      <c r="J266" s="61">
        <v>5</v>
      </c>
      <c r="K266" s="72">
        <v>65</v>
      </c>
      <c r="L266" s="72">
        <f t="shared" si="81"/>
        <v>0.15509251750829336</v>
      </c>
      <c r="M266" s="72">
        <f t="shared" si="82"/>
        <v>0.78454611131588647</v>
      </c>
      <c r="N266" s="3">
        <f t="shared" si="83"/>
        <v>27.18025315733686</v>
      </c>
      <c r="O266" s="70">
        <f t="shared" si="84"/>
        <v>27</v>
      </c>
      <c r="P266" s="3">
        <f t="shared" si="85"/>
        <v>0</v>
      </c>
    </row>
    <row r="267" spans="1:16" ht="17" thickBot="1">
      <c r="A267" s="9">
        <f t="shared" si="63"/>
        <v>14</v>
      </c>
      <c r="B267" s="61">
        <v>86</v>
      </c>
      <c r="C267" s="61">
        <v>64.400000000000006</v>
      </c>
      <c r="D267" s="61">
        <v>64.099999999999994</v>
      </c>
      <c r="E267" s="61">
        <v>8720</v>
      </c>
      <c r="F267" s="61">
        <v>-2.7</v>
      </c>
      <c r="G267" s="61">
        <v>62.8</v>
      </c>
      <c r="H267" s="61">
        <v>64.5</v>
      </c>
      <c r="I267" s="61" t="s">
        <v>38</v>
      </c>
      <c r="J267" s="61">
        <v>3</v>
      </c>
      <c r="K267" s="72">
        <v>65</v>
      </c>
      <c r="L267" s="72">
        <f t="shared" si="81"/>
        <v>0.15509251750829336</v>
      </c>
      <c r="M267" s="72">
        <f t="shared" si="82"/>
        <v>0.78454611131588647</v>
      </c>
      <c r="N267" s="3">
        <f t="shared" si="83"/>
        <v>14.284724526221229</v>
      </c>
      <c r="O267" s="70">
        <f t="shared" si="84"/>
        <v>14</v>
      </c>
      <c r="P267" s="3">
        <f t="shared" si="85"/>
        <v>0</v>
      </c>
    </row>
    <row r="268" spans="1:16" ht="17" thickBot="1">
      <c r="A268" s="9">
        <f t="shared" si="63"/>
        <v>6</v>
      </c>
      <c r="B268" s="61">
        <v>94</v>
      </c>
      <c r="C268" s="61">
        <v>65.099999999999994</v>
      </c>
      <c r="D268" s="61">
        <v>65.8</v>
      </c>
      <c r="E268" s="61">
        <v>8730</v>
      </c>
      <c r="F268" s="61">
        <v>-1.7</v>
      </c>
      <c r="G268" s="61">
        <v>65.2</v>
      </c>
      <c r="H268" s="61">
        <v>66.599999999999994</v>
      </c>
      <c r="I268" s="61" t="s">
        <v>113</v>
      </c>
      <c r="J268" s="61">
        <v>1.7</v>
      </c>
      <c r="K268" s="72">
        <v>65</v>
      </c>
      <c r="L268" s="72">
        <f t="shared" si="81"/>
        <v>0.15509251750829336</v>
      </c>
      <c r="M268" s="72">
        <f t="shared" si="82"/>
        <v>0.78454611131588647</v>
      </c>
      <c r="N268" s="3">
        <f t="shared" si="83"/>
        <v>5.902630915996065</v>
      </c>
      <c r="O268" s="70">
        <f t="shared" si="84"/>
        <v>6</v>
      </c>
      <c r="P268" s="3">
        <f t="shared" si="85"/>
        <v>0</v>
      </c>
    </row>
    <row r="269" spans="1:16" ht="17" thickBot="1">
      <c r="A269" s="9">
        <f t="shared" si="63"/>
        <v>50</v>
      </c>
      <c r="B269" s="61">
        <v>50</v>
      </c>
      <c r="C269" s="61">
        <v>62.3</v>
      </c>
      <c r="D269" s="61">
        <v>61</v>
      </c>
      <c r="E269" s="61">
        <v>8590</v>
      </c>
      <c r="F269" s="61">
        <v>-1.7</v>
      </c>
      <c r="G269" s="61">
        <v>58.1</v>
      </c>
      <c r="H269" s="61">
        <v>59.6</v>
      </c>
      <c r="I269" s="61" t="s">
        <v>143</v>
      </c>
      <c r="J269" s="61">
        <v>8.5</v>
      </c>
      <c r="K269" s="72">
        <v>65</v>
      </c>
      <c r="L269" s="72">
        <f t="shared" si="81"/>
        <v>0.15509251750829336</v>
      </c>
      <c r="M269" s="72">
        <f t="shared" si="82"/>
        <v>0.78454611131588647</v>
      </c>
      <c r="N269" s="3">
        <f t="shared" si="83"/>
        <v>49.747428261789224</v>
      </c>
      <c r="O269" s="70">
        <f t="shared" si="84"/>
        <v>50</v>
      </c>
      <c r="P269" s="3">
        <f t="shared" si="85"/>
        <v>0</v>
      </c>
    </row>
    <row r="270" spans="1:16" ht="17" thickBot="1">
      <c r="A270" s="9">
        <f t="shared" si="63"/>
        <v>18</v>
      </c>
      <c r="B270" s="61">
        <v>82</v>
      </c>
      <c r="C270" s="61">
        <v>62.3</v>
      </c>
      <c r="D270" s="61">
        <v>63.7</v>
      </c>
      <c r="E270" s="61">
        <v>9074</v>
      </c>
      <c r="F270" s="61">
        <v>-1.3</v>
      </c>
      <c r="G270" s="61">
        <v>62.3</v>
      </c>
      <c r="H270" s="61">
        <v>63.9</v>
      </c>
      <c r="I270" s="61" t="s">
        <v>41</v>
      </c>
      <c r="J270" s="61">
        <v>3.6</v>
      </c>
      <c r="K270" s="72">
        <v>65</v>
      </c>
      <c r="L270" s="72">
        <f t="shared" si="81"/>
        <v>0.15509251750829336</v>
      </c>
      <c r="M270" s="72">
        <f t="shared" si="82"/>
        <v>0.78454611131588647</v>
      </c>
      <c r="N270" s="3">
        <f t="shared" si="83"/>
        <v>18.153383115555918</v>
      </c>
      <c r="O270" s="70">
        <f t="shared" si="84"/>
        <v>18</v>
      </c>
      <c r="P270" s="3">
        <f t="shared" si="85"/>
        <v>0</v>
      </c>
    </row>
    <row r="271" spans="1:16" ht="17" thickBot="1">
      <c r="A271" s="9">
        <f t="shared" si="63"/>
        <v>25</v>
      </c>
      <c r="B271" s="61">
        <v>75</v>
      </c>
      <c r="C271" s="61">
        <v>62.7</v>
      </c>
      <c r="D271" s="61">
        <v>66.2</v>
      </c>
      <c r="E271" s="61">
        <v>8410</v>
      </c>
      <c r="F271" s="61">
        <v>-1.3</v>
      </c>
      <c r="G271" s="61">
        <v>65.900000000000006</v>
      </c>
      <c r="H271" s="61">
        <v>67.8</v>
      </c>
      <c r="I271" s="61" t="s">
        <v>145</v>
      </c>
      <c r="J271" s="61">
        <v>4.5999999999999996</v>
      </c>
      <c r="K271" s="72">
        <v>65</v>
      </c>
      <c r="L271" s="72">
        <f t="shared" si="81"/>
        <v>0.15509251750829336</v>
      </c>
      <c r="M271" s="72">
        <f t="shared" si="82"/>
        <v>0.78454611131588647</v>
      </c>
      <c r="N271" s="3">
        <f t="shared" si="83"/>
        <v>24.601147431113734</v>
      </c>
      <c r="O271" s="70">
        <f t="shared" si="84"/>
        <v>25</v>
      </c>
      <c r="P271" s="3">
        <f t="shared" si="85"/>
        <v>0</v>
      </c>
    </row>
    <row r="272" spans="1:16" ht="17" thickBot="1">
      <c r="A272" s="9">
        <f t="shared" si="63"/>
        <v>35</v>
      </c>
      <c r="B272" s="61">
        <v>65</v>
      </c>
      <c r="C272" s="61">
        <v>65.5</v>
      </c>
      <c r="D272" s="61">
        <v>69.2</v>
      </c>
      <c r="E272" s="61">
        <v>9140</v>
      </c>
      <c r="F272" s="61">
        <v>-2.7</v>
      </c>
      <c r="G272" s="61">
        <v>69.400000000000006</v>
      </c>
      <c r="H272" s="61">
        <v>70</v>
      </c>
      <c r="I272" s="61" t="s">
        <v>89</v>
      </c>
      <c r="J272" s="61">
        <v>6.2</v>
      </c>
      <c r="K272" s="72">
        <v>65</v>
      </c>
      <c r="L272" s="72">
        <f t="shared" si="81"/>
        <v>0.15509251750829336</v>
      </c>
      <c r="M272" s="72">
        <f t="shared" si="82"/>
        <v>0.78454611131588647</v>
      </c>
      <c r="N272" s="3">
        <f t="shared" si="83"/>
        <v>34.91757033600625</v>
      </c>
      <c r="O272" s="70">
        <f t="shared" si="84"/>
        <v>35</v>
      </c>
      <c r="P272" s="3">
        <f t="shared" si="85"/>
        <v>0</v>
      </c>
    </row>
    <row r="273" spans="1:1447" ht="17" thickBot="1">
      <c r="A273" s="9">
        <f t="shared" si="63"/>
        <v>47</v>
      </c>
      <c r="B273" s="61">
        <v>53</v>
      </c>
      <c r="C273" s="61">
        <v>63.2</v>
      </c>
      <c r="D273" s="61">
        <v>60</v>
      </c>
      <c r="E273" s="61">
        <v>6360</v>
      </c>
      <c r="F273" s="61" t="s">
        <v>19</v>
      </c>
      <c r="G273" s="61">
        <v>57.1</v>
      </c>
      <c r="H273" s="61">
        <v>60.5</v>
      </c>
      <c r="I273" s="61" t="s">
        <v>25</v>
      </c>
      <c r="J273" s="61">
        <v>8.1</v>
      </c>
      <c r="K273" s="72">
        <v>65</v>
      </c>
      <c r="L273" s="72">
        <f t="shared" si="81"/>
        <v>0.15509251750829336</v>
      </c>
      <c r="M273" s="72">
        <f t="shared" si="82"/>
        <v>0.78454611131588647</v>
      </c>
      <c r="N273" s="3">
        <f t="shared" si="83"/>
        <v>47.168322535566091</v>
      </c>
      <c r="O273" s="70">
        <f t="shared" si="84"/>
        <v>47</v>
      </c>
      <c r="P273" s="3">
        <f t="shared" si="85"/>
        <v>0</v>
      </c>
    </row>
    <row r="274" spans="1:1447" ht="17" thickBot="1">
      <c r="A274" s="9">
        <f t="shared" si="63"/>
        <v>13</v>
      </c>
      <c r="B274" s="61">
        <v>87</v>
      </c>
      <c r="C274" s="61">
        <v>62.8</v>
      </c>
      <c r="D274" s="61">
        <v>63.8</v>
      </c>
      <c r="E274" s="61">
        <v>8280</v>
      </c>
      <c r="F274" s="61">
        <v>-1.9</v>
      </c>
      <c r="G274" s="61">
        <v>62.7</v>
      </c>
      <c r="H274" s="61">
        <v>65.099999999999994</v>
      </c>
      <c r="I274" s="61" t="s">
        <v>95</v>
      </c>
      <c r="J274" s="61">
        <v>2.8</v>
      </c>
      <c r="K274" s="72">
        <v>65</v>
      </c>
      <c r="L274" s="72">
        <f t="shared" si="81"/>
        <v>0.15509251750829336</v>
      </c>
      <c r="M274" s="72">
        <f t="shared" si="82"/>
        <v>0.78454611131588647</v>
      </c>
      <c r="N274" s="3">
        <f t="shared" si="83"/>
        <v>12.995171663109664</v>
      </c>
      <c r="O274" s="70">
        <f t="shared" si="84"/>
        <v>13</v>
      </c>
      <c r="P274" s="3">
        <f t="shared" si="85"/>
        <v>0</v>
      </c>
    </row>
    <row r="275" spans="1:1447" s="3" customFormat="1" ht="17" thickBot="1">
      <c r="A275" s="15">
        <f t="shared" ref="A275:A280" si="86">100-B275</f>
        <v>11</v>
      </c>
      <c r="B275" s="15">
        <v>89</v>
      </c>
      <c r="C275" s="15">
        <v>65.3</v>
      </c>
      <c r="D275" s="15">
        <v>68.5</v>
      </c>
      <c r="E275" s="15">
        <v>6990</v>
      </c>
      <c r="F275" s="15">
        <v>-1.1000000000000001</v>
      </c>
      <c r="G275" s="15">
        <v>70.7</v>
      </c>
      <c r="H275" s="15">
        <v>77.7</v>
      </c>
      <c r="I275" s="15" t="s">
        <v>16</v>
      </c>
      <c r="J275" s="15">
        <v>2.7</v>
      </c>
      <c r="K275" s="28">
        <v>68</v>
      </c>
      <c r="L275" s="28">
        <f t="shared" ref="L275:L280" si="87">INDEX(LINEST(J$275:J$280,A$275:A$280,TRUE,FALSE ),1)</f>
        <v>0.1642270861833105</v>
      </c>
      <c r="M275" s="28">
        <f t="shared" ref="M275:M280" si="88">INDEX(LINEST(J$275:J$280,A$275:A$280,TRUE,FALSE ),2)</f>
        <v>0.85068399452804466</v>
      </c>
      <c r="N275" s="3">
        <f t="shared" ref="N275:N280" si="89">(J275-M275)/L275</f>
        <v>11.26072469804248</v>
      </c>
      <c r="O275" s="3">
        <f t="shared" ref="O275:O280" si="90">ROUND(N275,0)</f>
        <v>11</v>
      </c>
      <c r="P275" s="3">
        <f t="shared" ref="P275:P280" si="91">A275-O275</f>
        <v>0</v>
      </c>
      <c r="Q275" s="116"/>
      <c r="R275"/>
      <c r="S275"/>
      <c r="T275"/>
      <c r="U275"/>
      <c r="V275" s="116"/>
      <c r="W275" s="116"/>
      <c r="X275" s="116"/>
      <c r="Y275" s="116"/>
      <c r="Z275" s="116"/>
      <c r="AA275" s="116"/>
      <c r="AB275" s="116"/>
      <c r="AC275" s="116"/>
      <c r="AD275" s="116"/>
      <c r="AE275" s="116"/>
      <c r="AF275" s="116"/>
      <c r="AG275" s="116"/>
      <c r="AH275" s="116"/>
      <c r="AI275" s="116"/>
      <c r="AJ275" s="116"/>
      <c r="AK275" s="116"/>
      <c r="AL275" s="116"/>
      <c r="AM275" s="116"/>
      <c r="AN275" s="116"/>
      <c r="AO275" s="116"/>
      <c r="AP275" s="116"/>
      <c r="AQ275" s="116"/>
      <c r="AR275" s="116"/>
      <c r="AS275" s="116"/>
      <c r="AT275" s="116"/>
      <c r="AU275" s="116"/>
      <c r="AV275" s="116"/>
      <c r="AW275" s="116"/>
      <c r="AX275" s="116"/>
      <c r="AY275" s="116"/>
      <c r="AZ275" s="116"/>
      <c r="BA275" s="116"/>
      <c r="BB275" s="116"/>
      <c r="BC275" s="116"/>
      <c r="BD275" s="116"/>
      <c r="BE275" s="116"/>
      <c r="BF275" s="116"/>
      <c r="BG275" s="116"/>
      <c r="BH275" s="116"/>
      <c r="BI275" s="116"/>
      <c r="BJ275" s="116"/>
      <c r="BK275" s="116"/>
      <c r="BL275" s="116"/>
      <c r="BM275" s="116"/>
      <c r="BN275" s="116"/>
      <c r="BO275" s="116"/>
      <c r="BP275" s="116"/>
      <c r="BQ275" s="116"/>
      <c r="BR275" s="116"/>
      <c r="BS275" s="116"/>
      <c r="BT275" s="116"/>
      <c r="BU275" s="116"/>
      <c r="BV275" s="116"/>
      <c r="BW275" s="116"/>
      <c r="BX275" s="116"/>
      <c r="BY275" s="116"/>
      <c r="BZ275" s="116"/>
      <c r="CA275" s="116"/>
      <c r="CB275" s="116"/>
      <c r="CC275" s="116"/>
      <c r="CD275" s="116"/>
      <c r="CE275" s="116"/>
      <c r="CF275" s="116"/>
      <c r="CG275" s="116"/>
      <c r="CH275" s="116"/>
      <c r="CI275" s="116"/>
      <c r="CJ275" s="116"/>
      <c r="CK275" s="116"/>
      <c r="CL275" s="116"/>
      <c r="CM275" s="116"/>
      <c r="CN275" s="116"/>
      <c r="CO275" s="116"/>
      <c r="CP275" s="116"/>
      <c r="CQ275" s="116"/>
      <c r="CR275" s="116"/>
      <c r="CS275" s="116"/>
      <c r="CT275" s="116"/>
      <c r="CU275" s="116"/>
      <c r="CV275" s="116"/>
      <c r="CW275" s="116"/>
      <c r="CX275" s="116"/>
      <c r="CY275" s="116"/>
      <c r="CZ275" s="116"/>
      <c r="DA275" s="116"/>
      <c r="DB275" s="116"/>
      <c r="DC275" s="116"/>
      <c r="DD275" s="116"/>
      <c r="DE275" s="116"/>
      <c r="DF275" s="116"/>
      <c r="DG275" s="116"/>
      <c r="DH275" s="116"/>
      <c r="DI275" s="116"/>
      <c r="DJ275" s="116"/>
      <c r="DK275" s="116"/>
      <c r="DL275" s="116"/>
      <c r="DM275" s="116"/>
      <c r="DN275" s="116"/>
      <c r="DO275" s="116"/>
      <c r="DP275" s="116"/>
      <c r="DQ275" s="116"/>
      <c r="DR275" s="116"/>
      <c r="DS275" s="116"/>
      <c r="DT275" s="116"/>
      <c r="DU275" s="116"/>
      <c r="DV275" s="116"/>
      <c r="DW275" s="116"/>
      <c r="DX275" s="116"/>
      <c r="DY275" s="116"/>
      <c r="DZ275" s="116"/>
      <c r="EA275" s="116"/>
      <c r="EB275" s="116"/>
      <c r="EC275" s="116"/>
      <c r="ED275" s="116"/>
      <c r="EE275" s="116"/>
      <c r="EF275" s="116"/>
      <c r="EG275" s="116"/>
      <c r="EH275" s="116"/>
      <c r="EI275" s="116"/>
      <c r="EJ275" s="116"/>
      <c r="EK275" s="116"/>
      <c r="EL275" s="116"/>
      <c r="EM275" s="116"/>
      <c r="EN275" s="116"/>
      <c r="EO275" s="116"/>
      <c r="EP275" s="116"/>
      <c r="EQ275" s="116"/>
      <c r="ER275" s="116"/>
      <c r="ES275" s="116"/>
      <c r="ET275" s="116"/>
      <c r="EU275" s="116"/>
      <c r="EV275" s="116"/>
      <c r="EW275" s="116"/>
      <c r="EX275" s="116"/>
      <c r="EY275" s="116"/>
      <c r="EZ275" s="116"/>
      <c r="FA275" s="116"/>
      <c r="FB275" s="116"/>
      <c r="FC275" s="116"/>
      <c r="FD275" s="116"/>
      <c r="FE275" s="116"/>
      <c r="FF275" s="116"/>
      <c r="FG275" s="116"/>
      <c r="FH275" s="116"/>
      <c r="FI275" s="116"/>
      <c r="FJ275" s="116"/>
      <c r="FK275" s="116"/>
      <c r="FL275" s="116"/>
      <c r="FM275" s="116"/>
      <c r="FN275" s="116"/>
      <c r="FO275" s="116"/>
      <c r="FP275" s="116"/>
      <c r="FQ275" s="116"/>
      <c r="FR275" s="116"/>
      <c r="FS275" s="116"/>
      <c r="FT275" s="116"/>
      <c r="FU275" s="116"/>
      <c r="FV275" s="116"/>
      <c r="FW275" s="116"/>
      <c r="FX275" s="116"/>
      <c r="FY275" s="116"/>
      <c r="FZ275" s="116"/>
      <c r="GA275" s="116"/>
      <c r="GB275" s="116"/>
      <c r="GC275" s="116"/>
      <c r="GD275" s="116"/>
      <c r="GE275" s="116"/>
      <c r="GF275" s="116"/>
      <c r="GG275" s="116"/>
      <c r="GH275" s="116"/>
      <c r="GI275" s="116"/>
      <c r="GJ275" s="116"/>
      <c r="GK275" s="116"/>
      <c r="GL275" s="116"/>
      <c r="GM275" s="116"/>
      <c r="GN275" s="116"/>
      <c r="GO275" s="116"/>
      <c r="GP275" s="116"/>
      <c r="GQ275" s="116"/>
      <c r="GR275" s="116"/>
      <c r="GS275" s="116"/>
      <c r="GT275" s="116"/>
      <c r="GU275" s="116"/>
      <c r="GV275" s="116"/>
      <c r="GW275" s="116"/>
      <c r="GX275" s="116"/>
      <c r="GY275" s="116"/>
      <c r="GZ275" s="116"/>
      <c r="HA275" s="116"/>
      <c r="HB275" s="116"/>
      <c r="HC275" s="116"/>
      <c r="HD275" s="116"/>
      <c r="HE275" s="116"/>
      <c r="HF275" s="116"/>
      <c r="HG275" s="116"/>
      <c r="HH275" s="116"/>
      <c r="HI275" s="116"/>
      <c r="HJ275" s="116"/>
      <c r="HK275" s="116"/>
      <c r="HL275" s="116"/>
      <c r="HM275" s="116"/>
      <c r="HN275" s="116"/>
      <c r="HO275" s="116"/>
      <c r="HP275" s="116"/>
      <c r="HQ275" s="116"/>
      <c r="HR275" s="116"/>
      <c r="HS275" s="116"/>
      <c r="HT275" s="116"/>
      <c r="HU275" s="116"/>
      <c r="HV275" s="116"/>
      <c r="HW275" s="116"/>
      <c r="HX275" s="116"/>
      <c r="HY275" s="116"/>
      <c r="HZ275" s="116"/>
      <c r="IA275" s="116"/>
      <c r="IB275" s="116"/>
      <c r="IC275" s="116"/>
      <c r="ID275" s="116"/>
      <c r="IE275" s="116"/>
      <c r="IF275" s="116"/>
      <c r="IG275" s="116"/>
      <c r="IH275" s="116"/>
      <c r="II275" s="116"/>
      <c r="IJ275" s="116"/>
      <c r="IK275" s="116"/>
      <c r="IL275" s="116"/>
      <c r="IM275" s="116"/>
      <c r="IN275" s="116"/>
      <c r="IO275" s="116"/>
      <c r="IP275" s="116"/>
      <c r="IQ275" s="116"/>
      <c r="IR275" s="116"/>
      <c r="IS275" s="116"/>
      <c r="IT275" s="116"/>
      <c r="IU275" s="116"/>
      <c r="IV275" s="116"/>
      <c r="IW275" s="116"/>
      <c r="IX275" s="116"/>
      <c r="IY275" s="116"/>
      <c r="IZ275" s="116"/>
      <c r="JA275" s="116"/>
      <c r="JB275" s="116"/>
      <c r="JC275" s="116"/>
      <c r="JD275" s="116"/>
      <c r="JE275" s="116"/>
      <c r="JF275" s="116"/>
      <c r="JG275" s="116"/>
      <c r="JH275" s="116"/>
      <c r="JI275" s="116"/>
      <c r="JJ275" s="116"/>
      <c r="JK275" s="116"/>
      <c r="JL275" s="116"/>
      <c r="JM275" s="116"/>
      <c r="JN275" s="116"/>
      <c r="JO275" s="116"/>
      <c r="JP275" s="116"/>
      <c r="JQ275" s="116"/>
      <c r="JR275" s="116"/>
      <c r="JS275" s="116"/>
      <c r="JT275" s="116"/>
      <c r="JU275" s="116"/>
      <c r="JV275" s="116"/>
      <c r="JW275" s="116"/>
      <c r="JX275" s="116"/>
      <c r="JY275" s="116"/>
      <c r="JZ275" s="116"/>
      <c r="KA275" s="116"/>
      <c r="KB275" s="116"/>
      <c r="KC275" s="116"/>
      <c r="KD275" s="116"/>
      <c r="KE275" s="116"/>
      <c r="KF275" s="116"/>
      <c r="KG275" s="116"/>
      <c r="KH275" s="116"/>
      <c r="KI275" s="116"/>
      <c r="KJ275" s="116"/>
      <c r="KK275" s="116"/>
      <c r="KL275" s="116"/>
      <c r="KM275" s="116"/>
      <c r="KN275" s="116"/>
      <c r="KO275" s="116"/>
      <c r="KP275" s="116"/>
      <c r="KQ275" s="116"/>
      <c r="KR275" s="116"/>
      <c r="KS275" s="116"/>
      <c r="KT275" s="116"/>
      <c r="KU275" s="116"/>
      <c r="KV275" s="116"/>
      <c r="KW275" s="116"/>
      <c r="KX275" s="116"/>
      <c r="KY275" s="116"/>
      <c r="KZ275" s="116"/>
      <c r="LA275" s="116"/>
      <c r="LB275" s="116"/>
      <c r="LC275" s="116"/>
      <c r="LD275" s="116"/>
      <c r="LE275" s="116"/>
      <c r="LF275" s="116"/>
      <c r="LG275" s="116"/>
      <c r="LH275" s="116"/>
      <c r="LI275" s="116"/>
      <c r="LJ275" s="116"/>
      <c r="LK275" s="116"/>
      <c r="LL275" s="116"/>
      <c r="LM275" s="116"/>
      <c r="LN275" s="116"/>
      <c r="LO275" s="116"/>
      <c r="LP275" s="116"/>
      <c r="LQ275" s="116"/>
      <c r="LR275" s="116"/>
      <c r="LS275" s="116"/>
      <c r="LT275" s="116"/>
      <c r="LU275" s="116"/>
      <c r="LV275" s="116"/>
      <c r="LW275" s="116"/>
      <c r="LX275" s="116"/>
      <c r="LY275" s="116"/>
      <c r="LZ275" s="116"/>
      <c r="MA275" s="116"/>
      <c r="MB275" s="116"/>
      <c r="MC275" s="116"/>
      <c r="MD275" s="116"/>
      <c r="ME275" s="116"/>
      <c r="MF275" s="116"/>
      <c r="MG275" s="116"/>
      <c r="MH275" s="116"/>
      <c r="MI275" s="116"/>
      <c r="MJ275" s="116"/>
      <c r="MK275" s="116"/>
      <c r="ML275" s="116"/>
      <c r="MM275" s="116"/>
      <c r="MN275" s="116"/>
      <c r="MO275" s="116"/>
      <c r="MP275" s="116"/>
      <c r="MQ275" s="116"/>
      <c r="MR275" s="116"/>
      <c r="MS275" s="116"/>
      <c r="MT275" s="116"/>
      <c r="MU275" s="116"/>
      <c r="MV275" s="116"/>
      <c r="MW275" s="116"/>
      <c r="MX275" s="116"/>
      <c r="MY275" s="116"/>
      <c r="MZ275" s="116"/>
      <c r="NA275" s="116"/>
      <c r="NB275" s="116"/>
      <c r="NC275" s="116"/>
      <c r="ND275" s="116"/>
      <c r="NE275" s="116"/>
      <c r="NF275" s="116"/>
      <c r="NG275" s="116"/>
      <c r="NH275" s="116"/>
      <c r="NI275" s="116"/>
      <c r="NJ275" s="116"/>
      <c r="NK275" s="116"/>
      <c r="NL275" s="116"/>
      <c r="NM275" s="116"/>
      <c r="NN275" s="116"/>
      <c r="NO275" s="116"/>
      <c r="NP275" s="116"/>
      <c r="NQ275" s="116"/>
      <c r="NR275" s="116"/>
      <c r="NS275" s="116"/>
      <c r="NT275" s="116"/>
      <c r="NU275" s="116"/>
      <c r="NV275" s="116"/>
      <c r="NW275" s="116"/>
      <c r="NX275" s="116"/>
      <c r="NY275" s="116"/>
      <c r="NZ275" s="116"/>
      <c r="OA275" s="116"/>
      <c r="OB275" s="116"/>
      <c r="OC275" s="116"/>
      <c r="OD275" s="116"/>
      <c r="OE275" s="116"/>
      <c r="OF275" s="116"/>
      <c r="OG275" s="116"/>
      <c r="OH275" s="116"/>
      <c r="OI275" s="116"/>
      <c r="OJ275" s="116"/>
      <c r="OK275" s="116"/>
      <c r="OL275" s="116"/>
      <c r="OM275" s="116"/>
      <c r="ON275" s="116"/>
      <c r="OO275" s="116"/>
      <c r="OP275" s="116"/>
      <c r="OQ275" s="116"/>
      <c r="OR275" s="116"/>
      <c r="OS275" s="116"/>
      <c r="OT275" s="116"/>
      <c r="OU275" s="116"/>
      <c r="OV275" s="116"/>
      <c r="OW275" s="116"/>
      <c r="OX275" s="116"/>
      <c r="OY275" s="116"/>
      <c r="OZ275" s="116"/>
      <c r="PA275" s="116"/>
      <c r="PB275" s="116"/>
      <c r="PC275" s="116"/>
      <c r="PD275" s="116"/>
      <c r="PE275" s="116"/>
      <c r="PF275" s="116"/>
      <c r="PG275" s="116"/>
      <c r="PH275" s="116"/>
      <c r="PI275" s="116"/>
      <c r="PJ275" s="116"/>
      <c r="PK275" s="116"/>
      <c r="PL275" s="116"/>
      <c r="PM275" s="116"/>
      <c r="PN275" s="116"/>
      <c r="PO275" s="116"/>
      <c r="PP275" s="116"/>
      <c r="PQ275" s="116"/>
      <c r="PR275" s="116"/>
      <c r="PS275" s="116"/>
      <c r="PT275" s="116"/>
      <c r="PU275" s="116"/>
      <c r="PV275" s="116"/>
      <c r="PW275" s="116"/>
      <c r="PX275" s="116"/>
      <c r="PY275" s="116"/>
      <c r="PZ275" s="116"/>
      <c r="QA275" s="116"/>
      <c r="QB275" s="116"/>
      <c r="QC275" s="116"/>
      <c r="QD275" s="116"/>
      <c r="QE275" s="116"/>
      <c r="QF275" s="116"/>
      <c r="QG275" s="116"/>
      <c r="QH275" s="116"/>
      <c r="QI275" s="116"/>
      <c r="QJ275" s="116"/>
      <c r="QK275" s="116"/>
      <c r="QL275" s="116"/>
      <c r="QM275" s="116"/>
      <c r="QN275" s="116"/>
      <c r="QO275" s="116"/>
      <c r="QP275" s="116"/>
      <c r="QQ275" s="116"/>
      <c r="QR275" s="116"/>
      <c r="QS275" s="116"/>
      <c r="QT275" s="116"/>
      <c r="QU275" s="116"/>
      <c r="QV275" s="116"/>
      <c r="QW275" s="116"/>
      <c r="QX275" s="116"/>
      <c r="QY275" s="116"/>
      <c r="QZ275" s="116"/>
      <c r="RA275" s="116"/>
      <c r="RB275" s="116"/>
      <c r="RC275" s="116"/>
      <c r="RD275" s="116"/>
      <c r="RE275" s="116"/>
      <c r="RF275" s="116"/>
      <c r="RG275" s="116"/>
      <c r="RH275" s="116"/>
      <c r="RI275" s="116"/>
      <c r="RJ275" s="116"/>
      <c r="RK275" s="116"/>
      <c r="RL275" s="116"/>
      <c r="RM275" s="116"/>
      <c r="RN275" s="116"/>
      <c r="RO275" s="116"/>
      <c r="RP275" s="116"/>
      <c r="RQ275" s="116"/>
      <c r="RR275" s="116"/>
      <c r="RS275" s="116"/>
      <c r="RT275" s="116"/>
      <c r="RU275" s="116"/>
      <c r="RV275" s="116"/>
      <c r="RW275" s="116"/>
      <c r="RX275" s="116"/>
      <c r="RY275" s="116"/>
      <c r="RZ275" s="116"/>
      <c r="SA275" s="116"/>
      <c r="SB275" s="116"/>
      <c r="SC275" s="116"/>
      <c r="SD275" s="116"/>
      <c r="SE275" s="116"/>
      <c r="SF275" s="116"/>
      <c r="SG275" s="116"/>
      <c r="SH275" s="116"/>
      <c r="SI275" s="116"/>
      <c r="SJ275" s="116"/>
      <c r="SK275" s="116"/>
      <c r="SL275" s="116"/>
      <c r="SM275" s="116"/>
      <c r="SN275" s="116"/>
      <c r="SO275" s="116"/>
      <c r="SP275" s="116"/>
      <c r="SQ275" s="116"/>
      <c r="SR275" s="116"/>
      <c r="SS275" s="116"/>
      <c r="ST275" s="116"/>
      <c r="SU275" s="116"/>
      <c r="SV275" s="116"/>
      <c r="SW275" s="116"/>
      <c r="SX275" s="116"/>
      <c r="SY275" s="116"/>
      <c r="SZ275" s="116"/>
      <c r="TA275" s="116"/>
      <c r="TB275" s="116"/>
      <c r="TC275" s="116"/>
      <c r="TD275" s="116"/>
      <c r="TE275" s="116"/>
      <c r="TF275" s="116"/>
      <c r="TG275" s="116"/>
      <c r="TH275" s="116"/>
      <c r="TI275" s="116"/>
      <c r="TJ275" s="116"/>
      <c r="TK275" s="116"/>
      <c r="TL275" s="116"/>
      <c r="TM275" s="116"/>
      <c r="TN275" s="116"/>
      <c r="TO275" s="116"/>
      <c r="TP275" s="116"/>
      <c r="TQ275" s="116"/>
      <c r="TR275" s="116"/>
      <c r="TS275" s="116"/>
      <c r="TT275" s="116"/>
      <c r="TU275" s="116"/>
      <c r="TV275" s="116"/>
      <c r="TW275" s="116"/>
      <c r="TX275" s="116"/>
      <c r="TY275" s="116"/>
      <c r="TZ275" s="116"/>
      <c r="UA275" s="116"/>
      <c r="UB275" s="116"/>
      <c r="UC275" s="116"/>
      <c r="UD275" s="116"/>
      <c r="UE275" s="116"/>
      <c r="UF275" s="116"/>
      <c r="UG275" s="116"/>
      <c r="UH275" s="116"/>
      <c r="UI275" s="116"/>
      <c r="UJ275" s="116"/>
      <c r="UK275" s="116"/>
      <c r="UL275" s="116"/>
      <c r="UM275" s="116"/>
      <c r="UN275" s="116"/>
      <c r="UO275" s="116"/>
      <c r="UP275" s="116"/>
      <c r="UQ275" s="116"/>
      <c r="UR275" s="116"/>
      <c r="US275" s="116"/>
      <c r="UT275" s="116"/>
      <c r="UU275" s="116"/>
      <c r="UV275" s="116"/>
      <c r="UW275" s="116"/>
      <c r="UX275" s="116"/>
      <c r="UY275" s="116"/>
      <c r="UZ275" s="116"/>
      <c r="VA275" s="116"/>
      <c r="VB275" s="116"/>
      <c r="VC275" s="116"/>
      <c r="VD275" s="116"/>
      <c r="VE275" s="116"/>
      <c r="VF275" s="116"/>
      <c r="VG275" s="116"/>
      <c r="VH275" s="116"/>
      <c r="VI275" s="116"/>
      <c r="VJ275" s="116"/>
      <c r="VK275" s="116"/>
      <c r="VL275" s="116"/>
      <c r="VM275" s="116"/>
      <c r="VN275" s="116"/>
      <c r="VO275" s="116"/>
      <c r="VP275" s="116"/>
      <c r="VQ275" s="116"/>
      <c r="VR275" s="116"/>
      <c r="VS275" s="116"/>
      <c r="VT275" s="116"/>
      <c r="VU275" s="116"/>
      <c r="VV275" s="116"/>
      <c r="VW275" s="116"/>
      <c r="VX275" s="116"/>
      <c r="VY275" s="116"/>
      <c r="VZ275" s="116"/>
      <c r="WA275" s="116"/>
      <c r="WB275" s="116"/>
      <c r="WC275" s="116"/>
      <c r="WD275" s="116"/>
      <c r="WE275" s="116"/>
      <c r="WF275" s="116"/>
      <c r="WG275" s="116"/>
      <c r="WH275" s="116"/>
      <c r="WI275" s="116"/>
      <c r="WJ275" s="116"/>
      <c r="WK275" s="116"/>
      <c r="WL275" s="116"/>
      <c r="WM275" s="116"/>
      <c r="WN275" s="116"/>
      <c r="WO275" s="116"/>
      <c r="WP275" s="116"/>
      <c r="WQ275" s="116"/>
      <c r="WR275" s="116"/>
      <c r="WS275" s="116"/>
      <c r="WT275" s="116"/>
      <c r="WU275" s="116"/>
      <c r="WV275" s="116"/>
      <c r="WW275" s="116"/>
      <c r="WX275" s="116"/>
      <c r="WY275" s="116"/>
      <c r="WZ275" s="116"/>
      <c r="XA275" s="116"/>
      <c r="XB275" s="116"/>
      <c r="XC275" s="116"/>
      <c r="XD275" s="116"/>
      <c r="XE275" s="116"/>
      <c r="XF275" s="116"/>
      <c r="XG275" s="116"/>
      <c r="XH275" s="116"/>
      <c r="XI275" s="116"/>
      <c r="XJ275" s="116"/>
      <c r="XK275" s="116"/>
      <c r="XL275" s="116"/>
      <c r="XM275" s="116"/>
      <c r="XN275" s="116"/>
      <c r="XO275" s="116"/>
      <c r="XP275" s="116"/>
      <c r="XQ275" s="116"/>
      <c r="XR275" s="116"/>
      <c r="XS275" s="116"/>
      <c r="XT275" s="116"/>
      <c r="XU275" s="116"/>
      <c r="XV275" s="116"/>
      <c r="XW275" s="116"/>
      <c r="XX275" s="116"/>
      <c r="XY275" s="116"/>
      <c r="XZ275" s="116"/>
      <c r="YA275" s="116"/>
      <c r="YB275" s="116"/>
      <c r="YC275" s="116"/>
      <c r="YD275" s="116"/>
      <c r="YE275" s="116"/>
      <c r="YF275" s="116"/>
      <c r="YG275" s="116"/>
      <c r="YH275" s="116"/>
      <c r="YI275" s="116"/>
      <c r="YJ275" s="116"/>
      <c r="YK275" s="116"/>
      <c r="YL275" s="116"/>
      <c r="YM275" s="116"/>
      <c r="YN275" s="116"/>
      <c r="YO275" s="116"/>
      <c r="YP275" s="116"/>
      <c r="YQ275" s="116"/>
      <c r="YR275" s="116"/>
      <c r="YS275" s="116"/>
      <c r="YT275" s="116"/>
      <c r="YU275" s="116"/>
      <c r="YV275" s="116"/>
      <c r="YW275" s="116"/>
      <c r="YX275" s="116"/>
      <c r="YY275" s="116"/>
      <c r="YZ275" s="116"/>
      <c r="ZA275" s="116"/>
      <c r="ZB275" s="116"/>
      <c r="ZC275" s="116"/>
      <c r="ZD275" s="116"/>
      <c r="ZE275" s="116"/>
      <c r="ZF275" s="116"/>
      <c r="ZG275" s="116"/>
      <c r="ZH275" s="116"/>
      <c r="ZI275" s="116"/>
      <c r="ZJ275" s="116"/>
      <c r="ZK275" s="116"/>
      <c r="ZL275" s="116"/>
      <c r="ZM275" s="116"/>
      <c r="ZN275" s="116"/>
      <c r="ZO275" s="116"/>
      <c r="ZP275" s="116"/>
      <c r="ZQ275" s="116"/>
      <c r="ZR275" s="116"/>
      <c r="ZS275" s="116"/>
      <c r="ZT275" s="116"/>
      <c r="ZU275" s="116"/>
      <c r="ZV275" s="116"/>
      <c r="ZW275" s="116"/>
      <c r="ZX275" s="116"/>
      <c r="ZY275" s="116"/>
      <c r="ZZ275" s="116"/>
      <c r="AAA275" s="116"/>
      <c r="AAB275" s="116"/>
      <c r="AAC275" s="116"/>
      <c r="AAD275" s="116"/>
      <c r="AAE275" s="116"/>
      <c r="AAF275" s="116"/>
      <c r="AAG275" s="116"/>
      <c r="AAH275" s="116"/>
      <c r="AAI275" s="116"/>
      <c r="AAJ275" s="116"/>
      <c r="AAK275" s="116"/>
      <c r="AAL275" s="116"/>
      <c r="AAM275" s="116"/>
      <c r="AAN275" s="116"/>
      <c r="AAO275" s="116"/>
      <c r="AAP275" s="116"/>
      <c r="AAQ275" s="116"/>
      <c r="AAR275" s="116"/>
      <c r="AAS275" s="116"/>
      <c r="AAT275" s="116"/>
      <c r="AAU275" s="116"/>
      <c r="AAV275" s="116"/>
      <c r="AAW275" s="116"/>
      <c r="AAX275" s="116"/>
      <c r="AAY275" s="116"/>
      <c r="AAZ275" s="116"/>
      <c r="ABA275" s="116"/>
      <c r="ABB275" s="116"/>
      <c r="ABC275" s="116"/>
      <c r="ABD275" s="116"/>
      <c r="ABE275" s="116"/>
      <c r="ABF275" s="116"/>
      <c r="ABG275" s="116"/>
      <c r="ABH275" s="116"/>
      <c r="ABI275" s="116"/>
      <c r="ABJ275" s="116"/>
      <c r="ABK275" s="116"/>
      <c r="ABL275" s="116"/>
      <c r="ABM275" s="116"/>
      <c r="ABN275" s="116"/>
      <c r="ABO275" s="116"/>
      <c r="ABP275" s="116"/>
      <c r="ABQ275" s="116"/>
      <c r="ABR275" s="116"/>
      <c r="ABS275" s="116"/>
      <c r="ABT275" s="116"/>
      <c r="ABU275" s="116"/>
      <c r="ABV275" s="116"/>
      <c r="ABW275" s="116"/>
      <c r="ABX275" s="116"/>
      <c r="ABY275" s="116"/>
      <c r="ABZ275" s="116"/>
      <c r="ACA275" s="116"/>
      <c r="ACB275" s="116"/>
      <c r="ACC275" s="116"/>
      <c r="ACD275" s="116"/>
      <c r="ACE275" s="116"/>
      <c r="ACF275" s="116"/>
      <c r="ACG275" s="116"/>
      <c r="ACH275" s="116"/>
      <c r="ACI275" s="116"/>
      <c r="ACJ275" s="116"/>
      <c r="ACK275" s="116"/>
      <c r="ACL275" s="116"/>
      <c r="ACM275" s="116"/>
      <c r="ACN275" s="116"/>
      <c r="ACO275" s="116"/>
      <c r="ACP275" s="116"/>
      <c r="ACQ275" s="116"/>
      <c r="ACR275" s="116"/>
      <c r="ACS275" s="116"/>
      <c r="ACT275" s="116"/>
      <c r="ACU275" s="116"/>
      <c r="ACV275" s="116"/>
      <c r="ACW275" s="116"/>
      <c r="ACX275" s="116"/>
      <c r="ACY275" s="116"/>
      <c r="ACZ275" s="116"/>
      <c r="ADA275" s="116"/>
      <c r="ADB275" s="116"/>
      <c r="ADC275" s="116"/>
      <c r="ADD275" s="116"/>
      <c r="ADE275" s="116"/>
      <c r="ADF275" s="116"/>
      <c r="ADG275" s="116"/>
      <c r="ADH275" s="116"/>
      <c r="ADI275" s="116"/>
      <c r="ADJ275" s="116"/>
      <c r="ADK275" s="116"/>
      <c r="ADL275" s="116"/>
      <c r="ADM275" s="116"/>
      <c r="ADN275" s="116"/>
      <c r="ADO275" s="116"/>
      <c r="ADP275" s="116"/>
      <c r="ADQ275" s="116"/>
      <c r="ADR275" s="116"/>
      <c r="ADS275" s="116"/>
      <c r="ADT275" s="116"/>
      <c r="ADU275" s="116"/>
      <c r="ADV275" s="116"/>
      <c r="ADW275" s="116"/>
      <c r="ADX275" s="116"/>
      <c r="ADY275" s="116"/>
      <c r="ADZ275" s="116"/>
      <c r="AEA275" s="116"/>
      <c r="AEB275" s="116"/>
      <c r="AEC275" s="116"/>
      <c r="AED275" s="116"/>
      <c r="AEE275" s="116"/>
      <c r="AEF275" s="116"/>
      <c r="AEG275" s="116"/>
      <c r="AEH275" s="116"/>
      <c r="AEI275" s="116"/>
      <c r="AEJ275" s="116"/>
      <c r="AEK275" s="116"/>
      <c r="AEL275" s="116"/>
      <c r="AEM275" s="116"/>
      <c r="AEN275" s="116"/>
      <c r="AEO275" s="116"/>
      <c r="AEP275" s="116"/>
      <c r="AEQ275" s="116"/>
      <c r="AER275" s="116"/>
      <c r="AES275" s="116"/>
      <c r="AET275" s="116"/>
      <c r="AEU275" s="116"/>
      <c r="AEV275" s="116"/>
      <c r="AEW275" s="116"/>
      <c r="AEX275" s="116"/>
      <c r="AEY275" s="116"/>
      <c r="AEZ275" s="116"/>
      <c r="AFA275" s="116"/>
      <c r="AFB275" s="116"/>
      <c r="AFC275" s="116"/>
      <c r="AFD275" s="116"/>
      <c r="AFE275" s="116"/>
      <c r="AFF275" s="116"/>
      <c r="AFG275" s="116"/>
      <c r="AFH275" s="116"/>
      <c r="AFI275" s="116"/>
      <c r="AFJ275" s="116"/>
      <c r="AFK275" s="116"/>
      <c r="AFL275" s="116"/>
      <c r="AFM275" s="116"/>
      <c r="AFN275" s="116"/>
      <c r="AFO275" s="116"/>
      <c r="AFP275" s="116"/>
      <c r="AFQ275" s="116"/>
      <c r="AFR275" s="116"/>
      <c r="AFS275" s="116"/>
      <c r="AFT275" s="116"/>
      <c r="AFU275" s="116"/>
      <c r="AFV275" s="116"/>
      <c r="AFW275" s="116"/>
      <c r="AFX275" s="116"/>
      <c r="AFY275" s="116"/>
      <c r="AFZ275" s="116"/>
      <c r="AGA275" s="116"/>
      <c r="AGB275" s="116"/>
      <c r="AGC275" s="116"/>
      <c r="AGD275" s="116"/>
      <c r="AGE275" s="116"/>
      <c r="AGF275" s="116"/>
      <c r="AGG275" s="116"/>
      <c r="AGH275" s="116"/>
      <c r="AGI275" s="116"/>
      <c r="AGJ275" s="116"/>
      <c r="AGK275" s="116"/>
      <c r="AGL275" s="116"/>
      <c r="AGM275" s="116"/>
      <c r="AGN275" s="116"/>
      <c r="AGO275" s="116"/>
      <c r="AGP275" s="116"/>
      <c r="AGQ275" s="116"/>
      <c r="AGR275" s="116"/>
      <c r="AGS275" s="116"/>
      <c r="AGT275" s="116"/>
      <c r="AGU275" s="116"/>
      <c r="AGV275" s="116"/>
      <c r="AGW275" s="116"/>
      <c r="AGX275" s="116"/>
      <c r="AGY275" s="116"/>
      <c r="AGZ275" s="116"/>
      <c r="AHA275" s="116"/>
      <c r="AHB275" s="116"/>
      <c r="AHC275" s="116"/>
      <c r="AHD275" s="116"/>
      <c r="AHE275" s="116"/>
      <c r="AHF275" s="116"/>
      <c r="AHG275" s="116"/>
      <c r="AHH275" s="116"/>
      <c r="AHI275" s="116"/>
      <c r="AHJ275" s="116"/>
      <c r="AHK275" s="116"/>
      <c r="AHL275" s="116"/>
      <c r="AHM275" s="116"/>
      <c r="AHN275" s="116"/>
      <c r="AHO275" s="116"/>
      <c r="AHP275" s="116"/>
      <c r="AHQ275" s="116"/>
      <c r="AHR275" s="116"/>
      <c r="AHS275" s="116"/>
      <c r="AHT275" s="116"/>
      <c r="AHU275" s="116"/>
      <c r="AHV275" s="116"/>
      <c r="AHW275" s="116"/>
      <c r="AHX275" s="116"/>
      <c r="AHY275" s="116"/>
      <c r="AHZ275" s="116"/>
      <c r="AIA275" s="116"/>
      <c r="AIB275" s="116"/>
      <c r="AIC275" s="116"/>
      <c r="AID275" s="116"/>
      <c r="AIE275" s="116"/>
      <c r="AIF275" s="116"/>
      <c r="AIG275" s="116"/>
      <c r="AIH275" s="116"/>
      <c r="AII275" s="116"/>
      <c r="AIJ275" s="116"/>
      <c r="AIK275" s="116"/>
      <c r="AIL275" s="116"/>
      <c r="AIM275" s="116"/>
      <c r="AIN275" s="116"/>
      <c r="AIO275" s="116"/>
      <c r="AIP275" s="116"/>
      <c r="AIQ275" s="116"/>
      <c r="AIR275" s="116"/>
      <c r="AIS275" s="116"/>
      <c r="AIT275" s="116"/>
      <c r="AIU275" s="116"/>
      <c r="AIV275" s="116"/>
      <c r="AIW275" s="116"/>
      <c r="AIX275" s="116"/>
      <c r="AIY275" s="116"/>
      <c r="AIZ275" s="116"/>
      <c r="AJA275" s="116"/>
      <c r="AJB275" s="116"/>
      <c r="AJC275" s="116"/>
      <c r="AJD275" s="116"/>
      <c r="AJE275" s="116"/>
      <c r="AJF275" s="116"/>
      <c r="AJG275" s="116"/>
      <c r="AJH275" s="116"/>
      <c r="AJI275" s="116"/>
      <c r="AJJ275" s="116"/>
      <c r="AJK275" s="116"/>
      <c r="AJL275" s="116"/>
      <c r="AJM275" s="116"/>
      <c r="AJN275" s="116"/>
      <c r="AJO275" s="116"/>
      <c r="AJP275" s="116"/>
      <c r="AJQ275" s="116"/>
      <c r="AJR275" s="116"/>
      <c r="AJS275" s="116"/>
      <c r="AJT275" s="116"/>
      <c r="AJU275" s="116"/>
      <c r="AJV275" s="116"/>
      <c r="AJW275" s="116"/>
      <c r="AJX275" s="116"/>
      <c r="AJY275" s="116"/>
      <c r="AJZ275" s="116"/>
      <c r="AKA275" s="116"/>
      <c r="AKB275" s="116"/>
      <c r="AKC275" s="116"/>
      <c r="AKD275" s="116"/>
      <c r="AKE275" s="116"/>
      <c r="AKF275" s="116"/>
      <c r="AKG275" s="116"/>
      <c r="AKH275" s="116"/>
      <c r="AKI275" s="116"/>
      <c r="AKJ275" s="116"/>
      <c r="AKK275" s="116"/>
      <c r="AKL275" s="116"/>
      <c r="AKM275" s="116"/>
      <c r="AKN275" s="116"/>
      <c r="AKO275" s="116"/>
      <c r="AKP275" s="116"/>
      <c r="AKQ275" s="116"/>
      <c r="AKR275" s="116"/>
      <c r="AKS275" s="116"/>
      <c r="AKT275" s="116"/>
      <c r="AKU275" s="116"/>
      <c r="AKV275" s="116"/>
      <c r="AKW275" s="116"/>
      <c r="AKX275" s="116"/>
      <c r="AKY275" s="116"/>
      <c r="AKZ275" s="116"/>
      <c r="ALA275" s="116"/>
      <c r="ALB275" s="116"/>
      <c r="ALC275" s="116"/>
      <c r="ALD275" s="116"/>
      <c r="ALE275" s="116"/>
      <c r="ALF275" s="116"/>
      <c r="ALG275" s="116"/>
      <c r="ALH275" s="116"/>
      <c r="ALI275" s="116"/>
      <c r="ALJ275" s="116"/>
      <c r="ALK275" s="116"/>
      <c r="ALL275" s="116"/>
      <c r="ALM275" s="116"/>
      <c r="ALN275" s="116"/>
      <c r="ALO275" s="116"/>
      <c r="ALP275" s="116"/>
      <c r="ALQ275" s="116"/>
      <c r="ALR275" s="116"/>
      <c r="ALS275" s="116"/>
      <c r="ALT275" s="116"/>
      <c r="ALU275" s="116"/>
      <c r="ALV275" s="116"/>
      <c r="ALW275" s="116"/>
      <c r="ALX275" s="116"/>
      <c r="ALY275" s="116"/>
      <c r="ALZ275" s="116"/>
      <c r="AMA275" s="116"/>
      <c r="AMB275" s="116"/>
      <c r="AMC275" s="116"/>
      <c r="AMD275" s="116"/>
      <c r="AME275" s="116"/>
      <c r="AMF275" s="116"/>
      <c r="AMG275" s="116"/>
      <c r="AMH275" s="116"/>
      <c r="AMI275" s="116"/>
      <c r="AMJ275" s="116"/>
      <c r="AMK275" s="116"/>
      <c r="AML275" s="116"/>
      <c r="AMM275" s="116"/>
      <c r="AMN275" s="116"/>
      <c r="AMO275" s="116"/>
      <c r="AMP275" s="116"/>
      <c r="AMQ275" s="116"/>
      <c r="AMR275" s="116"/>
      <c r="AMS275" s="116"/>
      <c r="AMT275" s="116"/>
      <c r="AMU275" s="116"/>
      <c r="AMV275" s="116"/>
      <c r="AMW275" s="116"/>
      <c r="AMX275" s="116"/>
      <c r="AMY275" s="116"/>
      <c r="AMZ275" s="116"/>
      <c r="ANA275" s="116"/>
      <c r="ANB275" s="116"/>
      <c r="ANC275" s="116"/>
      <c r="AND275" s="116"/>
      <c r="ANE275" s="116"/>
      <c r="ANF275" s="116"/>
      <c r="ANG275" s="116"/>
      <c r="ANH275" s="116"/>
      <c r="ANI275" s="116"/>
      <c r="ANJ275" s="116"/>
      <c r="ANK275" s="116"/>
      <c r="ANL275" s="116"/>
      <c r="ANM275" s="116"/>
      <c r="ANN275" s="116"/>
      <c r="ANO275" s="116"/>
      <c r="ANP275" s="116"/>
      <c r="ANQ275" s="116"/>
      <c r="ANR275" s="116"/>
      <c r="ANS275" s="116"/>
      <c r="ANT275" s="116"/>
      <c r="ANU275" s="116"/>
      <c r="ANV275" s="116"/>
      <c r="ANW275" s="116"/>
      <c r="ANX275" s="116"/>
      <c r="ANY275" s="116"/>
      <c r="ANZ275" s="116"/>
      <c r="AOA275" s="116"/>
      <c r="AOB275" s="116"/>
      <c r="AOC275" s="116"/>
      <c r="AOD275" s="116"/>
      <c r="AOE275" s="116"/>
      <c r="AOF275" s="116"/>
      <c r="AOG275" s="116"/>
      <c r="AOH275" s="116"/>
      <c r="AOI275" s="116"/>
      <c r="AOJ275" s="116"/>
      <c r="AOK275" s="116"/>
      <c r="AOL275" s="116"/>
      <c r="AOM275" s="116"/>
      <c r="AON275" s="116"/>
      <c r="AOO275" s="116"/>
      <c r="AOP275" s="116"/>
      <c r="AOQ275" s="116"/>
      <c r="AOR275" s="116"/>
      <c r="AOS275" s="116"/>
      <c r="AOT275" s="116"/>
      <c r="AOU275" s="116"/>
      <c r="AOV275" s="116"/>
      <c r="AOW275" s="116"/>
      <c r="AOX275" s="116"/>
      <c r="AOY275" s="116"/>
      <c r="AOZ275" s="116"/>
      <c r="APA275" s="116"/>
      <c r="APB275" s="116"/>
      <c r="APC275" s="116"/>
      <c r="APD275" s="116"/>
      <c r="APE275" s="116"/>
      <c r="APF275" s="116"/>
      <c r="APG275" s="116"/>
      <c r="APH275" s="116"/>
      <c r="API275" s="116"/>
      <c r="APJ275" s="116"/>
      <c r="APK275" s="116"/>
      <c r="APL275" s="116"/>
      <c r="APM275" s="116"/>
      <c r="APN275" s="116"/>
      <c r="APO275" s="116"/>
      <c r="APP275" s="116"/>
      <c r="APQ275" s="116"/>
      <c r="APR275" s="116"/>
      <c r="APS275" s="116"/>
      <c r="APT275" s="116"/>
      <c r="APU275" s="116"/>
      <c r="APV275" s="116"/>
      <c r="APW275" s="116"/>
      <c r="APX275" s="116"/>
      <c r="APY275" s="116"/>
      <c r="APZ275" s="116"/>
      <c r="AQA275" s="116"/>
      <c r="AQB275" s="116"/>
      <c r="AQC275" s="116"/>
      <c r="AQD275" s="116"/>
      <c r="AQE275" s="116"/>
      <c r="AQF275" s="116"/>
      <c r="AQG275" s="116"/>
      <c r="AQH275" s="116"/>
      <c r="AQI275" s="116"/>
      <c r="AQJ275" s="116"/>
      <c r="AQK275" s="116"/>
      <c r="AQL275" s="116"/>
      <c r="AQM275" s="116"/>
      <c r="AQN275" s="116"/>
      <c r="AQO275" s="116"/>
      <c r="AQP275" s="116"/>
      <c r="AQQ275" s="116"/>
      <c r="AQR275" s="116"/>
      <c r="AQS275" s="116"/>
      <c r="AQT275" s="116"/>
      <c r="AQU275" s="116"/>
      <c r="AQV275" s="116"/>
      <c r="AQW275" s="116"/>
      <c r="AQX275" s="116"/>
      <c r="AQY275" s="116"/>
      <c r="AQZ275" s="116"/>
      <c r="ARA275" s="116"/>
      <c r="ARB275" s="116"/>
      <c r="ARC275" s="116"/>
      <c r="ARD275" s="116"/>
      <c r="ARE275" s="116"/>
      <c r="ARF275" s="116"/>
      <c r="ARG275" s="116"/>
      <c r="ARH275" s="116"/>
      <c r="ARI275" s="116"/>
      <c r="ARJ275" s="116"/>
      <c r="ARK275" s="116"/>
      <c r="ARL275" s="116"/>
      <c r="ARM275" s="116"/>
      <c r="ARN275" s="116"/>
      <c r="ARO275" s="116"/>
      <c r="ARP275" s="116"/>
      <c r="ARQ275" s="116"/>
      <c r="ARR275" s="116"/>
      <c r="ARS275" s="116"/>
      <c r="ART275" s="116"/>
      <c r="ARU275" s="116"/>
      <c r="ARV275" s="116"/>
      <c r="ARW275" s="116"/>
      <c r="ARX275" s="116"/>
      <c r="ARY275" s="116"/>
      <c r="ARZ275" s="116"/>
      <c r="ASA275" s="116"/>
      <c r="ASB275" s="116"/>
      <c r="ASC275" s="116"/>
      <c r="ASD275" s="116"/>
      <c r="ASE275" s="116"/>
      <c r="ASF275" s="116"/>
      <c r="ASG275" s="116"/>
      <c r="ASH275" s="116"/>
      <c r="ASI275" s="116"/>
      <c r="ASJ275" s="116"/>
      <c r="ASK275" s="116"/>
      <c r="ASL275" s="116"/>
      <c r="ASM275" s="116"/>
      <c r="ASN275" s="116"/>
      <c r="ASO275" s="116"/>
      <c r="ASP275" s="116"/>
      <c r="ASQ275" s="116"/>
      <c r="ASR275" s="116"/>
      <c r="ASS275" s="116"/>
      <c r="AST275" s="116"/>
      <c r="ASU275" s="116"/>
      <c r="ASV275" s="116"/>
      <c r="ASW275" s="116"/>
      <c r="ASX275" s="116"/>
      <c r="ASY275" s="116"/>
      <c r="ASZ275" s="116"/>
      <c r="ATA275" s="116"/>
      <c r="ATB275" s="116"/>
      <c r="ATC275" s="116"/>
      <c r="ATD275" s="116"/>
      <c r="ATE275" s="116"/>
      <c r="ATF275" s="116"/>
      <c r="ATG275" s="116"/>
      <c r="ATH275" s="116"/>
      <c r="ATI275" s="116"/>
      <c r="ATJ275" s="116"/>
      <c r="ATK275" s="116"/>
      <c r="ATL275" s="116"/>
      <c r="ATM275" s="116"/>
      <c r="ATN275" s="116"/>
      <c r="ATO275" s="116"/>
      <c r="ATP275" s="116"/>
      <c r="ATQ275" s="116"/>
      <c r="ATR275" s="116"/>
      <c r="ATS275" s="116"/>
      <c r="ATT275" s="116"/>
      <c r="ATU275" s="116"/>
      <c r="ATV275" s="116"/>
      <c r="ATW275" s="116"/>
      <c r="ATX275" s="116"/>
      <c r="ATY275" s="116"/>
      <c r="ATZ275" s="116"/>
      <c r="AUA275" s="116"/>
      <c r="AUB275" s="116"/>
      <c r="AUC275" s="116"/>
      <c r="AUD275" s="116"/>
      <c r="AUE275" s="116"/>
      <c r="AUF275" s="116"/>
      <c r="AUG275" s="116"/>
      <c r="AUH275" s="116"/>
      <c r="AUI275" s="116"/>
      <c r="AUJ275" s="116"/>
      <c r="AUK275" s="116"/>
      <c r="AUL275" s="116"/>
      <c r="AUM275" s="116"/>
      <c r="AUN275" s="116"/>
      <c r="AUO275" s="116"/>
      <c r="AUP275" s="116"/>
      <c r="AUQ275" s="116"/>
      <c r="AUR275" s="116"/>
      <c r="AUS275" s="116"/>
      <c r="AUT275" s="116"/>
      <c r="AUU275" s="116"/>
      <c r="AUV275" s="116"/>
      <c r="AUW275" s="116"/>
      <c r="AUX275" s="116"/>
      <c r="AUY275" s="116"/>
      <c r="AUZ275" s="116"/>
      <c r="AVA275" s="116"/>
      <c r="AVB275" s="116"/>
      <c r="AVC275" s="116"/>
      <c r="AVD275" s="116"/>
      <c r="AVE275" s="116"/>
      <c r="AVF275" s="116"/>
      <c r="AVG275" s="116"/>
      <c r="AVH275" s="116"/>
      <c r="AVI275" s="116"/>
      <c r="AVJ275" s="116"/>
      <c r="AVK275" s="116"/>
      <c r="AVL275" s="116"/>
      <c r="AVM275" s="116"/>
      <c r="AVN275" s="116"/>
      <c r="AVO275" s="116"/>
      <c r="AVP275" s="116"/>
      <c r="AVQ275" s="116"/>
      <c r="AVR275" s="116"/>
      <c r="AVS275" s="116"/>
      <c r="AVT275" s="116"/>
      <c r="AVU275" s="116"/>
      <c r="AVV275" s="116"/>
      <c r="AVW275" s="116"/>
      <c r="AVX275" s="116"/>
      <c r="AVY275" s="116"/>
      <c r="AVZ275" s="116"/>
      <c r="AWA275" s="116"/>
      <c r="AWB275" s="116"/>
      <c r="AWC275" s="116"/>
      <c r="AWD275" s="116"/>
      <c r="AWE275" s="116"/>
      <c r="AWF275" s="116"/>
      <c r="AWG275" s="116"/>
      <c r="AWH275" s="116"/>
      <c r="AWI275" s="116"/>
      <c r="AWJ275" s="116"/>
      <c r="AWK275" s="116"/>
      <c r="AWL275" s="116"/>
      <c r="AWM275" s="116"/>
      <c r="AWN275" s="116"/>
      <c r="AWO275" s="116"/>
      <c r="AWP275" s="116"/>
      <c r="AWQ275" s="116"/>
      <c r="AWR275" s="116"/>
      <c r="AWS275" s="116"/>
      <c r="AWT275" s="116"/>
      <c r="AWU275" s="116"/>
      <c r="AWV275" s="116"/>
      <c r="AWW275" s="116"/>
      <c r="AWX275" s="116"/>
      <c r="AWY275" s="116"/>
      <c r="AWZ275" s="116"/>
      <c r="AXA275" s="116"/>
      <c r="AXB275" s="116"/>
      <c r="AXC275" s="116"/>
      <c r="AXD275" s="116"/>
      <c r="AXE275" s="116"/>
      <c r="AXF275" s="116"/>
      <c r="AXG275" s="116"/>
      <c r="AXH275" s="116"/>
      <c r="AXI275" s="116"/>
      <c r="AXJ275" s="116"/>
      <c r="AXK275" s="116"/>
      <c r="AXL275" s="116"/>
      <c r="AXM275" s="116"/>
      <c r="AXN275" s="116"/>
      <c r="AXO275" s="116"/>
      <c r="AXP275" s="116"/>
      <c r="AXQ275" s="116"/>
      <c r="AXR275" s="116"/>
      <c r="AXS275" s="116"/>
      <c r="AXT275" s="116"/>
      <c r="AXU275" s="116"/>
      <c r="AXV275" s="116"/>
      <c r="AXW275" s="116"/>
      <c r="AXX275" s="116"/>
      <c r="AXY275" s="116"/>
      <c r="AXZ275" s="116"/>
      <c r="AYA275" s="116"/>
      <c r="AYB275" s="116"/>
      <c r="AYC275" s="116"/>
      <c r="AYD275" s="116"/>
      <c r="AYE275" s="116"/>
      <c r="AYF275" s="116"/>
      <c r="AYG275" s="116"/>
      <c r="AYH275" s="116"/>
      <c r="AYI275" s="116"/>
      <c r="AYJ275" s="116"/>
      <c r="AYK275" s="116"/>
      <c r="AYL275" s="116"/>
      <c r="AYM275" s="116"/>
      <c r="AYN275" s="116"/>
      <c r="AYO275" s="116"/>
      <c r="AYP275" s="116"/>
      <c r="AYQ275" s="116"/>
      <c r="AYR275" s="116"/>
      <c r="AYS275" s="116"/>
      <c r="AYT275" s="116"/>
      <c r="AYU275" s="116"/>
      <c r="AYV275" s="116"/>
      <c r="AYW275" s="116"/>
      <c r="AYX275" s="116"/>
      <c r="AYY275" s="116"/>
      <c r="AYZ275" s="116"/>
      <c r="AZA275" s="116"/>
      <c r="AZB275" s="116"/>
      <c r="AZC275" s="116"/>
      <c r="AZD275" s="116"/>
      <c r="AZE275" s="116"/>
      <c r="AZF275" s="116"/>
      <c r="AZG275" s="116"/>
      <c r="AZH275" s="116"/>
      <c r="AZI275" s="116"/>
      <c r="AZJ275" s="116"/>
      <c r="AZK275" s="116"/>
      <c r="AZL275" s="116"/>
      <c r="AZM275" s="116"/>
      <c r="AZN275" s="116"/>
      <c r="AZO275" s="116"/>
      <c r="AZP275" s="116"/>
      <c r="AZQ275" s="116"/>
      <c r="AZR275" s="116"/>
      <c r="AZS275" s="116"/>
      <c r="AZT275" s="116"/>
      <c r="AZU275" s="116"/>
      <c r="AZV275" s="116"/>
      <c r="AZW275" s="116"/>
      <c r="AZX275" s="116"/>
      <c r="AZY275" s="116"/>
      <c r="AZZ275" s="116"/>
      <c r="BAA275" s="116"/>
      <c r="BAB275" s="116"/>
      <c r="BAC275" s="116"/>
      <c r="BAD275" s="116"/>
      <c r="BAE275" s="116"/>
      <c r="BAF275" s="116"/>
      <c r="BAG275" s="116"/>
      <c r="BAH275" s="116"/>
      <c r="BAI275" s="116"/>
      <c r="BAJ275" s="116"/>
      <c r="BAK275" s="116"/>
      <c r="BAL275" s="116"/>
      <c r="BAM275" s="116"/>
      <c r="BAN275" s="116"/>
      <c r="BAO275" s="116"/>
      <c r="BAP275" s="116"/>
      <c r="BAQ275" s="116"/>
      <c r="BAR275" s="116"/>
      <c r="BAS275" s="116"/>
      <c r="BAT275" s="116"/>
      <c r="BAU275" s="116"/>
      <c r="BAV275" s="116"/>
      <c r="BAW275" s="116"/>
      <c r="BAX275" s="116"/>
      <c r="BAY275" s="116"/>
      <c r="BAZ275" s="116"/>
      <c r="BBA275" s="116"/>
      <c r="BBB275" s="116"/>
      <c r="BBC275" s="116"/>
      <c r="BBD275" s="116"/>
      <c r="BBE275" s="116"/>
      <c r="BBF275" s="116"/>
      <c r="BBG275" s="116"/>
      <c r="BBH275" s="116"/>
      <c r="BBI275" s="116"/>
      <c r="BBJ275" s="116"/>
      <c r="BBK275" s="116"/>
      <c r="BBL275" s="116"/>
      <c r="BBM275" s="116"/>
      <c r="BBN275" s="116"/>
      <c r="BBO275" s="116"/>
      <c r="BBP275" s="116"/>
      <c r="BBQ275" s="116"/>
      <c r="BBR275" s="116"/>
      <c r="BBS275" s="116"/>
      <c r="BBT275" s="116"/>
      <c r="BBU275" s="116"/>
      <c r="BBV275" s="116"/>
      <c r="BBW275" s="116"/>
      <c r="BBX275" s="116"/>
      <c r="BBY275" s="116"/>
      <c r="BBZ275" s="116"/>
      <c r="BCA275" s="116"/>
      <c r="BCB275" s="116"/>
      <c r="BCC275" s="116"/>
      <c r="BCD275" s="116"/>
      <c r="BCE275" s="116"/>
      <c r="BCF275" s="116"/>
      <c r="BCG275" s="116"/>
      <c r="BCH275" s="116"/>
      <c r="BCI275" s="116"/>
      <c r="BCJ275" s="116"/>
      <c r="BCK275" s="116"/>
      <c r="BCL275" s="116"/>
      <c r="BCM275" s="116"/>
      <c r="BCN275" s="116"/>
      <c r="BCO275" s="116"/>
      <c r="BCP275" s="116"/>
      <c r="BCQ275" s="116"/>
    </row>
    <row r="276" spans="1:1447" s="3" customFormat="1" ht="17" thickBot="1">
      <c r="A276" s="15">
        <f t="shared" si="86"/>
        <v>3</v>
      </c>
      <c r="B276" s="15">
        <v>97</v>
      </c>
      <c r="C276" s="15">
        <v>62.2</v>
      </c>
      <c r="D276" s="15">
        <v>66.2</v>
      </c>
      <c r="E276" s="15">
        <v>8180</v>
      </c>
      <c r="F276" s="15">
        <v>-4.7</v>
      </c>
      <c r="G276" s="15">
        <v>67</v>
      </c>
      <c r="H276" s="15">
        <v>70.7</v>
      </c>
      <c r="I276" s="15" t="s">
        <v>22</v>
      </c>
      <c r="J276" s="15">
        <v>1.3</v>
      </c>
      <c r="K276" s="28">
        <v>68</v>
      </c>
      <c r="L276" s="28">
        <f t="shared" si="87"/>
        <v>0.1642270861833105</v>
      </c>
      <c r="M276" s="28">
        <f t="shared" si="88"/>
        <v>0.85068399452804466</v>
      </c>
      <c r="N276" s="3">
        <f t="shared" si="89"/>
        <v>2.7359433569346061</v>
      </c>
      <c r="O276" s="3">
        <f t="shared" si="90"/>
        <v>3</v>
      </c>
      <c r="P276" s="3">
        <f t="shared" si="91"/>
        <v>0</v>
      </c>
      <c r="Q276" s="116"/>
      <c r="R276"/>
      <c r="S276"/>
      <c r="T276"/>
      <c r="U276"/>
      <c r="V276" s="116"/>
      <c r="W276" s="116"/>
      <c r="X276" s="116"/>
      <c r="Y276" s="116"/>
      <c r="Z276" s="116"/>
      <c r="AA276" s="116"/>
      <c r="AB276" s="116"/>
      <c r="AC276" s="116"/>
      <c r="AD276" s="116"/>
      <c r="AE276" s="116"/>
      <c r="AF276" s="116"/>
      <c r="AG276" s="116"/>
      <c r="AH276" s="116"/>
      <c r="AI276" s="116"/>
      <c r="AJ276" s="116"/>
      <c r="AK276" s="116"/>
      <c r="AL276" s="116"/>
      <c r="AM276" s="116"/>
      <c r="AN276" s="116"/>
      <c r="AO276" s="116"/>
      <c r="AP276" s="116"/>
      <c r="AQ276" s="116"/>
      <c r="AR276" s="116"/>
      <c r="AS276" s="116"/>
      <c r="AT276" s="116"/>
      <c r="AU276" s="116"/>
      <c r="AV276" s="116"/>
      <c r="AW276" s="116"/>
      <c r="AX276" s="116"/>
      <c r="AY276" s="116"/>
      <c r="AZ276" s="116"/>
      <c r="BA276" s="116"/>
      <c r="BB276" s="116"/>
      <c r="BC276" s="116"/>
      <c r="BD276" s="116"/>
      <c r="BE276" s="116"/>
      <c r="BF276" s="116"/>
      <c r="BG276" s="116"/>
      <c r="BH276" s="116"/>
      <c r="BI276" s="116"/>
      <c r="BJ276" s="116"/>
      <c r="BK276" s="116"/>
      <c r="BL276" s="116"/>
      <c r="BM276" s="116"/>
      <c r="BN276" s="116"/>
      <c r="BO276" s="116"/>
      <c r="BP276" s="116"/>
      <c r="BQ276" s="116"/>
      <c r="BR276" s="116"/>
      <c r="BS276" s="116"/>
      <c r="BT276" s="116"/>
      <c r="BU276" s="116"/>
      <c r="BV276" s="116"/>
      <c r="BW276" s="116"/>
      <c r="BX276" s="116"/>
      <c r="BY276" s="116"/>
      <c r="BZ276" s="116"/>
      <c r="CA276" s="116"/>
      <c r="CB276" s="116"/>
      <c r="CC276" s="116"/>
      <c r="CD276" s="116"/>
      <c r="CE276" s="116"/>
      <c r="CF276" s="116"/>
      <c r="CG276" s="116"/>
      <c r="CH276" s="116"/>
      <c r="CI276" s="116"/>
      <c r="CJ276" s="116"/>
      <c r="CK276" s="116"/>
      <c r="CL276" s="116"/>
      <c r="CM276" s="116"/>
      <c r="CN276" s="116"/>
      <c r="CO276" s="116"/>
      <c r="CP276" s="116"/>
      <c r="CQ276" s="116"/>
      <c r="CR276" s="116"/>
      <c r="CS276" s="116"/>
      <c r="CT276" s="116"/>
      <c r="CU276" s="116"/>
      <c r="CV276" s="116"/>
      <c r="CW276" s="116"/>
      <c r="CX276" s="116"/>
      <c r="CY276" s="116"/>
      <c r="CZ276" s="116"/>
      <c r="DA276" s="116"/>
      <c r="DB276" s="116"/>
      <c r="DC276" s="116"/>
      <c r="DD276" s="116"/>
      <c r="DE276" s="116"/>
      <c r="DF276" s="116"/>
      <c r="DG276" s="116"/>
      <c r="DH276" s="116"/>
      <c r="DI276" s="116"/>
      <c r="DJ276" s="116"/>
      <c r="DK276" s="116"/>
      <c r="DL276" s="116"/>
      <c r="DM276" s="116"/>
      <c r="DN276" s="116"/>
      <c r="DO276" s="116"/>
      <c r="DP276" s="116"/>
      <c r="DQ276" s="116"/>
      <c r="DR276" s="116"/>
      <c r="DS276" s="116"/>
      <c r="DT276" s="116"/>
      <c r="DU276" s="116"/>
      <c r="DV276" s="116"/>
      <c r="DW276" s="116"/>
      <c r="DX276" s="116"/>
      <c r="DY276" s="116"/>
      <c r="DZ276" s="116"/>
      <c r="EA276" s="116"/>
      <c r="EB276" s="116"/>
      <c r="EC276" s="116"/>
      <c r="ED276" s="116"/>
      <c r="EE276" s="116"/>
      <c r="EF276" s="116"/>
      <c r="EG276" s="116"/>
      <c r="EH276" s="116"/>
      <c r="EI276" s="116"/>
      <c r="EJ276" s="116"/>
      <c r="EK276" s="116"/>
      <c r="EL276" s="116"/>
      <c r="EM276" s="116"/>
      <c r="EN276" s="116"/>
      <c r="EO276" s="116"/>
      <c r="EP276" s="116"/>
      <c r="EQ276" s="116"/>
      <c r="ER276" s="116"/>
      <c r="ES276" s="116"/>
      <c r="ET276" s="116"/>
      <c r="EU276" s="116"/>
      <c r="EV276" s="116"/>
      <c r="EW276" s="116"/>
      <c r="EX276" s="116"/>
      <c r="EY276" s="116"/>
      <c r="EZ276" s="116"/>
      <c r="FA276" s="116"/>
      <c r="FB276" s="116"/>
      <c r="FC276" s="116"/>
      <c r="FD276" s="116"/>
      <c r="FE276" s="116"/>
      <c r="FF276" s="116"/>
      <c r="FG276" s="116"/>
      <c r="FH276" s="116"/>
      <c r="FI276" s="116"/>
      <c r="FJ276" s="116"/>
      <c r="FK276" s="116"/>
      <c r="FL276" s="116"/>
      <c r="FM276" s="116"/>
      <c r="FN276" s="116"/>
      <c r="FO276" s="116"/>
      <c r="FP276" s="116"/>
      <c r="FQ276" s="116"/>
      <c r="FR276" s="116"/>
      <c r="FS276" s="116"/>
      <c r="FT276" s="116"/>
      <c r="FU276" s="116"/>
      <c r="FV276" s="116"/>
      <c r="FW276" s="116"/>
      <c r="FX276" s="116"/>
      <c r="FY276" s="116"/>
      <c r="FZ276" s="116"/>
      <c r="GA276" s="116"/>
      <c r="GB276" s="116"/>
      <c r="GC276" s="116"/>
      <c r="GD276" s="116"/>
      <c r="GE276" s="116"/>
      <c r="GF276" s="116"/>
      <c r="GG276" s="116"/>
      <c r="GH276" s="116"/>
      <c r="GI276" s="116"/>
      <c r="GJ276" s="116"/>
      <c r="GK276" s="116"/>
      <c r="GL276" s="116"/>
      <c r="GM276" s="116"/>
      <c r="GN276" s="116"/>
      <c r="GO276" s="116"/>
      <c r="GP276" s="116"/>
      <c r="GQ276" s="116"/>
      <c r="GR276" s="116"/>
      <c r="GS276" s="116"/>
      <c r="GT276" s="116"/>
      <c r="GU276" s="116"/>
      <c r="GV276" s="116"/>
      <c r="GW276" s="116"/>
      <c r="GX276" s="116"/>
      <c r="GY276" s="116"/>
      <c r="GZ276" s="116"/>
      <c r="HA276" s="116"/>
      <c r="HB276" s="116"/>
      <c r="HC276" s="116"/>
      <c r="HD276" s="116"/>
      <c r="HE276" s="116"/>
      <c r="HF276" s="116"/>
      <c r="HG276" s="116"/>
      <c r="HH276" s="116"/>
      <c r="HI276" s="116"/>
      <c r="HJ276" s="116"/>
      <c r="HK276" s="116"/>
      <c r="HL276" s="116"/>
      <c r="HM276" s="116"/>
      <c r="HN276" s="116"/>
      <c r="HO276" s="116"/>
      <c r="HP276" s="116"/>
      <c r="HQ276" s="116"/>
      <c r="HR276" s="116"/>
      <c r="HS276" s="116"/>
      <c r="HT276" s="116"/>
      <c r="HU276" s="116"/>
      <c r="HV276" s="116"/>
      <c r="HW276" s="116"/>
      <c r="HX276" s="116"/>
      <c r="HY276" s="116"/>
      <c r="HZ276" s="116"/>
      <c r="IA276" s="116"/>
      <c r="IB276" s="116"/>
      <c r="IC276" s="116"/>
      <c r="ID276" s="116"/>
      <c r="IE276" s="116"/>
      <c r="IF276" s="116"/>
      <c r="IG276" s="116"/>
      <c r="IH276" s="116"/>
      <c r="II276" s="116"/>
      <c r="IJ276" s="116"/>
      <c r="IK276" s="116"/>
      <c r="IL276" s="116"/>
      <c r="IM276" s="116"/>
      <c r="IN276" s="116"/>
      <c r="IO276" s="116"/>
      <c r="IP276" s="116"/>
      <c r="IQ276" s="116"/>
      <c r="IR276" s="116"/>
      <c r="IS276" s="116"/>
      <c r="IT276" s="116"/>
      <c r="IU276" s="116"/>
      <c r="IV276" s="116"/>
      <c r="IW276" s="116"/>
      <c r="IX276" s="116"/>
      <c r="IY276" s="116"/>
      <c r="IZ276" s="116"/>
      <c r="JA276" s="116"/>
      <c r="JB276" s="116"/>
      <c r="JC276" s="116"/>
      <c r="JD276" s="116"/>
      <c r="JE276" s="116"/>
      <c r="JF276" s="116"/>
      <c r="JG276" s="116"/>
      <c r="JH276" s="116"/>
      <c r="JI276" s="116"/>
      <c r="JJ276" s="116"/>
      <c r="JK276" s="116"/>
      <c r="JL276" s="116"/>
      <c r="JM276" s="116"/>
      <c r="JN276" s="116"/>
      <c r="JO276" s="116"/>
      <c r="JP276" s="116"/>
      <c r="JQ276" s="116"/>
      <c r="JR276" s="116"/>
      <c r="JS276" s="116"/>
      <c r="JT276" s="116"/>
      <c r="JU276" s="116"/>
      <c r="JV276" s="116"/>
      <c r="JW276" s="116"/>
      <c r="JX276" s="116"/>
      <c r="JY276" s="116"/>
      <c r="JZ276" s="116"/>
      <c r="KA276" s="116"/>
      <c r="KB276" s="116"/>
      <c r="KC276" s="116"/>
      <c r="KD276" s="116"/>
      <c r="KE276" s="116"/>
      <c r="KF276" s="116"/>
      <c r="KG276" s="116"/>
      <c r="KH276" s="116"/>
      <c r="KI276" s="116"/>
      <c r="KJ276" s="116"/>
      <c r="KK276" s="116"/>
      <c r="KL276" s="116"/>
      <c r="KM276" s="116"/>
      <c r="KN276" s="116"/>
      <c r="KO276" s="116"/>
      <c r="KP276" s="116"/>
      <c r="KQ276" s="116"/>
      <c r="KR276" s="116"/>
      <c r="KS276" s="116"/>
      <c r="KT276" s="116"/>
      <c r="KU276" s="116"/>
      <c r="KV276" s="116"/>
      <c r="KW276" s="116"/>
      <c r="KX276" s="116"/>
      <c r="KY276" s="116"/>
      <c r="KZ276" s="116"/>
      <c r="LA276" s="116"/>
      <c r="LB276" s="116"/>
      <c r="LC276" s="116"/>
      <c r="LD276" s="116"/>
      <c r="LE276" s="116"/>
      <c r="LF276" s="116"/>
      <c r="LG276" s="116"/>
      <c r="LH276" s="116"/>
      <c r="LI276" s="116"/>
      <c r="LJ276" s="116"/>
      <c r="LK276" s="116"/>
      <c r="LL276" s="116"/>
      <c r="LM276" s="116"/>
      <c r="LN276" s="116"/>
      <c r="LO276" s="116"/>
      <c r="LP276" s="116"/>
      <c r="LQ276" s="116"/>
      <c r="LR276" s="116"/>
      <c r="LS276" s="116"/>
      <c r="LT276" s="116"/>
      <c r="LU276" s="116"/>
      <c r="LV276" s="116"/>
      <c r="LW276" s="116"/>
      <c r="LX276" s="116"/>
      <c r="LY276" s="116"/>
      <c r="LZ276" s="116"/>
      <c r="MA276" s="116"/>
      <c r="MB276" s="116"/>
      <c r="MC276" s="116"/>
      <c r="MD276" s="116"/>
      <c r="ME276" s="116"/>
      <c r="MF276" s="116"/>
      <c r="MG276" s="116"/>
      <c r="MH276" s="116"/>
      <c r="MI276" s="116"/>
      <c r="MJ276" s="116"/>
      <c r="MK276" s="116"/>
      <c r="ML276" s="116"/>
      <c r="MM276" s="116"/>
      <c r="MN276" s="116"/>
      <c r="MO276" s="116"/>
      <c r="MP276" s="116"/>
      <c r="MQ276" s="116"/>
      <c r="MR276" s="116"/>
      <c r="MS276" s="116"/>
      <c r="MT276" s="116"/>
      <c r="MU276" s="116"/>
      <c r="MV276" s="116"/>
      <c r="MW276" s="116"/>
      <c r="MX276" s="116"/>
      <c r="MY276" s="116"/>
      <c r="MZ276" s="116"/>
      <c r="NA276" s="116"/>
      <c r="NB276" s="116"/>
      <c r="NC276" s="116"/>
      <c r="ND276" s="116"/>
      <c r="NE276" s="116"/>
      <c r="NF276" s="116"/>
      <c r="NG276" s="116"/>
      <c r="NH276" s="116"/>
      <c r="NI276" s="116"/>
      <c r="NJ276" s="116"/>
      <c r="NK276" s="116"/>
      <c r="NL276" s="116"/>
      <c r="NM276" s="116"/>
      <c r="NN276" s="116"/>
      <c r="NO276" s="116"/>
      <c r="NP276" s="116"/>
      <c r="NQ276" s="116"/>
      <c r="NR276" s="116"/>
      <c r="NS276" s="116"/>
      <c r="NT276" s="116"/>
      <c r="NU276" s="116"/>
      <c r="NV276" s="116"/>
      <c r="NW276" s="116"/>
      <c r="NX276" s="116"/>
      <c r="NY276" s="116"/>
      <c r="NZ276" s="116"/>
      <c r="OA276" s="116"/>
      <c r="OB276" s="116"/>
      <c r="OC276" s="116"/>
      <c r="OD276" s="116"/>
      <c r="OE276" s="116"/>
      <c r="OF276" s="116"/>
      <c r="OG276" s="116"/>
      <c r="OH276" s="116"/>
      <c r="OI276" s="116"/>
      <c r="OJ276" s="116"/>
      <c r="OK276" s="116"/>
      <c r="OL276" s="116"/>
      <c r="OM276" s="116"/>
      <c r="ON276" s="116"/>
      <c r="OO276" s="116"/>
      <c r="OP276" s="116"/>
      <c r="OQ276" s="116"/>
      <c r="OR276" s="116"/>
      <c r="OS276" s="116"/>
      <c r="OT276" s="116"/>
      <c r="OU276" s="116"/>
      <c r="OV276" s="116"/>
      <c r="OW276" s="116"/>
      <c r="OX276" s="116"/>
      <c r="OY276" s="116"/>
      <c r="OZ276" s="116"/>
      <c r="PA276" s="116"/>
      <c r="PB276" s="116"/>
      <c r="PC276" s="116"/>
      <c r="PD276" s="116"/>
      <c r="PE276" s="116"/>
      <c r="PF276" s="116"/>
      <c r="PG276" s="116"/>
      <c r="PH276" s="116"/>
      <c r="PI276" s="116"/>
      <c r="PJ276" s="116"/>
      <c r="PK276" s="116"/>
      <c r="PL276" s="116"/>
      <c r="PM276" s="116"/>
      <c r="PN276" s="116"/>
      <c r="PO276" s="116"/>
      <c r="PP276" s="116"/>
      <c r="PQ276" s="116"/>
      <c r="PR276" s="116"/>
      <c r="PS276" s="116"/>
      <c r="PT276" s="116"/>
      <c r="PU276" s="116"/>
      <c r="PV276" s="116"/>
      <c r="PW276" s="116"/>
      <c r="PX276" s="116"/>
      <c r="PY276" s="116"/>
      <c r="PZ276" s="116"/>
      <c r="QA276" s="116"/>
      <c r="QB276" s="116"/>
      <c r="QC276" s="116"/>
      <c r="QD276" s="116"/>
      <c r="QE276" s="116"/>
      <c r="QF276" s="116"/>
      <c r="QG276" s="116"/>
      <c r="QH276" s="116"/>
      <c r="QI276" s="116"/>
      <c r="QJ276" s="116"/>
      <c r="QK276" s="116"/>
      <c r="QL276" s="116"/>
      <c r="QM276" s="116"/>
      <c r="QN276" s="116"/>
      <c r="QO276" s="116"/>
      <c r="QP276" s="116"/>
      <c r="QQ276" s="116"/>
      <c r="QR276" s="116"/>
      <c r="QS276" s="116"/>
      <c r="QT276" s="116"/>
      <c r="QU276" s="116"/>
      <c r="QV276" s="116"/>
      <c r="QW276" s="116"/>
      <c r="QX276" s="116"/>
      <c r="QY276" s="116"/>
      <c r="QZ276" s="116"/>
      <c r="RA276" s="116"/>
      <c r="RB276" s="116"/>
      <c r="RC276" s="116"/>
      <c r="RD276" s="116"/>
      <c r="RE276" s="116"/>
      <c r="RF276" s="116"/>
      <c r="RG276" s="116"/>
      <c r="RH276" s="116"/>
      <c r="RI276" s="116"/>
      <c r="RJ276" s="116"/>
      <c r="RK276" s="116"/>
      <c r="RL276" s="116"/>
      <c r="RM276" s="116"/>
      <c r="RN276" s="116"/>
      <c r="RO276" s="116"/>
      <c r="RP276" s="116"/>
      <c r="RQ276" s="116"/>
      <c r="RR276" s="116"/>
      <c r="RS276" s="116"/>
      <c r="RT276" s="116"/>
      <c r="RU276" s="116"/>
      <c r="RV276" s="116"/>
      <c r="RW276" s="116"/>
      <c r="RX276" s="116"/>
      <c r="RY276" s="116"/>
      <c r="RZ276" s="116"/>
      <c r="SA276" s="116"/>
      <c r="SB276" s="116"/>
      <c r="SC276" s="116"/>
      <c r="SD276" s="116"/>
      <c r="SE276" s="116"/>
      <c r="SF276" s="116"/>
      <c r="SG276" s="116"/>
      <c r="SH276" s="116"/>
      <c r="SI276" s="116"/>
      <c r="SJ276" s="116"/>
      <c r="SK276" s="116"/>
      <c r="SL276" s="116"/>
      <c r="SM276" s="116"/>
      <c r="SN276" s="116"/>
      <c r="SO276" s="116"/>
      <c r="SP276" s="116"/>
      <c r="SQ276" s="116"/>
      <c r="SR276" s="116"/>
      <c r="SS276" s="116"/>
      <c r="ST276" s="116"/>
      <c r="SU276" s="116"/>
      <c r="SV276" s="116"/>
      <c r="SW276" s="116"/>
      <c r="SX276" s="116"/>
      <c r="SY276" s="116"/>
      <c r="SZ276" s="116"/>
      <c r="TA276" s="116"/>
      <c r="TB276" s="116"/>
      <c r="TC276" s="116"/>
      <c r="TD276" s="116"/>
      <c r="TE276" s="116"/>
      <c r="TF276" s="116"/>
      <c r="TG276" s="116"/>
      <c r="TH276" s="116"/>
      <c r="TI276" s="116"/>
      <c r="TJ276" s="116"/>
      <c r="TK276" s="116"/>
      <c r="TL276" s="116"/>
      <c r="TM276" s="116"/>
      <c r="TN276" s="116"/>
      <c r="TO276" s="116"/>
      <c r="TP276" s="116"/>
      <c r="TQ276" s="116"/>
      <c r="TR276" s="116"/>
      <c r="TS276" s="116"/>
      <c r="TT276" s="116"/>
      <c r="TU276" s="116"/>
      <c r="TV276" s="116"/>
      <c r="TW276" s="116"/>
      <c r="TX276" s="116"/>
      <c r="TY276" s="116"/>
      <c r="TZ276" s="116"/>
      <c r="UA276" s="116"/>
      <c r="UB276" s="116"/>
      <c r="UC276" s="116"/>
      <c r="UD276" s="116"/>
      <c r="UE276" s="116"/>
      <c r="UF276" s="116"/>
      <c r="UG276" s="116"/>
      <c r="UH276" s="116"/>
      <c r="UI276" s="116"/>
      <c r="UJ276" s="116"/>
      <c r="UK276" s="116"/>
      <c r="UL276" s="116"/>
      <c r="UM276" s="116"/>
      <c r="UN276" s="116"/>
      <c r="UO276" s="116"/>
      <c r="UP276" s="116"/>
      <c r="UQ276" s="116"/>
      <c r="UR276" s="116"/>
      <c r="US276" s="116"/>
      <c r="UT276" s="116"/>
      <c r="UU276" s="116"/>
      <c r="UV276" s="116"/>
      <c r="UW276" s="116"/>
      <c r="UX276" s="116"/>
      <c r="UY276" s="116"/>
      <c r="UZ276" s="116"/>
      <c r="VA276" s="116"/>
      <c r="VB276" s="116"/>
      <c r="VC276" s="116"/>
      <c r="VD276" s="116"/>
      <c r="VE276" s="116"/>
      <c r="VF276" s="116"/>
      <c r="VG276" s="116"/>
      <c r="VH276" s="116"/>
      <c r="VI276" s="116"/>
      <c r="VJ276" s="116"/>
      <c r="VK276" s="116"/>
      <c r="VL276" s="116"/>
      <c r="VM276" s="116"/>
      <c r="VN276" s="116"/>
      <c r="VO276" s="116"/>
      <c r="VP276" s="116"/>
      <c r="VQ276" s="116"/>
      <c r="VR276" s="116"/>
      <c r="VS276" s="116"/>
      <c r="VT276" s="116"/>
      <c r="VU276" s="116"/>
      <c r="VV276" s="116"/>
      <c r="VW276" s="116"/>
      <c r="VX276" s="116"/>
      <c r="VY276" s="116"/>
      <c r="VZ276" s="116"/>
      <c r="WA276" s="116"/>
      <c r="WB276" s="116"/>
      <c r="WC276" s="116"/>
      <c r="WD276" s="116"/>
      <c r="WE276" s="116"/>
      <c r="WF276" s="116"/>
      <c r="WG276" s="116"/>
      <c r="WH276" s="116"/>
      <c r="WI276" s="116"/>
      <c r="WJ276" s="116"/>
      <c r="WK276" s="116"/>
      <c r="WL276" s="116"/>
      <c r="WM276" s="116"/>
      <c r="WN276" s="116"/>
      <c r="WO276" s="116"/>
      <c r="WP276" s="116"/>
      <c r="WQ276" s="116"/>
      <c r="WR276" s="116"/>
      <c r="WS276" s="116"/>
      <c r="WT276" s="116"/>
      <c r="WU276" s="116"/>
      <c r="WV276" s="116"/>
      <c r="WW276" s="116"/>
      <c r="WX276" s="116"/>
      <c r="WY276" s="116"/>
      <c r="WZ276" s="116"/>
      <c r="XA276" s="116"/>
      <c r="XB276" s="116"/>
      <c r="XC276" s="116"/>
      <c r="XD276" s="116"/>
      <c r="XE276" s="116"/>
      <c r="XF276" s="116"/>
      <c r="XG276" s="116"/>
      <c r="XH276" s="116"/>
      <c r="XI276" s="116"/>
      <c r="XJ276" s="116"/>
      <c r="XK276" s="116"/>
      <c r="XL276" s="116"/>
      <c r="XM276" s="116"/>
      <c r="XN276" s="116"/>
      <c r="XO276" s="116"/>
      <c r="XP276" s="116"/>
      <c r="XQ276" s="116"/>
      <c r="XR276" s="116"/>
      <c r="XS276" s="116"/>
      <c r="XT276" s="116"/>
      <c r="XU276" s="116"/>
      <c r="XV276" s="116"/>
      <c r="XW276" s="116"/>
      <c r="XX276" s="116"/>
      <c r="XY276" s="116"/>
      <c r="XZ276" s="116"/>
      <c r="YA276" s="116"/>
      <c r="YB276" s="116"/>
      <c r="YC276" s="116"/>
      <c r="YD276" s="116"/>
      <c r="YE276" s="116"/>
      <c r="YF276" s="116"/>
      <c r="YG276" s="116"/>
      <c r="YH276" s="116"/>
      <c r="YI276" s="116"/>
      <c r="YJ276" s="116"/>
      <c r="YK276" s="116"/>
      <c r="YL276" s="116"/>
      <c r="YM276" s="116"/>
      <c r="YN276" s="116"/>
      <c r="YO276" s="116"/>
      <c r="YP276" s="116"/>
      <c r="YQ276" s="116"/>
      <c r="YR276" s="116"/>
      <c r="YS276" s="116"/>
      <c r="YT276" s="116"/>
      <c r="YU276" s="116"/>
      <c r="YV276" s="116"/>
      <c r="YW276" s="116"/>
      <c r="YX276" s="116"/>
      <c r="YY276" s="116"/>
      <c r="YZ276" s="116"/>
      <c r="ZA276" s="116"/>
      <c r="ZB276" s="116"/>
      <c r="ZC276" s="116"/>
      <c r="ZD276" s="116"/>
      <c r="ZE276" s="116"/>
      <c r="ZF276" s="116"/>
      <c r="ZG276" s="116"/>
      <c r="ZH276" s="116"/>
      <c r="ZI276" s="116"/>
      <c r="ZJ276" s="116"/>
      <c r="ZK276" s="116"/>
      <c r="ZL276" s="116"/>
      <c r="ZM276" s="116"/>
      <c r="ZN276" s="116"/>
      <c r="ZO276" s="116"/>
      <c r="ZP276" s="116"/>
      <c r="ZQ276" s="116"/>
      <c r="ZR276" s="116"/>
      <c r="ZS276" s="116"/>
      <c r="ZT276" s="116"/>
      <c r="ZU276" s="116"/>
      <c r="ZV276" s="116"/>
      <c r="ZW276" s="116"/>
      <c r="ZX276" s="116"/>
      <c r="ZY276" s="116"/>
      <c r="ZZ276" s="116"/>
      <c r="AAA276" s="116"/>
      <c r="AAB276" s="116"/>
      <c r="AAC276" s="116"/>
      <c r="AAD276" s="116"/>
      <c r="AAE276" s="116"/>
      <c r="AAF276" s="116"/>
      <c r="AAG276" s="116"/>
      <c r="AAH276" s="116"/>
      <c r="AAI276" s="116"/>
      <c r="AAJ276" s="116"/>
      <c r="AAK276" s="116"/>
      <c r="AAL276" s="116"/>
      <c r="AAM276" s="116"/>
      <c r="AAN276" s="116"/>
      <c r="AAO276" s="116"/>
      <c r="AAP276" s="116"/>
      <c r="AAQ276" s="116"/>
      <c r="AAR276" s="116"/>
      <c r="AAS276" s="116"/>
      <c r="AAT276" s="116"/>
      <c r="AAU276" s="116"/>
      <c r="AAV276" s="116"/>
      <c r="AAW276" s="116"/>
      <c r="AAX276" s="116"/>
      <c r="AAY276" s="116"/>
      <c r="AAZ276" s="116"/>
      <c r="ABA276" s="116"/>
      <c r="ABB276" s="116"/>
      <c r="ABC276" s="116"/>
      <c r="ABD276" s="116"/>
      <c r="ABE276" s="116"/>
      <c r="ABF276" s="116"/>
      <c r="ABG276" s="116"/>
      <c r="ABH276" s="116"/>
      <c r="ABI276" s="116"/>
      <c r="ABJ276" s="116"/>
      <c r="ABK276" s="116"/>
      <c r="ABL276" s="116"/>
      <c r="ABM276" s="116"/>
      <c r="ABN276" s="116"/>
      <c r="ABO276" s="116"/>
      <c r="ABP276" s="116"/>
      <c r="ABQ276" s="116"/>
      <c r="ABR276" s="116"/>
      <c r="ABS276" s="116"/>
      <c r="ABT276" s="116"/>
      <c r="ABU276" s="116"/>
      <c r="ABV276" s="116"/>
      <c r="ABW276" s="116"/>
      <c r="ABX276" s="116"/>
      <c r="ABY276" s="116"/>
      <c r="ABZ276" s="116"/>
      <c r="ACA276" s="116"/>
      <c r="ACB276" s="116"/>
      <c r="ACC276" s="116"/>
      <c r="ACD276" s="116"/>
      <c r="ACE276" s="116"/>
      <c r="ACF276" s="116"/>
      <c r="ACG276" s="116"/>
      <c r="ACH276" s="116"/>
      <c r="ACI276" s="116"/>
      <c r="ACJ276" s="116"/>
      <c r="ACK276" s="116"/>
      <c r="ACL276" s="116"/>
      <c r="ACM276" s="116"/>
      <c r="ACN276" s="116"/>
      <c r="ACO276" s="116"/>
      <c r="ACP276" s="116"/>
      <c r="ACQ276" s="116"/>
      <c r="ACR276" s="116"/>
      <c r="ACS276" s="116"/>
      <c r="ACT276" s="116"/>
      <c r="ACU276" s="116"/>
      <c r="ACV276" s="116"/>
      <c r="ACW276" s="116"/>
      <c r="ACX276" s="116"/>
      <c r="ACY276" s="116"/>
      <c r="ACZ276" s="116"/>
      <c r="ADA276" s="116"/>
      <c r="ADB276" s="116"/>
      <c r="ADC276" s="116"/>
      <c r="ADD276" s="116"/>
      <c r="ADE276" s="116"/>
      <c r="ADF276" s="116"/>
      <c r="ADG276" s="116"/>
      <c r="ADH276" s="116"/>
      <c r="ADI276" s="116"/>
      <c r="ADJ276" s="116"/>
      <c r="ADK276" s="116"/>
      <c r="ADL276" s="116"/>
      <c r="ADM276" s="116"/>
      <c r="ADN276" s="116"/>
      <c r="ADO276" s="116"/>
      <c r="ADP276" s="116"/>
      <c r="ADQ276" s="116"/>
      <c r="ADR276" s="116"/>
      <c r="ADS276" s="116"/>
      <c r="ADT276" s="116"/>
      <c r="ADU276" s="116"/>
      <c r="ADV276" s="116"/>
      <c r="ADW276" s="116"/>
      <c r="ADX276" s="116"/>
      <c r="ADY276" s="116"/>
      <c r="ADZ276" s="116"/>
      <c r="AEA276" s="116"/>
      <c r="AEB276" s="116"/>
      <c r="AEC276" s="116"/>
      <c r="AED276" s="116"/>
      <c r="AEE276" s="116"/>
      <c r="AEF276" s="116"/>
      <c r="AEG276" s="116"/>
      <c r="AEH276" s="116"/>
      <c r="AEI276" s="116"/>
      <c r="AEJ276" s="116"/>
      <c r="AEK276" s="116"/>
      <c r="AEL276" s="116"/>
      <c r="AEM276" s="116"/>
      <c r="AEN276" s="116"/>
      <c r="AEO276" s="116"/>
      <c r="AEP276" s="116"/>
      <c r="AEQ276" s="116"/>
      <c r="AER276" s="116"/>
      <c r="AES276" s="116"/>
      <c r="AET276" s="116"/>
      <c r="AEU276" s="116"/>
      <c r="AEV276" s="116"/>
      <c r="AEW276" s="116"/>
      <c r="AEX276" s="116"/>
      <c r="AEY276" s="116"/>
      <c r="AEZ276" s="116"/>
      <c r="AFA276" s="116"/>
      <c r="AFB276" s="116"/>
      <c r="AFC276" s="116"/>
      <c r="AFD276" s="116"/>
      <c r="AFE276" s="116"/>
      <c r="AFF276" s="116"/>
      <c r="AFG276" s="116"/>
      <c r="AFH276" s="116"/>
      <c r="AFI276" s="116"/>
      <c r="AFJ276" s="116"/>
      <c r="AFK276" s="116"/>
      <c r="AFL276" s="116"/>
      <c r="AFM276" s="116"/>
      <c r="AFN276" s="116"/>
      <c r="AFO276" s="116"/>
      <c r="AFP276" s="116"/>
      <c r="AFQ276" s="116"/>
      <c r="AFR276" s="116"/>
      <c r="AFS276" s="116"/>
      <c r="AFT276" s="116"/>
      <c r="AFU276" s="116"/>
      <c r="AFV276" s="116"/>
      <c r="AFW276" s="116"/>
      <c r="AFX276" s="116"/>
      <c r="AFY276" s="116"/>
      <c r="AFZ276" s="116"/>
      <c r="AGA276" s="116"/>
      <c r="AGB276" s="116"/>
      <c r="AGC276" s="116"/>
      <c r="AGD276" s="116"/>
      <c r="AGE276" s="116"/>
      <c r="AGF276" s="116"/>
      <c r="AGG276" s="116"/>
      <c r="AGH276" s="116"/>
      <c r="AGI276" s="116"/>
      <c r="AGJ276" s="116"/>
      <c r="AGK276" s="116"/>
      <c r="AGL276" s="116"/>
      <c r="AGM276" s="116"/>
      <c r="AGN276" s="116"/>
      <c r="AGO276" s="116"/>
      <c r="AGP276" s="116"/>
      <c r="AGQ276" s="116"/>
      <c r="AGR276" s="116"/>
      <c r="AGS276" s="116"/>
      <c r="AGT276" s="116"/>
      <c r="AGU276" s="116"/>
      <c r="AGV276" s="116"/>
      <c r="AGW276" s="116"/>
      <c r="AGX276" s="116"/>
      <c r="AGY276" s="116"/>
      <c r="AGZ276" s="116"/>
      <c r="AHA276" s="116"/>
      <c r="AHB276" s="116"/>
      <c r="AHC276" s="116"/>
      <c r="AHD276" s="116"/>
      <c r="AHE276" s="116"/>
      <c r="AHF276" s="116"/>
      <c r="AHG276" s="116"/>
      <c r="AHH276" s="116"/>
      <c r="AHI276" s="116"/>
      <c r="AHJ276" s="116"/>
      <c r="AHK276" s="116"/>
      <c r="AHL276" s="116"/>
      <c r="AHM276" s="116"/>
      <c r="AHN276" s="116"/>
      <c r="AHO276" s="116"/>
      <c r="AHP276" s="116"/>
      <c r="AHQ276" s="116"/>
      <c r="AHR276" s="116"/>
      <c r="AHS276" s="116"/>
      <c r="AHT276" s="116"/>
      <c r="AHU276" s="116"/>
      <c r="AHV276" s="116"/>
      <c r="AHW276" s="116"/>
      <c r="AHX276" s="116"/>
      <c r="AHY276" s="116"/>
      <c r="AHZ276" s="116"/>
      <c r="AIA276" s="116"/>
      <c r="AIB276" s="116"/>
      <c r="AIC276" s="116"/>
      <c r="AID276" s="116"/>
      <c r="AIE276" s="116"/>
      <c r="AIF276" s="116"/>
      <c r="AIG276" s="116"/>
      <c r="AIH276" s="116"/>
      <c r="AII276" s="116"/>
      <c r="AIJ276" s="116"/>
      <c r="AIK276" s="116"/>
      <c r="AIL276" s="116"/>
      <c r="AIM276" s="116"/>
      <c r="AIN276" s="116"/>
      <c r="AIO276" s="116"/>
      <c r="AIP276" s="116"/>
      <c r="AIQ276" s="116"/>
      <c r="AIR276" s="116"/>
      <c r="AIS276" s="116"/>
      <c r="AIT276" s="116"/>
      <c r="AIU276" s="116"/>
      <c r="AIV276" s="116"/>
      <c r="AIW276" s="116"/>
      <c r="AIX276" s="116"/>
      <c r="AIY276" s="116"/>
      <c r="AIZ276" s="116"/>
      <c r="AJA276" s="116"/>
      <c r="AJB276" s="116"/>
      <c r="AJC276" s="116"/>
      <c r="AJD276" s="116"/>
      <c r="AJE276" s="116"/>
      <c r="AJF276" s="116"/>
      <c r="AJG276" s="116"/>
      <c r="AJH276" s="116"/>
      <c r="AJI276" s="116"/>
      <c r="AJJ276" s="116"/>
      <c r="AJK276" s="116"/>
      <c r="AJL276" s="116"/>
      <c r="AJM276" s="116"/>
      <c r="AJN276" s="116"/>
      <c r="AJO276" s="116"/>
      <c r="AJP276" s="116"/>
      <c r="AJQ276" s="116"/>
      <c r="AJR276" s="116"/>
      <c r="AJS276" s="116"/>
      <c r="AJT276" s="116"/>
      <c r="AJU276" s="116"/>
      <c r="AJV276" s="116"/>
      <c r="AJW276" s="116"/>
      <c r="AJX276" s="116"/>
      <c r="AJY276" s="116"/>
      <c r="AJZ276" s="116"/>
      <c r="AKA276" s="116"/>
      <c r="AKB276" s="116"/>
      <c r="AKC276" s="116"/>
      <c r="AKD276" s="116"/>
      <c r="AKE276" s="116"/>
      <c r="AKF276" s="116"/>
      <c r="AKG276" s="116"/>
      <c r="AKH276" s="116"/>
      <c r="AKI276" s="116"/>
      <c r="AKJ276" s="116"/>
      <c r="AKK276" s="116"/>
      <c r="AKL276" s="116"/>
      <c r="AKM276" s="116"/>
      <c r="AKN276" s="116"/>
      <c r="AKO276" s="116"/>
      <c r="AKP276" s="116"/>
      <c r="AKQ276" s="116"/>
      <c r="AKR276" s="116"/>
      <c r="AKS276" s="116"/>
      <c r="AKT276" s="116"/>
      <c r="AKU276" s="116"/>
      <c r="AKV276" s="116"/>
      <c r="AKW276" s="116"/>
      <c r="AKX276" s="116"/>
      <c r="AKY276" s="116"/>
      <c r="AKZ276" s="116"/>
      <c r="ALA276" s="116"/>
      <c r="ALB276" s="116"/>
      <c r="ALC276" s="116"/>
      <c r="ALD276" s="116"/>
      <c r="ALE276" s="116"/>
      <c r="ALF276" s="116"/>
      <c r="ALG276" s="116"/>
      <c r="ALH276" s="116"/>
      <c r="ALI276" s="116"/>
      <c r="ALJ276" s="116"/>
      <c r="ALK276" s="116"/>
      <c r="ALL276" s="116"/>
      <c r="ALM276" s="116"/>
      <c r="ALN276" s="116"/>
      <c r="ALO276" s="116"/>
      <c r="ALP276" s="116"/>
      <c r="ALQ276" s="116"/>
      <c r="ALR276" s="116"/>
      <c r="ALS276" s="116"/>
      <c r="ALT276" s="116"/>
      <c r="ALU276" s="116"/>
      <c r="ALV276" s="116"/>
      <c r="ALW276" s="116"/>
      <c r="ALX276" s="116"/>
      <c r="ALY276" s="116"/>
      <c r="ALZ276" s="116"/>
      <c r="AMA276" s="116"/>
      <c r="AMB276" s="116"/>
      <c r="AMC276" s="116"/>
      <c r="AMD276" s="116"/>
      <c r="AME276" s="116"/>
      <c r="AMF276" s="116"/>
      <c r="AMG276" s="116"/>
      <c r="AMH276" s="116"/>
      <c r="AMI276" s="116"/>
      <c r="AMJ276" s="116"/>
      <c r="AMK276" s="116"/>
      <c r="AML276" s="116"/>
      <c r="AMM276" s="116"/>
      <c r="AMN276" s="116"/>
      <c r="AMO276" s="116"/>
      <c r="AMP276" s="116"/>
      <c r="AMQ276" s="116"/>
      <c r="AMR276" s="116"/>
      <c r="AMS276" s="116"/>
      <c r="AMT276" s="116"/>
      <c r="AMU276" s="116"/>
      <c r="AMV276" s="116"/>
      <c r="AMW276" s="116"/>
      <c r="AMX276" s="116"/>
      <c r="AMY276" s="116"/>
      <c r="AMZ276" s="116"/>
      <c r="ANA276" s="116"/>
      <c r="ANB276" s="116"/>
      <c r="ANC276" s="116"/>
      <c r="AND276" s="116"/>
      <c r="ANE276" s="116"/>
      <c r="ANF276" s="116"/>
      <c r="ANG276" s="116"/>
      <c r="ANH276" s="116"/>
      <c r="ANI276" s="116"/>
      <c r="ANJ276" s="116"/>
      <c r="ANK276" s="116"/>
      <c r="ANL276" s="116"/>
      <c r="ANM276" s="116"/>
      <c r="ANN276" s="116"/>
      <c r="ANO276" s="116"/>
      <c r="ANP276" s="116"/>
      <c r="ANQ276" s="116"/>
      <c r="ANR276" s="116"/>
      <c r="ANS276" s="116"/>
      <c r="ANT276" s="116"/>
      <c r="ANU276" s="116"/>
      <c r="ANV276" s="116"/>
      <c r="ANW276" s="116"/>
      <c r="ANX276" s="116"/>
      <c r="ANY276" s="116"/>
      <c r="ANZ276" s="116"/>
      <c r="AOA276" s="116"/>
      <c r="AOB276" s="116"/>
      <c r="AOC276" s="116"/>
      <c r="AOD276" s="116"/>
      <c r="AOE276" s="116"/>
      <c r="AOF276" s="116"/>
      <c r="AOG276" s="116"/>
      <c r="AOH276" s="116"/>
      <c r="AOI276" s="116"/>
      <c r="AOJ276" s="116"/>
      <c r="AOK276" s="116"/>
      <c r="AOL276" s="116"/>
      <c r="AOM276" s="116"/>
      <c r="AON276" s="116"/>
      <c r="AOO276" s="116"/>
      <c r="AOP276" s="116"/>
      <c r="AOQ276" s="116"/>
      <c r="AOR276" s="116"/>
      <c r="AOS276" s="116"/>
      <c r="AOT276" s="116"/>
      <c r="AOU276" s="116"/>
      <c r="AOV276" s="116"/>
      <c r="AOW276" s="116"/>
      <c r="AOX276" s="116"/>
      <c r="AOY276" s="116"/>
      <c r="AOZ276" s="116"/>
      <c r="APA276" s="116"/>
      <c r="APB276" s="116"/>
      <c r="APC276" s="116"/>
      <c r="APD276" s="116"/>
      <c r="APE276" s="116"/>
      <c r="APF276" s="116"/>
      <c r="APG276" s="116"/>
      <c r="APH276" s="116"/>
      <c r="API276" s="116"/>
      <c r="APJ276" s="116"/>
      <c r="APK276" s="116"/>
      <c r="APL276" s="116"/>
      <c r="APM276" s="116"/>
      <c r="APN276" s="116"/>
      <c r="APO276" s="116"/>
      <c r="APP276" s="116"/>
      <c r="APQ276" s="116"/>
      <c r="APR276" s="116"/>
      <c r="APS276" s="116"/>
      <c r="APT276" s="116"/>
      <c r="APU276" s="116"/>
      <c r="APV276" s="116"/>
      <c r="APW276" s="116"/>
      <c r="APX276" s="116"/>
      <c r="APY276" s="116"/>
      <c r="APZ276" s="116"/>
      <c r="AQA276" s="116"/>
      <c r="AQB276" s="116"/>
      <c r="AQC276" s="116"/>
      <c r="AQD276" s="116"/>
      <c r="AQE276" s="116"/>
      <c r="AQF276" s="116"/>
      <c r="AQG276" s="116"/>
      <c r="AQH276" s="116"/>
      <c r="AQI276" s="116"/>
      <c r="AQJ276" s="116"/>
      <c r="AQK276" s="116"/>
      <c r="AQL276" s="116"/>
      <c r="AQM276" s="116"/>
      <c r="AQN276" s="116"/>
      <c r="AQO276" s="116"/>
      <c r="AQP276" s="116"/>
      <c r="AQQ276" s="116"/>
      <c r="AQR276" s="116"/>
      <c r="AQS276" s="116"/>
      <c r="AQT276" s="116"/>
      <c r="AQU276" s="116"/>
      <c r="AQV276" s="116"/>
      <c r="AQW276" s="116"/>
      <c r="AQX276" s="116"/>
      <c r="AQY276" s="116"/>
      <c r="AQZ276" s="116"/>
      <c r="ARA276" s="116"/>
      <c r="ARB276" s="116"/>
      <c r="ARC276" s="116"/>
      <c r="ARD276" s="116"/>
      <c r="ARE276" s="116"/>
      <c r="ARF276" s="116"/>
      <c r="ARG276" s="116"/>
      <c r="ARH276" s="116"/>
      <c r="ARI276" s="116"/>
      <c r="ARJ276" s="116"/>
      <c r="ARK276" s="116"/>
      <c r="ARL276" s="116"/>
      <c r="ARM276" s="116"/>
      <c r="ARN276" s="116"/>
      <c r="ARO276" s="116"/>
      <c r="ARP276" s="116"/>
      <c r="ARQ276" s="116"/>
      <c r="ARR276" s="116"/>
      <c r="ARS276" s="116"/>
      <c r="ART276" s="116"/>
      <c r="ARU276" s="116"/>
      <c r="ARV276" s="116"/>
      <c r="ARW276" s="116"/>
      <c r="ARX276" s="116"/>
      <c r="ARY276" s="116"/>
      <c r="ARZ276" s="116"/>
      <c r="ASA276" s="116"/>
      <c r="ASB276" s="116"/>
      <c r="ASC276" s="116"/>
      <c r="ASD276" s="116"/>
      <c r="ASE276" s="116"/>
      <c r="ASF276" s="116"/>
      <c r="ASG276" s="116"/>
      <c r="ASH276" s="116"/>
      <c r="ASI276" s="116"/>
      <c r="ASJ276" s="116"/>
      <c r="ASK276" s="116"/>
      <c r="ASL276" s="116"/>
      <c r="ASM276" s="116"/>
      <c r="ASN276" s="116"/>
      <c r="ASO276" s="116"/>
      <c r="ASP276" s="116"/>
      <c r="ASQ276" s="116"/>
      <c r="ASR276" s="116"/>
      <c r="ASS276" s="116"/>
      <c r="AST276" s="116"/>
      <c r="ASU276" s="116"/>
      <c r="ASV276" s="116"/>
      <c r="ASW276" s="116"/>
      <c r="ASX276" s="116"/>
      <c r="ASY276" s="116"/>
      <c r="ASZ276" s="116"/>
      <c r="ATA276" s="116"/>
      <c r="ATB276" s="116"/>
      <c r="ATC276" s="116"/>
      <c r="ATD276" s="116"/>
      <c r="ATE276" s="116"/>
      <c r="ATF276" s="116"/>
      <c r="ATG276" s="116"/>
      <c r="ATH276" s="116"/>
      <c r="ATI276" s="116"/>
      <c r="ATJ276" s="116"/>
      <c r="ATK276" s="116"/>
      <c r="ATL276" s="116"/>
      <c r="ATM276" s="116"/>
      <c r="ATN276" s="116"/>
      <c r="ATO276" s="116"/>
      <c r="ATP276" s="116"/>
      <c r="ATQ276" s="116"/>
      <c r="ATR276" s="116"/>
      <c r="ATS276" s="116"/>
      <c r="ATT276" s="116"/>
      <c r="ATU276" s="116"/>
      <c r="ATV276" s="116"/>
      <c r="ATW276" s="116"/>
      <c r="ATX276" s="116"/>
      <c r="ATY276" s="116"/>
      <c r="ATZ276" s="116"/>
      <c r="AUA276" s="116"/>
      <c r="AUB276" s="116"/>
      <c r="AUC276" s="116"/>
      <c r="AUD276" s="116"/>
      <c r="AUE276" s="116"/>
      <c r="AUF276" s="116"/>
      <c r="AUG276" s="116"/>
      <c r="AUH276" s="116"/>
      <c r="AUI276" s="116"/>
      <c r="AUJ276" s="116"/>
      <c r="AUK276" s="116"/>
      <c r="AUL276" s="116"/>
      <c r="AUM276" s="116"/>
      <c r="AUN276" s="116"/>
      <c r="AUO276" s="116"/>
      <c r="AUP276" s="116"/>
      <c r="AUQ276" s="116"/>
      <c r="AUR276" s="116"/>
      <c r="AUS276" s="116"/>
      <c r="AUT276" s="116"/>
      <c r="AUU276" s="116"/>
      <c r="AUV276" s="116"/>
      <c r="AUW276" s="116"/>
      <c r="AUX276" s="116"/>
      <c r="AUY276" s="116"/>
      <c r="AUZ276" s="116"/>
      <c r="AVA276" s="116"/>
      <c r="AVB276" s="116"/>
      <c r="AVC276" s="116"/>
      <c r="AVD276" s="116"/>
      <c r="AVE276" s="116"/>
      <c r="AVF276" s="116"/>
      <c r="AVG276" s="116"/>
      <c r="AVH276" s="116"/>
      <c r="AVI276" s="116"/>
      <c r="AVJ276" s="116"/>
      <c r="AVK276" s="116"/>
      <c r="AVL276" s="116"/>
      <c r="AVM276" s="116"/>
      <c r="AVN276" s="116"/>
      <c r="AVO276" s="116"/>
      <c r="AVP276" s="116"/>
      <c r="AVQ276" s="116"/>
      <c r="AVR276" s="116"/>
      <c r="AVS276" s="116"/>
      <c r="AVT276" s="116"/>
      <c r="AVU276" s="116"/>
      <c r="AVV276" s="116"/>
      <c r="AVW276" s="116"/>
      <c r="AVX276" s="116"/>
      <c r="AVY276" s="116"/>
      <c r="AVZ276" s="116"/>
      <c r="AWA276" s="116"/>
      <c r="AWB276" s="116"/>
      <c r="AWC276" s="116"/>
      <c r="AWD276" s="116"/>
      <c r="AWE276" s="116"/>
      <c r="AWF276" s="116"/>
      <c r="AWG276" s="116"/>
      <c r="AWH276" s="116"/>
      <c r="AWI276" s="116"/>
      <c r="AWJ276" s="116"/>
      <c r="AWK276" s="116"/>
      <c r="AWL276" s="116"/>
      <c r="AWM276" s="116"/>
      <c r="AWN276" s="116"/>
      <c r="AWO276" s="116"/>
      <c r="AWP276" s="116"/>
      <c r="AWQ276" s="116"/>
      <c r="AWR276" s="116"/>
      <c r="AWS276" s="116"/>
      <c r="AWT276" s="116"/>
      <c r="AWU276" s="116"/>
      <c r="AWV276" s="116"/>
      <c r="AWW276" s="116"/>
      <c r="AWX276" s="116"/>
      <c r="AWY276" s="116"/>
      <c r="AWZ276" s="116"/>
      <c r="AXA276" s="116"/>
      <c r="AXB276" s="116"/>
      <c r="AXC276" s="116"/>
      <c r="AXD276" s="116"/>
      <c r="AXE276" s="116"/>
      <c r="AXF276" s="116"/>
      <c r="AXG276" s="116"/>
      <c r="AXH276" s="116"/>
      <c r="AXI276" s="116"/>
      <c r="AXJ276" s="116"/>
      <c r="AXK276" s="116"/>
      <c r="AXL276" s="116"/>
      <c r="AXM276" s="116"/>
      <c r="AXN276" s="116"/>
      <c r="AXO276" s="116"/>
      <c r="AXP276" s="116"/>
      <c r="AXQ276" s="116"/>
      <c r="AXR276" s="116"/>
      <c r="AXS276" s="116"/>
      <c r="AXT276" s="116"/>
      <c r="AXU276" s="116"/>
      <c r="AXV276" s="116"/>
      <c r="AXW276" s="116"/>
      <c r="AXX276" s="116"/>
      <c r="AXY276" s="116"/>
      <c r="AXZ276" s="116"/>
      <c r="AYA276" s="116"/>
      <c r="AYB276" s="116"/>
      <c r="AYC276" s="116"/>
      <c r="AYD276" s="116"/>
      <c r="AYE276" s="116"/>
      <c r="AYF276" s="116"/>
      <c r="AYG276" s="116"/>
      <c r="AYH276" s="116"/>
      <c r="AYI276" s="116"/>
      <c r="AYJ276" s="116"/>
      <c r="AYK276" s="116"/>
      <c r="AYL276" s="116"/>
      <c r="AYM276" s="116"/>
      <c r="AYN276" s="116"/>
      <c r="AYO276" s="116"/>
      <c r="AYP276" s="116"/>
      <c r="AYQ276" s="116"/>
      <c r="AYR276" s="116"/>
      <c r="AYS276" s="116"/>
      <c r="AYT276" s="116"/>
      <c r="AYU276" s="116"/>
      <c r="AYV276" s="116"/>
      <c r="AYW276" s="116"/>
      <c r="AYX276" s="116"/>
      <c r="AYY276" s="116"/>
      <c r="AYZ276" s="116"/>
      <c r="AZA276" s="116"/>
      <c r="AZB276" s="116"/>
      <c r="AZC276" s="116"/>
      <c r="AZD276" s="116"/>
      <c r="AZE276" s="116"/>
      <c r="AZF276" s="116"/>
      <c r="AZG276" s="116"/>
      <c r="AZH276" s="116"/>
      <c r="AZI276" s="116"/>
      <c r="AZJ276" s="116"/>
      <c r="AZK276" s="116"/>
      <c r="AZL276" s="116"/>
      <c r="AZM276" s="116"/>
      <c r="AZN276" s="116"/>
      <c r="AZO276" s="116"/>
      <c r="AZP276" s="116"/>
      <c r="AZQ276" s="116"/>
      <c r="AZR276" s="116"/>
      <c r="AZS276" s="116"/>
      <c r="AZT276" s="116"/>
      <c r="AZU276" s="116"/>
      <c r="AZV276" s="116"/>
      <c r="AZW276" s="116"/>
      <c r="AZX276" s="116"/>
      <c r="AZY276" s="116"/>
      <c r="AZZ276" s="116"/>
      <c r="BAA276" s="116"/>
      <c r="BAB276" s="116"/>
      <c r="BAC276" s="116"/>
      <c r="BAD276" s="116"/>
      <c r="BAE276" s="116"/>
      <c r="BAF276" s="116"/>
      <c r="BAG276" s="116"/>
      <c r="BAH276" s="116"/>
      <c r="BAI276" s="116"/>
      <c r="BAJ276" s="116"/>
      <c r="BAK276" s="116"/>
      <c r="BAL276" s="116"/>
      <c r="BAM276" s="116"/>
      <c r="BAN276" s="116"/>
      <c r="BAO276" s="116"/>
      <c r="BAP276" s="116"/>
      <c r="BAQ276" s="116"/>
      <c r="BAR276" s="116"/>
      <c r="BAS276" s="116"/>
      <c r="BAT276" s="116"/>
      <c r="BAU276" s="116"/>
      <c r="BAV276" s="116"/>
      <c r="BAW276" s="116"/>
      <c r="BAX276" s="116"/>
      <c r="BAY276" s="116"/>
      <c r="BAZ276" s="116"/>
      <c r="BBA276" s="116"/>
      <c r="BBB276" s="116"/>
      <c r="BBC276" s="116"/>
      <c r="BBD276" s="116"/>
      <c r="BBE276" s="116"/>
      <c r="BBF276" s="116"/>
      <c r="BBG276" s="116"/>
      <c r="BBH276" s="116"/>
      <c r="BBI276" s="116"/>
      <c r="BBJ276" s="116"/>
      <c r="BBK276" s="116"/>
      <c r="BBL276" s="116"/>
      <c r="BBM276" s="116"/>
      <c r="BBN276" s="116"/>
      <c r="BBO276" s="116"/>
      <c r="BBP276" s="116"/>
      <c r="BBQ276" s="116"/>
      <c r="BBR276" s="116"/>
      <c r="BBS276" s="116"/>
      <c r="BBT276" s="116"/>
      <c r="BBU276" s="116"/>
      <c r="BBV276" s="116"/>
      <c r="BBW276" s="116"/>
      <c r="BBX276" s="116"/>
      <c r="BBY276" s="116"/>
      <c r="BBZ276" s="116"/>
      <c r="BCA276" s="116"/>
      <c r="BCB276" s="116"/>
      <c r="BCC276" s="116"/>
      <c r="BCD276" s="116"/>
      <c r="BCE276" s="116"/>
      <c r="BCF276" s="116"/>
      <c r="BCG276" s="116"/>
      <c r="BCH276" s="116"/>
      <c r="BCI276" s="116"/>
      <c r="BCJ276" s="116"/>
      <c r="BCK276" s="116"/>
      <c r="BCL276" s="116"/>
      <c r="BCM276" s="116"/>
      <c r="BCN276" s="116"/>
      <c r="BCO276" s="116"/>
      <c r="BCP276" s="116"/>
      <c r="BCQ276" s="116"/>
    </row>
    <row r="277" spans="1:1447" s="3" customFormat="1" ht="17" thickBot="1">
      <c r="A277" s="27">
        <f t="shared" si="86"/>
        <v>20</v>
      </c>
      <c r="B277" s="15">
        <v>80</v>
      </c>
      <c r="C277" s="15">
        <v>63.1</v>
      </c>
      <c r="D277" s="15">
        <v>69</v>
      </c>
      <c r="E277" s="15">
        <v>7060</v>
      </c>
      <c r="F277" s="15" t="s">
        <v>19</v>
      </c>
      <c r="G277" s="15">
        <v>72.099999999999994</v>
      </c>
      <c r="H277" s="15">
        <v>77.099999999999994</v>
      </c>
      <c r="I277" s="15" t="s">
        <v>28</v>
      </c>
      <c r="J277" s="15">
        <v>4.0999999999999996</v>
      </c>
      <c r="K277" s="28">
        <v>68</v>
      </c>
      <c r="L277" s="28">
        <f t="shared" si="87"/>
        <v>0.1642270861833105</v>
      </c>
      <c r="M277" s="28">
        <f t="shared" si="88"/>
        <v>0.85068399452804466</v>
      </c>
      <c r="N277" s="3">
        <f t="shared" si="89"/>
        <v>19.785506039150349</v>
      </c>
      <c r="O277" s="3">
        <f t="shared" si="90"/>
        <v>20</v>
      </c>
      <c r="P277" s="3">
        <f t="shared" si="91"/>
        <v>0</v>
      </c>
      <c r="Q277" s="116"/>
      <c r="R277" s="116"/>
      <c r="S277" s="116"/>
      <c r="T277" s="116"/>
      <c r="U277" s="116"/>
      <c r="V277" s="116"/>
      <c r="W277" s="116"/>
      <c r="X277" s="116"/>
      <c r="Y277" s="116"/>
      <c r="Z277" s="116"/>
      <c r="AA277" s="116"/>
      <c r="AB277" s="116"/>
      <c r="AC277" s="116"/>
      <c r="AD277" s="116"/>
      <c r="AE277" s="116"/>
      <c r="AF277" s="116"/>
      <c r="AG277" s="116"/>
      <c r="AH277" s="116"/>
      <c r="AI277" s="116"/>
      <c r="AJ277" s="116"/>
      <c r="AK277" s="116"/>
      <c r="AL277" s="116"/>
      <c r="AM277" s="116"/>
      <c r="AN277" s="116"/>
      <c r="AO277" s="116"/>
      <c r="AP277" s="116"/>
      <c r="AQ277" s="116"/>
      <c r="AR277" s="116"/>
      <c r="AS277" s="116"/>
      <c r="AT277" s="116"/>
      <c r="AU277" s="116"/>
      <c r="AV277" s="116"/>
      <c r="AW277" s="116"/>
      <c r="AX277" s="116"/>
      <c r="AY277" s="116"/>
      <c r="AZ277" s="116"/>
      <c r="BA277" s="116"/>
      <c r="BB277" s="116"/>
      <c r="BC277" s="116"/>
      <c r="BD277" s="116"/>
      <c r="BE277" s="116"/>
      <c r="BF277" s="116"/>
      <c r="BG277" s="116"/>
      <c r="BH277" s="116"/>
      <c r="BI277" s="116"/>
      <c r="BJ277" s="116"/>
      <c r="BK277" s="116"/>
      <c r="BL277" s="116"/>
      <c r="BM277" s="116"/>
      <c r="BN277" s="116"/>
      <c r="BO277" s="116"/>
      <c r="BP277" s="116"/>
      <c r="BQ277" s="116"/>
      <c r="BR277" s="116"/>
      <c r="BS277" s="116"/>
      <c r="BT277" s="116"/>
      <c r="BU277" s="116"/>
      <c r="BV277" s="116"/>
      <c r="BW277" s="116"/>
      <c r="BX277" s="116"/>
      <c r="BY277" s="116"/>
      <c r="BZ277" s="116"/>
      <c r="CA277" s="116"/>
      <c r="CB277" s="116"/>
      <c r="CC277" s="116"/>
      <c r="CD277" s="116"/>
      <c r="CE277" s="116"/>
      <c r="CF277" s="116"/>
      <c r="CG277" s="116"/>
      <c r="CH277" s="116"/>
      <c r="CI277" s="116"/>
      <c r="CJ277" s="116"/>
      <c r="CK277" s="116"/>
      <c r="CL277" s="116"/>
      <c r="CM277" s="116"/>
      <c r="CN277" s="116"/>
      <c r="CO277" s="116"/>
      <c r="CP277" s="116"/>
      <c r="CQ277" s="116"/>
      <c r="CR277" s="116"/>
      <c r="CS277" s="116"/>
      <c r="CT277" s="116"/>
      <c r="CU277" s="116"/>
      <c r="CV277" s="116"/>
      <c r="CW277" s="116"/>
      <c r="CX277" s="116"/>
      <c r="CY277" s="116"/>
      <c r="CZ277" s="116"/>
      <c r="DA277" s="116"/>
      <c r="DB277" s="116"/>
      <c r="DC277" s="116"/>
      <c r="DD277" s="116"/>
      <c r="DE277" s="116"/>
      <c r="DF277" s="116"/>
      <c r="DG277" s="116"/>
      <c r="DH277" s="116"/>
      <c r="DI277" s="116"/>
      <c r="DJ277" s="116"/>
      <c r="DK277" s="116"/>
      <c r="DL277" s="116"/>
      <c r="DM277" s="116"/>
      <c r="DN277" s="116"/>
      <c r="DO277" s="116"/>
      <c r="DP277" s="116"/>
      <c r="DQ277" s="116"/>
      <c r="DR277" s="116"/>
      <c r="DS277" s="116"/>
      <c r="DT277" s="116"/>
      <c r="DU277" s="116"/>
      <c r="DV277" s="116"/>
      <c r="DW277" s="116"/>
      <c r="DX277" s="116"/>
      <c r="DY277" s="116"/>
      <c r="DZ277" s="116"/>
      <c r="EA277" s="116"/>
      <c r="EB277" s="116"/>
      <c r="EC277" s="116"/>
      <c r="ED277" s="116"/>
      <c r="EE277" s="116"/>
      <c r="EF277" s="116"/>
      <c r="EG277" s="116"/>
      <c r="EH277" s="116"/>
      <c r="EI277" s="116"/>
      <c r="EJ277" s="116"/>
      <c r="EK277" s="116"/>
      <c r="EL277" s="116"/>
      <c r="EM277" s="116"/>
      <c r="EN277" s="116"/>
      <c r="EO277" s="116"/>
      <c r="EP277" s="116"/>
      <c r="EQ277" s="116"/>
      <c r="ER277" s="116"/>
      <c r="ES277" s="116"/>
      <c r="ET277" s="116"/>
      <c r="EU277" s="116"/>
      <c r="EV277" s="116"/>
      <c r="EW277" s="116"/>
      <c r="EX277" s="116"/>
      <c r="EY277" s="116"/>
      <c r="EZ277" s="116"/>
      <c r="FA277" s="116"/>
      <c r="FB277" s="116"/>
      <c r="FC277" s="116"/>
      <c r="FD277" s="116"/>
      <c r="FE277" s="116"/>
      <c r="FF277" s="116"/>
      <c r="FG277" s="116"/>
      <c r="FH277" s="116"/>
      <c r="FI277" s="116"/>
      <c r="FJ277" s="116"/>
      <c r="FK277" s="116"/>
      <c r="FL277" s="116"/>
      <c r="FM277" s="116"/>
      <c r="FN277" s="116"/>
      <c r="FO277" s="116"/>
      <c r="FP277" s="116"/>
      <c r="FQ277" s="116"/>
      <c r="FR277" s="116"/>
      <c r="FS277" s="116"/>
      <c r="FT277" s="116"/>
      <c r="FU277" s="116"/>
      <c r="FV277" s="116"/>
      <c r="FW277" s="116"/>
      <c r="FX277" s="116"/>
      <c r="FY277" s="116"/>
      <c r="FZ277" s="116"/>
      <c r="GA277" s="116"/>
      <c r="GB277" s="116"/>
      <c r="GC277" s="116"/>
      <c r="GD277" s="116"/>
      <c r="GE277" s="116"/>
      <c r="GF277" s="116"/>
      <c r="GG277" s="116"/>
      <c r="GH277" s="116"/>
      <c r="GI277" s="116"/>
      <c r="GJ277" s="116"/>
      <c r="GK277" s="116"/>
      <c r="GL277" s="116"/>
      <c r="GM277" s="116"/>
      <c r="GN277" s="116"/>
      <c r="GO277" s="116"/>
      <c r="GP277" s="116"/>
      <c r="GQ277" s="116"/>
      <c r="GR277" s="116"/>
      <c r="GS277" s="116"/>
      <c r="GT277" s="116"/>
      <c r="GU277" s="116"/>
      <c r="GV277" s="116"/>
      <c r="GW277" s="116"/>
      <c r="GX277" s="116"/>
      <c r="GY277" s="116"/>
      <c r="GZ277" s="116"/>
      <c r="HA277" s="116"/>
      <c r="HB277" s="116"/>
      <c r="HC277" s="116"/>
      <c r="HD277" s="116"/>
      <c r="HE277" s="116"/>
      <c r="HF277" s="116"/>
      <c r="HG277" s="116"/>
      <c r="HH277" s="116"/>
      <c r="HI277" s="116"/>
      <c r="HJ277" s="116"/>
      <c r="HK277" s="116"/>
      <c r="HL277" s="116"/>
      <c r="HM277" s="116"/>
      <c r="HN277" s="116"/>
      <c r="HO277" s="116"/>
      <c r="HP277" s="116"/>
      <c r="HQ277" s="116"/>
      <c r="HR277" s="116"/>
      <c r="HS277" s="116"/>
      <c r="HT277" s="116"/>
      <c r="HU277" s="116"/>
      <c r="HV277" s="116"/>
      <c r="HW277" s="116"/>
      <c r="HX277" s="116"/>
      <c r="HY277" s="116"/>
      <c r="HZ277" s="116"/>
      <c r="IA277" s="116"/>
      <c r="IB277" s="116"/>
      <c r="IC277" s="116"/>
      <c r="ID277" s="116"/>
      <c r="IE277" s="116"/>
      <c r="IF277" s="116"/>
      <c r="IG277" s="116"/>
      <c r="IH277" s="116"/>
      <c r="II277" s="116"/>
      <c r="IJ277" s="116"/>
      <c r="IK277" s="116"/>
      <c r="IL277" s="116"/>
      <c r="IM277" s="116"/>
      <c r="IN277" s="116"/>
      <c r="IO277" s="116"/>
      <c r="IP277" s="116"/>
      <c r="IQ277" s="116"/>
      <c r="IR277" s="116"/>
      <c r="IS277" s="116"/>
      <c r="IT277" s="116"/>
      <c r="IU277" s="116"/>
      <c r="IV277" s="116"/>
      <c r="IW277" s="116"/>
      <c r="IX277" s="116"/>
      <c r="IY277" s="116"/>
      <c r="IZ277" s="116"/>
      <c r="JA277" s="116"/>
      <c r="JB277" s="116"/>
      <c r="JC277" s="116"/>
      <c r="JD277" s="116"/>
      <c r="JE277" s="116"/>
      <c r="JF277" s="116"/>
      <c r="JG277" s="116"/>
      <c r="JH277" s="116"/>
      <c r="JI277" s="116"/>
      <c r="JJ277" s="116"/>
      <c r="JK277" s="116"/>
      <c r="JL277" s="116"/>
      <c r="JM277" s="116"/>
      <c r="JN277" s="116"/>
      <c r="JO277" s="116"/>
      <c r="JP277" s="116"/>
      <c r="JQ277" s="116"/>
      <c r="JR277" s="116"/>
      <c r="JS277" s="116"/>
      <c r="JT277" s="116"/>
      <c r="JU277" s="116"/>
      <c r="JV277" s="116"/>
      <c r="JW277" s="116"/>
      <c r="JX277" s="116"/>
      <c r="JY277" s="116"/>
      <c r="JZ277" s="116"/>
      <c r="KA277" s="116"/>
      <c r="KB277" s="116"/>
      <c r="KC277" s="116"/>
      <c r="KD277" s="116"/>
      <c r="KE277" s="116"/>
      <c r="KF277" s="116"/>
      <c r="KG277" s="116"/>
      <c r="KH277" s="116"/>
      <c r="KI277" s="116"/>
      <c r="KJ277" s="116"/>
      <c r="KK277" s="116"/>
      <c r="KL277" s="116"/>
      <c r="KM277" s="116"/>
      <c r="KN277" s="116"/>
      <c r="KO277" s="116"/>
      <c r="KP277" s="116"/>
      <c r="KQ277" s="116"/>
      <c r="KR277" s="116"/>
      <c r="KS277" s="116"/>
      <c r="KT277" s="116"/>
      <c r="KU277" s="116"/>
      <c r="KV277" s="116"/>
      <c r="KW277" s="116"/>
      <c r="KX277" s="116"/>
      <c r="KY277" s="116"/>
      <c r="KZ277" s="116"/>
      <c r="LA277" s="116"/>
      <c r="LB277" s="116"/>
      <c r="LC277" s="116"/>
      <c r="LD277" s="116"/>
      <c r="LE277" s="116"/>
      <c r="LF277" s="116"/>
      <c r="LG277" s="116"/>
      <c r="LH277" s="116"/>
      <c r="LI277" s="116"/>
      <c r="LJ277" s="116"/>
      <c r="LK277" s="116"/>
      <c r="LL277" s="116"/>
      <c r="LM277" s="116"/>
      <c r="LN277" s="116"/>
      <c r="LO277" s="116"/>
      <c r="LP277" s="116"/>
      <c r="LQ277" s="116"/>
      <c r="LR277" s="116"/>
      <c r="LS277" s="116"/>
      <c r="LT277" s="116"/>
      <c r="LU277" s="116"/>
      <c r="LV277" s="116"/>
      <c r="LW277" s="116"/>
      <c r="LX277" s="116"/>
      <c r="LY277" s="116"/>
      <c r="LZ277" s="116"/>
      <c r="MA277" s="116"/>
      <c r="MB277" s="116"/>
      <c r="MC277" s="116"/>
      <c r="MD277" s="116"/>
      <c r="ME277" s="116"/>
      <c r="MF277" s="116"/>
      <c r="MG277" s="116"/>
      <c r="MH277" s="116"/>
      <c r="MI277" s="116"/>
      <c r="MJ277" s="116"/>
      <c r="MK277" s="116"/>
      <c r="ML277" s="116"/>
      <c r="MM277" s="116"/>
      <c r="MN277" s="116"/>
      <c r="MO277" s="116"/>
      <c r="MP277" s="116"/>
      <c r="MQ277" s="116"/>
      <c r="MR277" s="116"/>
      <c r="MS277" s="116"/>
      <c r="MT277" s="116"/>
      <c r="MU277" s="116"/>
      <c r="MV277" s="116"/>
      <c r="MW277" s="116"/>
      <c r="MX277" s="116"/>
      <c r="MY277" s="116"/>
      <c r="MZ277" s="116"/>
      <c r="NA277" s="116"/>
      <c r="NB277" s="116"/>
      <c r="NC277" s="116"/>
      <c r="ND277" s="116"/>
      <c r="NE277" s="116"/>
      <c r="NF277" s="116"/>
      <c r="NG277" s="116"/>
      <c r="NH277" s="116"/>
      <c r="NI277" s="116"/>
      <c r="NJ277" s="116"/>
      <c r="NK277" s="116"/>
      <c r="NL277" s="116"/>
      <c r="NM277" s="116"/>
      <c r="NN277" s="116"/>
      <c r="NO277" s="116"/>
      <c r="NP277" s="116"/>
      <c r="NQ277" s="116"/>
      <c r="NR277" s="116"/>
      <c r="NS277" s="116"/>
      <c r="NT277" s="116"/>
      <c r="NU277" s="116"/>
      <c r="NV277" s="116"/>
      <c r="NW277" s="116"/>
      <c r="NX277" s="116"/>
      <c r="NY277" s="116"/>
      <c r="NZ277" s="116"/>
      <c r="OA277" s="116"/>
      <c r="OB277" s="116"/>
      <c r="OC277" s="116"/>
      <c r="OD277" s="116"/>
      <c r="OE277" s="116"/>
      <c r="OF277" s="116"/>
      <c r="OG277" s="116"/>
      <c r="OH277" s="116"/>
      <c r="OI277" s="116"/>
      <c r="OJ277" s="116"/>
      <c r="OK277" s="116"/>
      <c r="OL277" s="116"/>
      <c r="OM277" s="116"/>
      <c r="ON277" s="116"/>
      <c r="OO277" s="116"/>
      <c r="OP277" s="116"/>
      <c r="OQ277" s="116"/>
      <c r="OR277" s="116"/>
      <c r="OS277" s="116"/>
      <c r="OT277" s="116"/>
      <c r="OU277" s="116"/>
      <c r="OV277" s="116"/>
      <c r="OW277" s="116"/>
      <c r="OX277" s="116"/>
      <c r="OY277" s="116"/>
      <c r="OZ277" s="116"/>
      <c r="PA277" s="116"/>
      <c r="PB277" s="116"/>
      <c r="PC277" s="116"/>
      <c r="PD277" s="116"/>
      <c r="PE277" s="116"/>
      <c r="PF277" s="116"/>
      <c r="PG277" s="116"/>
      <c r="PH277" s="116"/>
      <c r="PI277" s="116"/>
      <c r="PJ277" s="116"/>
      <c r="PK277" s="116"/>
      <c r="PL277" s="116"/>
      <c r="PM277" s="116"/>
      <c r="PN277" s="116"/>
      <c r="PO277" s="116"/>
      <c r="PP277" s="116"/>
      <c r="PQ277" s="116"/>
      <c r="PR277" s="116"/>
      <c r="PS277" s="116"/>
      <c r="PT277" s="116"/>
      <c r="PU277" s="116"/>
      <c r="PV277" s="116"/>
      <c r="PW277" s="116"/>
      <c r="PX277" s="116"/>
      <c r="PY277" s="116"/>
      <c r="PZ277" s="116"/>
      <c r="QA277" s="116"/>
      <c r="QB277" s="116"/>
      <c r="QC277" s="116"/>
      <c r="QD277" s="116"/>
      <c r="QE277" s="116"/>
      <c r="QF277" s="116"/>
      <c r="QG277" s="116"/>
      <c r="QH277" s="116"/>
      <c r="QI277" s="116"/>
      <c r="QJ277" s="116"/>
      <c r="QK277" s="116"/>
      <c r="QL277" s="116"/>
      <c r="QM277" s="116"/>
      <c r="QN277" s="116"/>
      <c r="QO277" s="116"/>
      <c r="QP277" s="116"/>
      <c r="QQ277" s="116"/>
      <c r="QR277" s="116"/>
      <c r="QS277" s="116"/>
      <c r="QT277" s="116"/>
      <c r="QU277" s="116"/>
      <c r="QV277" s="116"/>
      <c r="QW277" s="116"/>
      <c r="QX277" s="116"/>
      <c r="QY277" s="116"/>
      <c r="QZ277" s="116"/>
      <c r="RA277" s="116"/>
      <c r="RB277" s="116"/>
      <c r="RC277" s="116"/>
      <c r="RD277" s="116"/>
      <c r="RE277" s="116"/>
      <c r="RF277" s="116"/>
      <c r="RG277" s="116"/>
      <c r="RH277" s="116"/>
      <c r="RI277" s="116"/>
      <c r="RJ277" s="116"/>
      <c r="RK277" s="116"/>
      <c r="RL277" s="116"/>
      <c r="RM277" s="116"/>
      <c r="RN277" s="116"/>
      <c r="RO277" s="116"/>
      <c r="RP277" s="116"/>
      <c r="RQ277" s="116"/>
      <c r="RR277" s="116"/>
      <c r="RS277" s="116"/>
      <c r="RT277" s="116"/>
      <c r="RU277" s="116"/>
      <c r="RV277" s="116"/>
      <c r="RW277" s="116"/>
      <c r="RX277" s="116"/>
      <c r="RY277" s="116"/>
      <c r="RZ277" s="116"/>
      <c r="SA277" s="116"/>
      <c r="SB277" s="116"/>
      <c r="SC277" s="116"/>
      <c r="SD277" s="116"/>
      <c r="SE277" s="116"/>
      <c r="SF277" s="116"/>
      <c r="SG277" s="116"/>
      <c r="SH277" s="116"/>
      <c r="SI277" s="116"/>
      <c r="SJ277" s="116"/>
      <c r="SK277" s="116"/>
      <c r="SL277" s="116"/>
      <c r="SM277" s="116"/>
      <c r="SN277" s="116"/>
      <c r="SO277" s="116"/>
      <c r="SP277" s="116"/>
      <c r="SQ277" s="116"/>
      <c r="SR277" s="116"/>
      <c r="SS277" s="116"/>
      <c r="ST277" s="116"/>
      <c r="SU277" s="116"/>
      <c r="SV277" s="116"/>
      <c r="SW277" s="116"/>
      <c r="SX277" s="116"/>
      <c r="SY277" s="116"/>
      <c r="SZ277" s="116"/>
      <c r="TA277" s="116"/>
      <c r="TB277" s="116"/>
      <c r="TC277" s="116"/>
      <c r="TD277" s="116"/>
      <c r="TE277" s="116"/>
      <c r="TF277" s="116"/>
      <c r="TG277" s="116"/>
      <c r="TH277" s="116"/>
      <c r="TI277" s="116"/>
      <c r="TJ277" s="116"/>
      <c r="TK277" s="116"/>
      <c r="TL277" s="116"/>
      <c r="TM277" s="116"/>
      <c r="TN277" s="116"/>
      <c r="TO277" s="116"/>
      <c r="TP277" s="116"/>
      <c r="TQ277" s="116"/>
      <c r="TR277" s="116"/>
      <c r="TS277" s="116"/>
      <c r="TT277" s="116"/>
      <c r="TU277" s="116"/>
      <c r="TV277" s="116"/>
      <c r="TW277" s="116"/>
      <c r="TX277" s="116"/>
      <c r="TY277" s="116"/>
      <c r="TZ277" s="116"/>
      <c r="UA277" s="116"/>
      <c r="UB277" s="116"/>
      <c r="UC277" s="116"/>
      <c r="UD277" s="116"/>
      <c r="UE277" s="116"/>
      <c r="UF277" s="116"/>
      <c r="UG277" s="116"/>
      <c r="UH277" s="116"/>
      <c r="UI277" s="116"/>
      <c r="UJ277" s="116"/>
      <c r="UK277" s="116"/>
      <c r="UL277" s="116"/>
      <c r="UM277" s="116"/>
      <c r="UN277" s="116"/>
      <c r="UO277" s="116"/>
      <c r="UP277" s="116"/>
      <c r="UQ277" s="116"/>
      <c r="UR277" s="116"/>
      <c r="US277" s="116"/>
      <c r="UT277" s="116"/>
      <c r="UU277" s="116"/>
      <c r="UV277" s="116"/>
      <c r="UW277" s="116"/>
      <c r="UX277" s="116"/>
      <c r="UY277" s="116"/>
      <c r="UZ277" s="116"/>
      <c r="VA277" s="116"/>
      <c r="VB277" s="116"/>
      <c r="VC277" s="116"/>
      <c r="VD277" s="116"/>
      <c r="VE277" s="116"/>
      <c r="VF277" s="116"/>
      <c r="VG277" s="116"/>
      <c r="VH277" s="116"/>
      <c r="VI277" s="116"/>
      <c r="VJ277" s="116"/>
      <c r="VK277" s="116"/>
      <c r="VL277" s="116"/>
      <c r="VM277" s="116"/>
      <c r="VN277" s="116"/>
      <c r="VO277" s="116"/>
      <c r="VP277" s="116"/>
      <c r="VQ277" s="116"/>
      <c r="VR277" s="116"/>
      <c r="VS277" s="116"/>
      <c r="VT277" s="116"/>
      <c r="VU277" s="116"/>
      <c r="VV277" s="116"/>
      <c r="VW277" s="116"/>
      <c r="VX277" s="116"/>
      <c r="VY277" s="116"/>
      <c r="VZ277" s="116"/>
      <c r="WA277" s="116"/>
      <c r="WB277" s="116"/>
      <c r="WC277" s="116"/>
      <c r="WD277" s="116"/>
      <c r="WE277" s="116"/>
      <c r="WF277" s="116"/>
      <c r="WG277" s="116"/>
      <c r="WH277" s="116"/>
      <c r="WI277" s="116"/>
      <c r="WJ277" s="116"/>
      <c r="WK277" s="116"/>
      <c r="WL277" s="116"/>
      <c r="WM277" s="116"/>
      <c r="WN277" s="116"/>
      <c r="WO277" s="116"/>
      <c r="WP277" s="116"/>
      <c r="WQ277" s="116"/>
      <c r="WR277" s="116"/>
      <c r="WS277" s="116"/>
      <c r="WT277" s="116"/>
      <c r="WU277" s="116"/>
      <c r="WV277" s="116"/>
      <c r="WW277" s="116"/>
      <c r="WX277" s="116"/>
      <c r="WY277" s="116"/>
      <c r="WZ277" s="116"/>
      <c r="XA277" s="116"/>
      <c r="XB277" s="116"/>
      <c r="XC277" s="116"/>
      <c r="XD277" s="116"/>
      <c r="XE277" s="116"/>
      <c r="XF277" s="116"/>
      <c r="XG277" s="116"/>
      <c r="XH277" s="116"/>
      <c r="XI277" s="116"/>
      <c r="XJ277" s="116"/>
      <c r="XK277" s="116"/>
      <c r="XL277" s="116"/>
      <c r="XM277" s="116"/>
      <c r="XN277" s="116"/>
      <c r="XO277" s="116"/>
      <c r="XP277" s="116"/>
      <c r="XQ277" s="116"/>
      <c r="XR277" s="116"/>
      <c r="XS277" s="116"/>
      <c r="XT277" s="116"/>
      <c r="XU277" s="116"/>
      <c r="XV277" s="116"/>
      <c r="XW277" s="116"/>
      <c r="XX277" s="116"/>
      <c r="XY277" s="116"/>
      <c r="XZ277" s="116"/>
      <c r="YA277" s="116"/>
      <c r="YB277" s="116"/>
      <c r="YC277" s="116"/>
      <c r="YD277" s="116"/>
      <c r="YE277" s="116"/>
      <c r="YF277" s="116"/>
      <c r="YG277" s="116"/>
      <c r="YH277" s="116"/>
      <c r="YI277" s="116"/>
      <c r="YJ277" s="116"/>
      <c r="YK277" s="116"/>
      <c r="YL277" s="116"/>
      <c r="YM277" s="116"/>
      <c r="YN277" s="116"/>
      <c r="YO277" s="116"/>
      <c r="YP277" s="116"/>
      <c r="YQ277" s="116"/>
      <c r="YR277" s="116"/>
      <c r="YS277" s="116"/>
      <c r="YT277" s="116"/>
      <c r="YU277" s="116"/>
      <c r="YV277" s="116"/>
      <c r="YW277" s="116"/>
      <c r="YX277" s="116"/>
      <c r="YY277" s="116"/>
      <c r="YZ277" s="116"/>
      <c r="ZA277" s="116"/>
      <c r="ZB277" s="116"/>
      <c r="ZC277" s="116"/>
      <c r="ZD277" s="116"/>
      <c r="ZE277" s="116"/>
      <c r="ZF277" s="116"/>
      <c r="ZG277" s="116"/>
      <c r="ZH277" s="116"/>
      <c r="ZI277" s="116"/>
      <c r="ZJ277" s="116"/>
      <c r="ZK277" s="116"/>
      <c r="ZL277" s="116"/>
      <c r="ZM277" s="116"/>
      <c r="ZN277" s="116"/>
      <c r="ZO277" s="116"/>
      <c r="ZP277" s="116"/>
      <c r="ZQ277" s="116"/>
      <c r="ZR277" s="116"/>
      <c r="ZS277" s="116"/>
      <c r="ZT277" s="116"/>
      <c r="ZU277" s="116"/>
      <c r="ZV277" s="116"/>
      <c r="ZW277" s="116"/>
      <c r="ZX277" s="116"/>
      <c r="ZY277" s="116"/>
      <c r="ZZ277" s="116"/>
      <c r="AAA277" s="116"/>
      <c r="AAB277" s="116"/>
      <c r="AAC277" s="116"/>
      <c r="AAD277" s="116"/>
      <c r="AAE277" s="116"/>
      <c r="AAF277" s="116"/>
      <c r="AAG277" s="116"/>
      <c r="AAH277" s="116"/>
      <c r="AAI277" s="116"/>
      <c r="AAJ277" s="116"/>
      <c r="AAK277" s="116"/>
      <c r="AAL277" s="116"/>
      <c r="AAM277" s="116"/>
      <c r="AAN277" s="116"/>
      <c r="AAO277" s="116"/>
      <c r="AAP277" s="116"/>
      <c r="AAQ277" s="116"/>
      <c r="AAR277" s="116"/>
      <c r="AAS277" s="116"/>
      <c r="AAT277" s="116"/>
      <c r="AAU277" s="116"/>
      <c r="AAV277" s="116"/>
      <c r="AAW277" s="116"/>
      <c r="AAX277" s="116"/>
      <c r="AAY277" s="116"/>
      <c r="AAZ277" s="116"/>
      <c r="ABA277" s="116"/>
      <c r="ABB277" s="116"/>
      <c r="ABC277" s="116"/>
      <c r="ABD277" s="116"/>
      <c r="ABE277" s="116"/>
      <c r="ABF277" s="116"/>
      <c r="ABG277" s="116"/>
      <c r="ABH277" s="116"/>
      <c r="ABI277" s="116"/>
      <c r="ABJ277" s="116"/>
      <c r="ABK277" s="116"/>
      <c r="ABL277" s="116"/>
      <c r="ABM277" s="116"/>
      <c r="ABN277" s="116"/>
      <c r="ABO277" s="116"/>
      <c r="ABP277" s="116"/>
      <c r="ABQ277" s="116"/>
      <c r="ABR277" s="116"/>
      <c r="ABS277" s="116"/>
      <c r="ABT277" s="116"/>
      <c r="ABU277" s="116"/>
      <c r="ABV277" s="116"/>
      <c r="ABW277" s="116"/>
      <c r="ABX277" s="116"/>
      <c r="ABY277" s="116"/>
      <c r="ABZ277" s="116"/>
      <c r="ACA277" s="116"/>
      <c r="ACB277" s="116"/>
      <c r="ACC277" s="116"/>
      <c r="ACD277" s="116"/>
      <c r="ACE277" s="116"/>
      <c r="ACF277" s="116"/>
      <c r="ACG277" s="116"/>
      <c r="ACH277" s="116"/>
      <c r="ACI277" s="116"/>
      <c r="ACJ277" s="116"/>
      <c r="ACK277" s="116"/>
      <c r="ACL277" s="116"/>
      <c r="ACM277" s="116"/>
      <c r="ACN277" s="116"/>
      <c r="ACO277" s="116"/>
      <c r="ACP277" s="116"/>
      <c r="ACQ277" s="116"/>
      <c r="ACR277" s="116"/>
      <c r="ACS277" s="116"/>
      <c r="ACT277" s="116"/>
      <c r="ACU277" s="116"/>
      <c r="ACV277" s="116"/>
      <c r="ACW277" s="116"/>
      <c r="ACX277" s="116"/>
      <c r="ACY277" s="116"/>
      <c r="ACZ277" s="116"/>
      <c r="ADA277" s="116"/>
      <c r="ADB277" s="116"/>
      <c r="ADC277" s="116"/>
      <c r="ADD277" s="116"/>
      <c r="ADE277" s="116"/>
      <c r="ADF277" s="116"/>
      <c r="ADG277" s="116"/>
      <c r="ADH277" s="116"/>
      <c r="ADI277" s="116"/>
      <c r="ADJ277" s="116"/>
      <c r="ADK277" s="116"/>
      <c r="ADL277" s="116"/>
      <c r="ADM277" s="116"/>
      <c r="ADN277" s="116"/>
      <c r="ADO277" s="116"/>
      <c r="ADP277" s="116"/>
      <c r="ADQ277" s="116"/>
      <c r="ADR277" s="116"/>
      <c r="ADS277" s="116"/>
      <c r="ADT277" s="116"/>
      <c r="ADU277" s="116"/>
      <c r="ADV277" s="116"/>
      <c r="ADW277" s="116"/>
      <c r="ADX277" s="116"/>
      <c r="ADY277" s="116"/>
      <c r="ADZ277" s="116"/>
      <c r="AEA277" s="116"/>
      <c r="AEB277" s="116"/>
      <c r="AEC277" s="116"/>
      <c r="AED277" s="116"/>
      <c r="AEE277" s="116"/>
      <c r="AEF277" s="116"/>
      <c r="AEG277" s="116"/>
      <c r="AEH277" s="116"/>
      <c r="AEI277" s="116"/>
      <c r="AEJ277" s="116"/>
      <c r="AEK277" s="116"/>
      <c r="AEL277" s="116"/>
      <c r="AEM277" s="116"/>
      <c r="AEN277" s="116"/>
      <c r="AEO277" s="116"/>
      <c r="AEP277" s="116"/>
      <c r="AEQ277" s="116"/>
      <c r="AER277" s="116"/>
      <c r="AES277" s="116"/>
      <c r="AET277" s="116"/>
      <c r="AEU277" s="116"/>
      <c r="AEV277" s="116"/>
      <c r="AEW277" s="116"/>
      <c r="AEX277" s="116"/>
      <c r="AEY277" s="116"/>
      <c r="AEZ277" s="116"/>
      <c r="AFA277" s="116"/>
      <c r="AFB277" s="116"/>
      <c r="AFC277" s="116"/>
      <c r="AFD277" s="116"/>
      <c r="AFE277" s="116"/>
      <c r="AFF277" s="116"/>
      <c r="AFG277" s="116"/>
      <c r="AFH277" s="116"/>
      <c r="AFI277" s="116"/>
      <c r="AFJ277" s="116"/>
      <c r="AFK277" s="116"/>
      <c r="AFL277" s="116"/>
      <c r="AFM277" s="116"/>
      <c r="AFN277" s="116"/>
      <c r="AFO277" s="116"/>
      <c r="AFP277" s="116"/>
      <c r="AFQ277" s="116"/>
      <c r="AFR277" s="116"/>
      <c r="AFS277" s="116"/>
      <c r="AFT277" s="116"/>
      <c r="AFU277" s="116"/>
      <c r="AFV277" s="116"/>
      <c r="AFW277" s="116"/>
      <c r="AFX277" s="116"/>
      <c r="AFY277" s="116"/>
      <c r="AFZ277" s="116"/>
      <c r="AGA277" s="116"/>
      <c r="AGB277" s="116"/>
      <c r="AGC277" s="116"/>
      <c r="AGD277" s="116"/>
      <c r="AGE277" s="116"/>
      <c r="AGF277" s="116"/>
      <c r="AGG277" s="116"/>
      <c r="AGH277" s="116"/>
      <c r="AGI277" s="116"/>
      <c r="AGJ277" s="116"/>
      <c r="AGK277" s="116"/>
      <c r="AGL277" s="116"/>
      <c r="AGM277" s="116"/>
      <c r="AGN277" s="116"/>
      <c r="AGO277" s="116"/>
      <c r="AGP277" s="116"/>
      <c r="AGQ277" s="116"/>
      <c r="AGR277" s="116"/>
      <c r="AGS277" s="116"/>
      <c r="AGT277" s="116"/>
      <c r="AGU277" s="116"/>
      <c r="AGV277" s="116"/>
      <c r="AGW277" s="116"/>
      <c r="AGX277" s="116"/>
      <c r="AGY277" s="116"/>
      <c r="AGZ277" s="116"/>
      <c r="AHA277" s="116"/>
      <c r="AHB277" s="116"/>
      <c r="AHC277" s="116"/>
      <c r="AHD277" s="116"/>
      <c r="AHE277" s="116"/>
      <c r="AHF277" s="116"/>
      <c r="AHG277" s="116"/>
      <c r="AHH277" s="116"/>
      <c r="AHI277" s="116"/>
      <c r="AHJ277" s="116"/>
      <c r="AHK277" s="116"/>
      <c r="AHL277" s="116"/>
      <c r="AHM277" s="116"/>
      <c r="AHN277" s="116"/>
      <c r="AHO277" s="116"/>
      <c r="AHP277" s="116"/>
      <c r="AHQ277" s="116"/>
      <c r="AHR277" s="116"/>
      <c r="AHS277" s="116"/>
      <c r="AHT277" s="116"/>
      <c r="AHU277" s="116"/>
      <c r="AHV277" s="116"/>
      <c r="AHW277" s="116"/>
      <c r="AHX277" s="116"/>
      <c r="AHY277" s="116"/>
      <c r="AHZ277" s="116"/>
      <c r="AIA277" s="116"/>
      <c r="AIB277" s="116"/>
      <c r="AIC277" s="116"/>
      <c r="AID277" s="116"/>
      <c r="AIE277" s="116"/>
      <c r="AIF277" s="116"/>
      <c r="AIG277" s="116"/>
      <c r="AIH277" s="116"/>
      <c r="AII277" s="116"/>
      <c r="AIJ277" s="116"/>
      <c r="AIK277" s="116"/>
      <c r="AIL277" s="116"/>
      <c r="AIM277" s="116"/>
      <c r="AIN277" s="116"/>
      <c r="AIO277" s="116"/>
      <c r="AIP277" s="116"/>
      <c r="AIQ277" s="116"/>
      <c r="AIR277" s="116"/>
      <c r="AIS277" s="116"/>
      <c r="AIT277" s="116"/>
      <c r="AIU277" s="116"/>
      <c r="AIV277" s="116"/>
      <c r="AIW277" s="116"/>
      <c r="AIX277" s="116"/>
      <c r="AIY277" s="116"/>
      <c r="AIZ277" s="116"/>
      <c r="AJA277" s="116"/>
      <c r="AJB277" s="116"/>
      <c r="AJC277" s="116"/>
      <c r="AJD277" s="116"/>
      <c r="AJE277" s="116"/>
      <c r="AJF277" s="116"/>
      <c r="AJG277" s="116"/>
      <c r="AJH277" s="116"/>
      <c r="AJI277" s="116"/>
      <c r="AJJ277" s="116"/>
      <c r="AJK277" s="116"/>
      <c r="AJL277" s="116"/>
      <c r="AJM277" s="116"/>
      <c r="AJN277" s="116"/>
      <c r="AJO277" s="116"/>
      <c r="AJP277" s="116"/>
      <c r="AJQ277" s="116"/>
      <c r="AJR277" s="116"/>
      <c r="AJS277" s="116"/>
      <c r="AJT277" s="116"/>
      <c r="AJU277" s="116"/>
      <c r="AJV277" s="116"/>
      <c r="AJW277" s="116"/>
      <c r="AJX277" s="116"/>
      <c r="AJY277" s="116"/>
      <c r="AJZ277" s="116"/>
      <c r="AKA277" s="116"/>
      <c r="AKB277" s="116"/>
      <c r="AKC277" s="116"/>
      <c r="AKD277" s="116"/>
      <c r="AKE277" s="116"/>
      <c r="AKF277" s="116"/>
      <c r="AKG277" s="116"/>
      <c r="AKH277" s="116"/>
      <c r="AKI277" s="116"/>
      <c r="AKJ277" s="116"/>
      <c r="AKK277" s="116"/>
      <c r="AKL277" s="116"/>
      <c r="AKM277" s="116"/>
      <c r="AKN277" s="116"/>
      <c r="AKO277" s="116"/>
      <c r="AKP277" s="116"/>
      <c r="AKQ277" s="116"/>
      <c r="AKR277" s="116"/>
      <c r="AKS277" s="116"/>
      <c r="AKT277" s="116"/>
      <c r="AKU277" s="116"/>
      <c r="AKV277" s="116"/>
      <c r="AKW277" s="116"/>
      <c r="AKX277" s="116"/>
      <c r="AKY277" s="116"/>
      <c r="AKZ277" s="116"/>
      <c r="ALA277" s="116"/>
      <c r="ALB277" s="116"/>
      <c r="ALC277" s="116"/>
      <c r="ALD277" s="116"/>
      <c r="ALE277" s="116"/>
      <c r="ALF277" s="116"/>
      <c r="ALG277" s="116"/>
      <c r="ALH277" s="116"/>
      <c r="ALI277" s="116"/>
      <c r="ALJ277" s="116"/>
      <c r="ALK277" s="116"/>
      <c r="ALL277" s="116"/>
      <c r="ALM277" s="116"/>
      <c r="ALN277" s="116"/>
      <c r="ALO277" s="116"/>
      <c r="ALP277" s="116"/>
      <c r="ALQ277" s="116"/>
      <c r="ALR277" s="116"/>
      <c r="ALS277" s="116"/>
      <c r="ALT277" s="116"/>
      <c r="ALU277" s="116"/>
      <c r="ALV277" s="116"/>
      <c r="ALW277" s="116"/>
      <c r="ALX277" s="116"/>
      <c r="ALY277" s="116"/>
      <c r="ALZ277" s="116"/>
      <c r="AMA277" s="116"/>
      <c r="AMB277" s="116"/>
      <c r="AMC277" s="116"/>
      <c r="AMD277" s="116"/>
      <c r="AME277" s="116"/>
      <c r="AMF277" s="116"/>
      <c r="AMG277" s="116"/>
      <c r="AMH277" s="116"/>
      <c r="AMI277" s="116"/>
      <c r="AMJ277" s="116"/>
      <c r="AMK277" s="116"/>
      <c r="AML277" s="116"/>
      <c r="AMM277" s="116"/>
      <c r="AMN277" s="116"/>
      <c r="AMO277" s="116"/>
      <c r="AMP277" s="116"/>
      <c r="AMQ277" s="116"/>
      <c r="AMR277" s="116"/>
      <c r="AMS277" s="116"/>
      <c r="AMT277" s="116"/>
      <c r="AMU277" s="116"/>
      <c r="AMV277" s="116"/>
      <c r="AMW277" s="116"/>
      <c r="AMX277" s="116"/>
      <c r="AMY277" s="116"/>
      <c r="AMZ277" s="116"/>
      <c r="ANA277" s="116"/>
      <c r="ANB277" s="116"/>
      <c r="ANC277" s="116"/>
      <c r="AND277" s="116"/>
      <c r="ANE277" s="116"/>
      <c r="ANF277" s="116"/>
      <c r="ANG277" s="116"/>
      <c r="ANH277" s="116"/>
      <c r="ANI277" s="116"/>
      <c r="ANJ277" s="116"/>
      <c r="ANK277" s="116"/>
      <c r="ANL277" s="116"/>
      <c r="ANM277" s="116"/>
      <c r="ANN277" s="116"/>
      <c r="ANO277" s="116"/>
      <c r="ANP277" s="116"/>
      <c r="ANQ277" s="116"/>
      <c r="ANR277" s="116"/>
      <c r="ANS277" s="116"/>
      <c r="ANT277" s="116"/>
      <c r="ANU277" s="116"/>
      <c r="ANV277" s="116"/>
      <c r="ANW277" s="116"/>
      <c r="ANX277" s="116"/>
      <c r="ANY277" s="116"/>
      <c r="ANZ277" s="116"/>
      <c r="AOA277" s="116"/>
      <c r="AOB277" s="116"/>
      <c r="AOC277" s="116"/>
      <c r="AOD277" s="116"/>
      <c r="AOE277" s="116"/>
      <c r="AOF277" s="116"/>
      <c r="AOG277" s="116"/>
      <c r="AOH277" s="116"/>
      <c r="AOI277" s="116"/>
      <c r="AOJ277" s="116"/>
      <c r="AOK277" s="116"/>
      <c r="AOL277" s="116"/>
      <c r="AOM277" s="116"/>
      <c r="AON277" s="116"/>
      <c r="AOO277" s="116"/>
      <c r="AOP277" s="116"/>
      <c r="AOQ277" s="116"/>
      <c r="AOR277" s="116"/>
      <c r="AOS277" s="116"/>
      <c r="AOT277" s="116"/>
      <c r="AOU277" s="116"/>
      <c r="AOV277" s="116"/>
      <c r="AOW277" s="116"/>
      <c r="AOX277" s="116"/>
      <c r="AOY277" s="116"/>
      <c r="AOZ277" s="116"/>
      <c r="APA277" s="116"/>
      <c r="APB277" s="116"/>
      <c r="APC277" s="116"/>
      <c r="APD277" s="116"/>
      <c r="APE277" s="116"/>
      <c r="APF277" s="116"/>
      <c r="APG277" s="116"/>
      <c r="APH277" s="116"/>
      <c r="API277" s="116"/>
      <c r="APJ277" s="116"/>
      <c r="APK277" s="116"/>
      <c r="APL277" s="116"/>
      <c r="APM277" s="116"/>
      <c r="APN277" s="116"/>
      <c r="APO277" s="116"/>
      <c r="APP277" s="116"/>
      <c r="APQ277" s="116"/>
      <c r="APR277" s="116"/>
      <c r="APS277" s="116"/>
      <c r="APT277" s="116"/>
      <c r="APU277" s="116"/>
      <c r="APV277" s="116"/>
      <c r="APW277" s="116"/>
      <c r="APX277" s="116"/>
      <c r="APY277" s="116"/>
      <c r="APZ277" s="116"/>
      <c r="AQA277" s="116"/>
      <c r="AQB277" s="116"/>
      <c r="AQC277" s="116"/>
      <c r="AQD277" s="116"/>
      <c r="AQE277" s="116"/>
      <c r="AQF277" s="116"/>
      <c r="AQG277" s="116"/>
      <c r="AQH277" s="116"/>
      <c r="AQI277" s="116"/>
      <c r="AQJ277" s="116"/>
      <c r="AQK277" s="116"/>
      <c r="AQL277" s="116"/>
      <c r="AQM277" s="116"/>
      <c r="AQN277" s="116"/>
      <c r="AQO277" s="116"/>
      <c r="AQP277" s="116"/>
      <c r="AQQ277" s="116"/>
      <c r="AQR277" s="116"/>
      <c r="AQS277" s="116"/>
      <c r="AQT277" s="116"/>
      <c r="AQU277" s="116"/>
      <c r="AQV277" s="116"/>
      <c r="AQW277" s="116"/>
      <c r="AQX277" s="116"/>
      <c r="AQY277" s="116"/>
      <c r="AQZ277" s="116"/>
      <c r="ARA277" s="116"/>
      <c r="ARB277" s="116"/>
      <c r="ARC277" s="116"/>
      <c r="ARD277" s="116"/>
      <c r="ARE277" s="116"/>
      <c r="ARF277" s="116"/>
      <c r="ARG277" s="116"/>
      <c r="ARH277" s="116"/>
      <c r="ARI277" s="116"/>
      <c r="ARJ277" s="116"/>
      <c r="ARK277" s="116"/>
      <c r="ARL277" s="116"/>
      <c r="ARM277" s="116"/>
      <c r="ARN277" s="116"/>
      <c r="ARO277" s="116"/>
      <c r="ARP277" s="116"/>
      <c r="ARQ277" s="116"/>
      <c r="ARR277" s="116"/>
      <c r="ARS277" s="116"/>
      <c r="ART277" s="116"/>
      <c r="ARU277" s="116"/>
      <c r="ARV277" s="116"/>
      <c r="ARW277" s="116"/>
      <c r="ARX277" s="116"/>
      <c r="ARY277" s="116"/>
      <c r="ARZ277" s="116"/>
      <c r="ASA277" s="116"/>
      <c r="ASB277" s="116"/>
      <c r="ASC277" s="116"/>
      <c r="ASD277" s="116"/>
      <c r="ASE277" s="116"/>
      <c r="ASF277" s="116"/>
      <c r="ASG277" s="116"/>
      <c r="ASH277" s="116"/>
      <c r="ASI277" s="116"/>
      <c r="ASJ277" s="116"/>
      <c r="ASK277" s="116"/>
      <c r="ASL277" s="116"/>
      <c r="ASM277" s="116"/>
      <c r="ASN277" s="116"/>
      <c r="ASO277" s="116"/>
      <c r="ASP277" s="116"/>
      <c r="ASQ277" s="116"/>
      <c r="ASR277" s="116"/>
      <c r="ASS277" s="116"/>
      <c r="AST277" s="116"/>
      <c r="ASU277" s="116"/>
      <c r="ASV277" s="116"/>
      <c r="ASW277" s="116"/>
      <c r="ASX277" s="116"/>
      <c r="ASY277" s="116"/>
      <c r="ASZ277" s="116"/>
      <c r="ATA277" s="116"/>
      <c r="ATB277" s="116"/>
      <c r="ATC277" s="116"/>
      <c r="ATD277" s="116"/>
      <c r="ATE277" s="116"/>
      <c r="ATF277" s="116"/>
      <c r="ATG277" s="116"/>
      <c r="ATH277" s="116"/>
      <c r="ATI277" s="116"/>
      <c r="ATJ277" s="116"/>
      <c r="ATK277" s="116"/>
      <c r="ATL277" s="116"/>
      <c r="ATM277" s="116"/>
      <c r="ATN277" s="116"/>
      <c r="ATO277" s="116"/>
      <c r="ATP277" s="116"/>
      <c r="ATQ277" s="116"/>
      <c r="ATR277" s="116"/>
      <c r="ATS277" s="116"/>
      <c r="ATT277" s="116"/>
      <c r="ATU277" s="116"/>
      <c r="ATV277" s="116"/>
      <c r="ATW277" s="116"/>
      <c r="ATX277" s="116"/>
      <c r="ATY277" s="116"/>
      <c r="ATZ277" s="116"/>
      <c r="AUA277" s="116"/>
      <c r="AUB277" s="116"/>
      <c r="AUC277" s="116"/>
      <c r="AUD277" s="116"/>
      <c r="AUE277" s="116"/>
      <c r="AUF277" s="116"/>
      <c r="AUG277" s="116"/>
      <c r="AUH277" s="116"/>
      <c r="AUI277" s="116"/>
      <c r="AUJ277" s="116"/>
      <c r="AUK277" s="116"/>
      <c r="AUL277" s="116"/>
      <c r="AUM277" s="116"/>
      <c r="AUN277" s="116"/>
      <c r="AUO277" s="116"/>
      <c r="AUP277" s="116"/>
      <c r="AUQ277" s="116"/>
      <c r="AUR277" s="116"/>
      <c r="AUS277" s="116"/>
      <c r="AUT277" s="116"/>
      <c r="AUU277" s="116"/>
      <c r="AUV277" s="116"/>
      <c r="AUW277" s="116"/>
      <c r="AUX277" s="116"/>
      <c r="AUY277" s="116"/>
      <c r="AUZ277" s="116"/>
      <c r="AVA277" s="116"/>
      <c r="AVB277" s="116"/>
      <c r="AVC277" s="116"/>
      <c r="AVD277" s="116"/>
      <c r="AVE277" s="116"/>
      <c r="AVF277" s="116"/>
      <c r="AVG277" s="116"/>
      <c r="AVH277" s="116"/>
      <c r="AVI277" s="116"/>
      <c r="AVJ277" s="116"/>
      <c r="AVK277" s="116"/>
      <c r="AVL277" s="116"/>
      <c r="AVM277" s="116"/>
      <c r="AVN277" s="116"/>
      <c r="AVO277" s="116"/>
      <c r="AVP277" s="116"/>
      <c r="AVQ277" s="116"/>
      <c r="AVR277" s="116"/>
      <c r="AVS277" s="116"/>
      <c r="AVT277" s="116"/>
      <c r="AVU277" s="116"/>
      <c r="AVV277" s="116"/>
      <c r="AVW277" s="116"/>
      <c r="AVX277" s="116"/>
      <c r="AVY277" s="116"/>
      <c r="AVZ277" s="116"/>
      <c r="AWA277" s="116"/>
      <c r="AWB277" s="116"/>
      <c r="AWC277" s="116"/>
      <c r="AWD277" s="116"/>
      <c r="AWE277" s="116"/>
      <c r="AWF277" s="116"/>
      <c r="AWG277" s="116"/>
      <c r="AWH277" s="116"/>
      <c r="AWI277" s="116"/>
      <c r="AWJ277" s="116"/>
      <c r="AWK277" s="116"/>
      <c r="AWL277" s="116"/>
      <c r="AWM277" s="116"/>
      <c r="AWN277" s="116"/>
      <c r="AWO277" s="116"/>
      <c r="AWP277" s="116"/>
      <c r="AWQ277" s="116"/>
      <c r="AWR277" s="116"/>
      <c r="AWS277" s="116"/>
      <c r="AWT277" s="116"/>
      <c r="AWU277" s="116"/>
      <c r="AWV277" s="116"/>
      <c r="AWW277" s="116"/>
      <c r="AWX277" s="116"/>
      <c r="AWY277" s="116"/>
      <c r="AWZ277" s="116"/>
      <c r="AXA277" s="116"/>
      <c r="AXB277" s="116"/>
      <c r="AXC277" s="116"/>
      <c r="AXD277" s="116"/>
      <c r="AXE277" s="116"/>
      <c r="AXF277" s="116"/>
      <c r="AXG277" s="116"/>
      <c r="AXH277" s="116"/>
      <c r="AXI277" s="116"/>
      <c r="AXJ277" s="116"/>
      <c r="AXK277" s="116"/>
      <c r="AXL277" s="116"/>
      <c r="AXM277" s="116"/>
      <c r="AXN277" s="116"/>
      <c r="AXO277" s="116"/>
      <c r="AXP277" s="116"/>
      <c r="AXQ277" s="116"/>
      <c r="AXR277" s="116"/>
      <c r="AXS277" s="116"/>
      <c r="AXT277" s="116"/>
      <c r="AXU277" s="116"/>
      <c r="AXV277" s="116"/>
      <c r="AXW277" s="116"/>
      <c r="AXX277" s="116"/>
      <c r="AXY277" s="116"/>
      <c r="AXZ277" s="116"/>
      <c r="AYA277" s="116"/>
      <c r="AYB277" s="116"/>
      <c r="AYC277" s="116"/>
      <c r="AYD277" s="116"/>
      <c r="AYE277" s="116"/>
      <c r="AYF277" s="116"/>
      <c r="AYG277" s="116"/>
      <c r="AYH277" s="116"/>
      <c r="AYI277" s="116"/>
      <c r="AYJ277" s="116"/>
      <c r="AYK277" s="116"/>
      <c r="AYL277" s="116"/>
      <c r="AYM277" s="116"/>
      <c r="AYN277" s="116"/>
      <c r="AYO277" s="116"/>
      <c r="AYP277" s="116"/>
      <c r="AYQ277" s="116"/>
      <c r="AYR277" s="116"/>
      <c r="AYS277" s="116"/>
      <c r="AYT277" s="116"/>
      <c r="AYU277" s="116"/>
      <c r="AYV277" s="116"/>
      <c r="AYW277" s="116"/>
      <c r="AYX277" s="116"/>
      <c r="AYY277" s="116"/>
      <c r="AYZ277" s="116"/>
      <c r="AZA277" s="116"/>
      <c r="AZB277" s="116"/>
      <c r="AZC277" s="116"/>
      <c r="AZD277" s="116"/>
      <c r="AZE277" s="116"/>
      <c r="AZF277" s="116"/>
      <c r="AZG277" s="116"/>
      <c r="AZH277" s="116"/>
      <c r="AZI277" s="116"/>
      <c r="AZJ277" s="116"/>
      <c r="AZK277" s="116"/>
      <c r="AZL277" s="116"/>
      <c r="AZM277" s="116"/>
      <c r="AZN277" s="116"/>
      <c r="AZO277" s="116"/>
      <c r="AZP277" s="116"/>
      <c r="AZQ277" s="116"/>
      <c r="AZR277" s="116"/>
      <c r="AZS277" s="116"/>
      <c r="AZT277" s="116"/>
      <c r="AZU277" s="116"/>
      <c r="AZV277" s="116"/>
      <c r="AZW277" s="116"/>
      <c r="AZX277" s="116"/>
      <c r="AZY277" s="116"/>
      <c r="AZZ277" s="116"/>
      <c r="BAA277" s="116"/>
      <c r="BAB277" s="116"/>
      <c r="BAC277" s="116"/>
      <c r="BAD277" s="116"/>
      <c r="BAE277" s="116"/>
      <c r="BAF277" s="116"/>
      <c r="BAG277" s="116"/>
      <c r="BAH277" s="116"/>
      <c r="BAI277" s="116"/>
      <c r="BAJ277" s="116"/>
      <c r="BAK277" s="116"/>
      <c r="BAL277" s="116"/>
      <c r="BAM277" s="116"/>
      <c r="BAN277" s="116"/>
      <c r="BAO277" s="116"/>
      <c r="BAP277" s="116"/>
      <c r="BAQ277" s="116"/>
      <c r="BAR277" s="116"/>
      <c r="BAS277" s="116"/>
      <c r="BAT277" s="116"/>
      <c r="BAU277" s="116"/>
      <c r="BAV277" s="116"/>
      <c r="BAW277" s="116"/>
      <c r="BAX277" s="116"/>
      <c r="BAY277" s="116"/>
      <c r="BAZ277" s="116"/>
      <c r="BBA277" s="116"/>
      <c r="BBB277" s="116"/>
      <c r="BBC277" s="116"/>
      <c r="BBD277" s="116"/>
      <c r="BBE277" s="116"/>
      <c r="BBF277" s="116"/>
      <c r="BBG277" s="116"/>
      <c r="BBH277" s="116"/>
      <c r="BBI277" s="116"/>
      <c r="BBJ277" s="116"/>
      <c r="BBK277" s="116"/>
      <c r="BBL277" s="116"/>
      <c r="BBM277" s="116"/>
      <c r="BBN277" s="116"/>
      <c r="BBO277" s="116"/>
      <c r="BBP277" s="116"/>
      <c r="BBQ277" s="116"/>
      <c r="BBR277" s="116"/>
      <c r="BBS277" s="116"/>
      <c r="BBT277" s="116"/>
      <c r="BBU277" s="116"/>
      <c r="BBV277" s="116"/>
      <c r="BBW277" s="116"/>
      <c r="BBX277" s="116"/>
      <c r="BBY277" s="116"/>
      <c r="BBZ277" s="116"/>
      <c r="BCA277" s="116"/>
      <c r="BCB277" s="116"/>
      <c r="BCC277" s="116"/>
      <c r="BCD277" s="116"/>
      <c r="BCE277" s="116"/>
      <c r="BCF277" s="116"/>
      <c r="BCG277" s="116"/>
      <c r="BCH277" s="116"/>
      <c r="BCI277" s="116"/>
      <c r="BCJ277" s="116"/>
      <c r="BCK277" s="116"/>
      <c r="BCL277" s="116"/>
      <c r="BCM277" s="116"/>
      <c r="BCN277" s="116"/>
      <c r="BCO277" s="116"/>
      <c r="BCP277" s="116"/>
      <c r="BCQ277" s="116"/>
    </row>
    <row r="278" spans="1:1447" s="3" customFormat="1" ht="17" thickBot="1">
      <c r="A278" s="15">
        <f t="shared" si="86"/>
        <v>3</v>
      </c>
      <c r="B278" s="15">
        <v>97</v>
      </c>
      <c r="C278" s="15">
        <v>62</v>
      </c>
      <c r="D278" s="15">
        <v>65.5</v>
      </c>
      <c r="E278" s="15">
        <v>6820</v>
      </c>
      <c r="F278" s="15" t="s">
        <v>19</v>
      </c>
      <c r="G278" s="15">
        <v>66.599999999999994</v>
      </c>
      <c r="H278" s="15">
        <v>72.3</v>
      </c>
      <c r="I278" s="15" t="s">
        <v>32</v>
      </c>
      <c r="J278" s="15">
        <v>1.4</v>
      </c>
      <c r="K278" s="28">
        <v>68</v>
      </c>
      <c r="L278" s="28">
        <f t="shared" si="87"/>
        <v>0.1642270861833105</v>
      </c>
      <c r="M278" s="28">
        <f t="shared" si="88"/>
        <v>0.85068399452804466</v>
      </c>
      <c r="N278" s="3">
        <f t="shared" si="89"/>
        <v>3.3448563098708819</v>
      </c>
      <c r="O278" s="3">
        <f t="shared" si="90"/>
        <v>3</v>
      </c>
      <c r="P278" s="3">
        <f t="shared" si="91"/>
        <v>0</v>
      </c>
      <c r="Q278" s="116"/>
      <c r="R278" s="116"/>
      <c r="S278" s="116"/>
      <c r="T278" s="116"/>
      <c r="U278" s="116"/>
      <c r="V278" s="116"/>
      <c r="W278" s="116"/>
      <c r="X278" s="116"/>
      <c r="Y278" s="116"/>
      <c r="Z278" s="116"/>
      <c r="AA278" s="116"/>
      <c r="AB278" s="116"/>
      <c r="AC278" s="116"/>
      <c r="AD278" s="116"/>
      <c r="AE278" s="116"/>
      <c r="AF278" s="116"/>
      <c r="AG278" s="116"/>
      <c r="AH278" s="116"/>
      <c r="AI278" s="116"/>
      <c r="AJ278" s="116"/>
      <c r="AK278" s="116"/>
      <c r="AL278" s="116"/>
      <c r="AM278" s="116"/>
      <c r="AN278" s="116"/>
      <c r="AO278" s="116"/>
      <c r="AP278" s="116"/>
      <c r="AQ278" s="116"/>
      <c r="AR278" s="116"/>
      <c r="AS278" s="116"/>
      <c r="AT278" s="116"/>
      <c r="AU278" s="116"/>
      <c r="AV278" s="116"/>
      <c r="AW278" s="116"/>
      <c r="AX278" s="116"/>
      <c r="AY278" s="116"/>
      <c r="AZ278" s="116"/>
      <c r="BA278" s="116"/>
      <c r="BB278" s="116"/>
      <c r="BC278" s="116"/>
      <c r="BD278" s="116"/>
      <c r="BE278" s="116"/>
      <c r="BF278" s="116"/>
      <c r="BG278" s="116"/>
      <c r="BH278" s="116"/>
      <c r="BI278" s="116"/>
      <c r="BJ278" s="116"/>
      <c r="BK278" s="116"/>
      <c r="BL278" s="116"/>
      <c r="BM278" s="116"/>
      <c r="BN278" s="116"/>
      <c r="BO278" s="116"/>
      <c r="BP278" s="116"/>
      <c r="BQ278" s="116"/>
      <c r="BR278" s="116"/>
      <c r="BS278" s="116"/>
      <c r="BT278" s="116"/>
      <c r="BU278" s="116"/>
      <c r="BV278" s="116"/>
      <c r="BW278" s="116"/>
      <c r="BX278" s="116"/>
      <c r="BY278" s="116"/>
      <c r="BZ278" s="116"/>
      <c r="CA278" s="116"/>
      <c r="CB278" s="116"/>
      <c r="CC278" s="116"/>
      <c r="CD278" s="116"/>
      <c r="CE278" s="116"/>
      <c r="CF278" s="116"/>
      <c r="CG278" s="116"/>
      <c r="CH278" s="116"/>
      <c r="CI278" s="116"/>
      <c r="CJ278" s="116"/>
      <c r="CK278" s="116"/>
      <c r="CL278" s="116"/>
      <c r="CM278" s="116"/>
      <c r="CN278" s="116"/>
      <c r="CO278" s="116"/>
      <c r="CP278" s="116"/>
      <c r="CQ278" s="116"/>
      <c r="CR278" s="116"/>
      <c r="CS278" s="116"/>
      <c r="CT278" s="116"/>
      <c r="CU278" s="116"/>
      <c r="CV278" s="116"/>
      <c r="CW278" s="116"/>
      <c r="CX278" s="116"/>
      <c r="CY278" s="116"/>
      <c r="CZ278" s="116"/>
      <c r="DA278" s="116"/>
      <c r="DB278" s="116"/>
      <c r="DC278" s="116"/>
      <c r="DD278" s="116"/>
      <c r="DE278" s="116"/>
      <c r="DF278" s="116"/>
      <c r="DG278" s="116"/>
      <c r="DH278" s="116"/>
      <c r="DI278" s="116"/>
      <c r="DJ278" s="116"/>
      <c r="DK278" s="116"/>
      <c r="DL278" s="116"/>
      <c r="DM278" s="116"/>
      <c r="DN278" s="116"/>
      <c r="DO278" s="116"/>
      <c r="DP278" s="116"/>
      <c r="DQ278" s="116"/>
      <c r="DR278" s="116"/>
      <c r="DS278" s="116"/>
      <c r="DT278" s="116"/>
      <c r="DU278" s="116"/>
      <c r="DV278" s="116"/>
      <c r="DW278" s="116"/>
      <c r="DX278" s="116"/>
      <c r="DY278" s="116"/>
      <c r="DZ278" s="116"/>
      <c r="EA278" s="116"/>
      <c r="EB278" s="116"/>
      <c r="EC278" s="116"/>
      <c r="ED278" s="116"/>
      <c r="EE278" s="116"/>
      <c r="EF278" s="116"/>
      <c r="EG278" s="116"/>
      <c r="EH278" s="116"/>
      <c r="EI278" s="116"/>
      <c r="EJ278" s="116"/>
      <c r="EK278" s="116"/>
      <c r="EL278" s="116"/>
      <c r="EM278" s="116"/>
      <c r="EN278" s="116"/>
      <c r="EO278" s="116"/>
      <c r="EP278" s="116"/>
      <c r="EQ278" s="116"/>
      <c r="ER278" s="116"/>
      <c r="ES278" s="116"/>
      <c r="ET278" s="116"/>
      <c r="EU278" s="116"/>
      <c r="EV278" s="116"/>
      <c r="EW278" s="116"/>
      <c r="EX278" s="116"/>
      <c r="EY278" s="116"/>
      <c r="EZ278" s="116"/>
      <c r="FA278" s="116"/>
      <c r="FB278" s="116"/>
      <c r="FC278" s="116"/>
      <c r="FD278" s="116"/>
      <c r="FE278" s="116"/>
      <c r="FF278" s="116"/>
      <c r="FG278" s="116"/>
      <c r="FH278" s="116"/>
      <c r="FI278" s="116"/>
      <c r="FJ278" s="116"/>
      <c r="FK278" s="116"/>
      <c r="FL278" s="116"/>
      <c r="FM278" s="116"/>
      <c r="FN278" s="116"/>
      <c r="FO278" s="116"/>
      <c r="FP278" s="116"/>
      <c r="FQ278" s="116"/>
      <c r="FR278" s="116"/>
      <c r="FS278" s="116"/>
      <c r="FT278" s="116"/>
      <c r="FU278" s="116"/>
      <c r="FV278" s="116"/>
      <c r="FW278" s="116"/>
      <c r="FX278" s="116"/>
      <c r="FY278" s="116"/>
      <c r="FZ278" s="116"/>
      <c r="GA278" s="116"/>
      <c r="GB278" s="116"/>
      <c r="GC278" s="116"/>
      <c r="GD278" s="116"/>
      <c r="GE278" s="116"/>
      <c r="GF278" s="116"/>
      <c r="GG278" s="116"/>
      <c r="GH278" s="116"/>
      <c r="GI278" s="116"/>
      <c r="GJ278" s="116"/>
      <c r="GK278" s="116"/>
      <c r="GL278" s="116"/>
      <c r="GM278" s="116"/>
      <c r="GN278" s="116"/>
      <c r="GO278" s="116"/>
      <c r="GP278" s="116"/>
      <c r="GQ278" s="116"/>
      <c r="GR278" s="116"/>
      <c r="GS278" s="116"/>
      <c r="GT278" s="116"/>
      <c r="GU278" s="116"/>
      <c r="GV278" s="116"/>
      <c r="GW278" s="116"/>
      <c r="GX278" s="116"/>
      <c r="GY278" s="116"/>
      <c r="GZ278" s="116"/>
      <c r="HA278" s="116"/>
      <c r="HB278" s="116"/>
      <c r="HC278" s="116"/>
      <c r="HD278" s="116"/>
      <c r="HE278" s="116"/>
      <c r="HF278" s="116"/>
      <c r="HG278" s="116"/>
      <c r="HH278" s="116"/>
      <c r="HI278" s="116"/>
      <c r="HJ278" s="116"/>
      <c r="HK278" s="116"/>
      <c r="HL278" s="116"/>
      <c r="HM278" s="116"/>
      <c r="HN278" s="116"/>
      <c r="HO278" s="116"/>
      <c r="HP278" s="116"/>
      <c r="HQ278" s="116"/>
      <c r="HR278" s="116"/>
      <c r="HS278" s="116"/>
      <c r="HT278" s="116"/>
      <c r="HU278" s="116"/>
      <c r="HV278" s="116"/>
      <c r="HW278" s="116"/>
      <c r="HX278" s="116"/>
      <c r="HY278" s="116"/>
      <c r="HZ278" s="116"/>
      <c r="IA278" s="116"/>
      <c r="IB278" s="116"/>
      <c r="IC278" s="116"/>
      <c r="ID278" s="116"/>
      <c r="IE278" s="116"/>
      <c r="IF278" s="116"/>
      <c r="IG278" s="116"/>
      <c r="IH278" s="116"/>
      <c r="II278" s="116"/>
      <c r="IJ278" s="116"/>
      <c r="IK278" s="116"/>
      <c r="IL278" s="116"/>
      <c r="IM278" s="116"/>
      <c r="IN278" s="116"/>
      <c r="IO278" s="116"/>
      <c r="IP278" s="116"/>
      <c r="IQ278" s="116"/>
      <c r="IR278" s="116"/>
      <c r="IS278" s="116"/>
      <c r="IT278" s="116"/>
      <c r="IU278" s="116"/>
      <c r="IV278" s="116"/>
      <c r="IW278" s="116"/>
      <c r="IX278" s="116"/>
      <c r="IY278" s="116"/>
      <c r="IZ278" s="116"/>
      <c r="JA278" s="116"/>
      <c r="JB278" s="116"/>
      <c r="JC278" s="116"/>
      <c r="JD278" s="116"/>
      <c r="JE278" s="116"/>
      <c r="JF278" s="116"/>
      <c r="JG278" s="116"/>
      <c r="JH278" s="116"/>
      <c r="JI278" s="116"/>
      <c r="JJ278" s="116"/>
      <c r="JK278" s="116"/>
      <c r="JL278" s="116"/>
      <c r="JM278" s="116"/>
      <c r="JN278" s="116"/>
      <c r="JO278" s="116"/>
      <c r="JP278" s="116"/>
      <c r="JQ278" s="116"/>
      <c r="JR278" s="116"/>
      <c r="JS278" s="116"/>
      <c r="JT278" s="116"/>
      <c r="JU278" s="116"/>
      <c r="JV278" s="116"/>
      <c r="JW278" s="116"/>
      <c r="JX278" s="116"/>
      <c r="JY278" s="116"/>
      <c r="JZ278" s="116"/>
      <c r="KA278" s="116"/>
      <c r="KB278" s="116"/>
      <c r="KC278" s="116"/>
      <c r="KD278" s="116"/>
      <c r="KE278" s="116"/>
      <c r="KF278" s="116"/>
      <c r="KG278" s="116"/>
      <c r="KH278" s="116"/>
      <c r="KI278" s="116"/>
      <c r="KJ278" s="116"/>
      <c r="KK278" s="116"/>
      <c r="KL278" s="116"/>
      <c r="KM278" s="116"/>
      <c r="KN278" s="116"/>
      <c r="KO278" s="116"/>
      <c r="KP278" s="116"/>
      <c r="KQ278" s="116"/>
      <c r="KR278" s="116"/>
      <c r="KS278" s="116"/>
      <c r="KT278" s="116"/>
      <c r="KU278" s="116"/>
      <c r="KV278" s="116"/>
      <c r="KW278" s="116"/>
      <c r="KX278" s="116"/>
      <c r="KY278" s="116"/>
      <c r="KZ278" s="116"/>
      <c r="LA278" s="116"/>
      <c r="LB278" s="116"/>
      <c r="LC278" s="116"/>
      <c r="LD278" s="116"/>
      <c r="LE278" s="116"/>
      <c r="LF278" s="116"/>
      <c r="LG278" s="116"/>
      <c r="LH278" s="116"/>
      <c r="LI278" s="116"/>
      <c r="LJ278" s="116"/>
      <c r="LK278" s="116"/>
      <c r="LL278" s="116"/>
      <c r="LM278" s="116"/>
      <c r="LN278" s="116"/>
      <c r="LO278" s="116"/>
      <c r="LP278" s="116"/>
      <c r="LQ278" s="116"/>
      <c r="LR278" s="116"/>
      <c r="LS278" s="116"/>
      <c r="LT278" s="116"/>
      <c r="LU278" s="116"/>
      <c r="LV278" s="116"/>
      <c r="LW278" s="116"/>
      <c r="LX278" s="116"/>
      <c r="LY278" s="116"/>
      <c r="LZ278" s="116"/>
      <c r="MA278" s="116"/>
      <c r="MB278" s="116"/>
      <c r="MC278" s="116"/>
      <c r="MD278" s="116"/>
      <c r="ME278" s="116"/>
      <c r="MF278" s="116"/>
      <c r="MG278" s="116"/>
      <c r="MH278" s="116"/>
      <c r="MI278" s="116"/>
      <c r="MJ278" s="116"/>
      <c r="MK278" s="116"/>
      <c r="ML278" s="116"/>
      <c r="MM278" s="116"/>
      <c r="MN278" s="116"/>
      <c r="MO278" s="116"/>
      <c r="MP278" s="116"/>
      <c r="MQ278" s="116"/>
      <c r="MR278" s="116"/>
      <c r="MS278" s="116"/>
      <c r="MT278" s="116"/>
      <c r="MU278" s="116"/>
      <c r="MV278" s="116"/>
      <c r="MW278" s="116"/>
      <c r="MX278" s="116"/>
      <c r="MY278" s="116"/>
      <c r="MZ278" s="116"/>
      <c r="NA278" s="116"/>
      <c r="NB278" s="116"/>
      <c r="NC278" s="116"/>
      <c r="ND278" s="116"/>
      <c r="NE278" s="116"/>
      <c r="NF278" s="116"/>
      <c r="NG278" s="116"/>
      <c r="NH278" s="116"/>
      <c r="NI278" s="116"/>
      <c r="NJ278" s="116"/>
      <c r="NK278" s="116"/>
      <c r="NL278" s="116"/>
      <c r="NM278" s="116"/>
      <c r="NN278" s="116"/>
      <c r="NO278" s="116"/>
      <c r="NP278" s="116"/>
      <c r="NQ278" s="116"/>
      <c r="NR278" s="116"/>
      <c r="NS278" s="116"/>
      <c r="NT278" s="116"/>
      <c r="NU278" s="116"/>
      <c r="NV278" s="116"/>
      <c r="NW278" s="116"/>
      <c r="NX278" s="116"/>
      <c r="NY278" s="116"/>
      <c r="NZ278" s="116"/>
      <c r="OA278" s="116"/>
      <c r="OB278" s="116"/>
      <c r="OC278" s="116"/>
      <c r="OD278" s="116"/>
      <c r="OE278" s="116"/>
      <c r="OF278" s="116"/>
      <c r="OG278" s="116"/>
      <c r="OH278" s="116"/>
      <c r="OI278" s="116"/>
      <c r="OJ278" s="116"/>
      <c r="OK278" s="116"/>
      <c r="OL278" s="116"/>
      <c r="OM278" s="116"/>
      <c r="ON278" s="116"/>
      <c r="OO278" s="116"/>
      <c r="OP278" s="116"/>
      <c r="OQ278" s="116"/>
      <c r="OR278" s="116"/>
      <c r="OS278" s="116"/>
      <c r="OT278" s="116"/>
      <c r="OU278" s="116"/>
      <c r="OV278" s="116"/>
      <c r="OW278" s="116"/>
      <c r="OX278" s="116"/>
      <c r="OY278" s="116"/>
      <c r="OZ278" s="116"/>
      <c r="PA278" s="116"/>
      <c r="PB278" s="116"/>
      <c r="PC278" s="116"/>
      <c r="PD278" s="116"/>
      <c r="PE278" s="116"/>
      <c r="PF278" s="116"/>
      <c r="PG278" s="116"/>
      <c r="PH278" s="116"/>
      <c r="PI278" s="116"/>
      <c r="PJ278" s="116"/>
      <c r="PK278" s="116"/>
      <c r="PL278" s="116"/>
      <c r="PM278" s="116"/>
      <c r="PN278" s="116"/>
      <c r="PO278" s="116"/>
      <c r="PP278" s="116"/>
      <c r="PQ278" s="116"/>
      <c r="PR278" s="116"/>
      <c r="PS278" s="116"/>
      <c r="PT278" s="116"/>
      <c r="PU278" s="116"/>
      <c r="PV278" s="116"/>
      <c r="PW278" s="116"/>
      <c r="PX278" s="116"/>
      <c r="PY278" s="116"/>
      <c r="PZ278" s="116"/>
      <c r="QA278" s="116"/>
      <c r="QB278" s="116"/>
      <c r="QC278" s="116"/>
      <c r="QD278" s="116"/>
      <c r="QE278" s="116"/>
      <c r="QF278" s="116"/>
      <c r="QG278" s="116"/>
      <c r="QH278" s="116"/>
      <c r="QI278" s="116"/>
      <c r="QJ278" s="116"/>
      <c r="QK278" s="116"/>
      <c r="QL278" s="116"/>
      <c r="QM278" s="116"/>
      <c r="QN278" s="116"/>
      <c r="QO278" s="116"/>
      <c r="QP278" s="116"/>
      <c r="QQ278" s="116"/>
      <c r="QR278" s="116"/>
      <c r="QS278" s="116"/>
      <c r="QT278" s="116"/>
      <c r="QU278" s="116"/>
      <c r="QV278" s="116"/>
      <c r="QW278" s="116"/>
      <c r="QX278" s="116"/>
      <c r="QY278" s="116"/>
      <c r="QZ278" s="116"/>
      <c r="RA278" s="116"/>
      <c r="RB278" s="116"/>
      <c r="RC278" s="116"/>
      <c r="RD278" s="116"/>
      <c r="RE278" s="116"/>
      <c r="RF278" s="116"/>
      <c r="RG278" s="116"/>
      <c r="RH278" s="116"/>
      <c r="RI278" s="116"/>
      <c r="RJ278" s="116"/>
      <c r="RK278" s="116"/>
      <c r="RL278" s="116"/>
      <c r="RM278" s="116"/>
      <c r="RN278" s="116"/>
      <c r="RO278" s="116"/>
      <c r="RP278" s="116"/>
      <c r="RQ278" s="116"/>
      <c r="RR278" s="116"/>
      <c r="RS278" s="116"/>
      <c r="RT278" s="116"/>
      <c r="RU278" s="116"/>
      <c r="RV278" s="116"/>
      <c r="RW278" s="116"/>
      <c r="RX278" s="116"/>
      <c r="RY278" s="116"/>
      <c r="RZ278" s="116"/>
      <c r="SA278" s="116"/>
      <c r="SB278" s="116"/>
      <c r="SC278" s="116"/>
      <c r="SD278" s="116"/>
      <c r="SE278" s="116"/>
      <c r="SF278" s="116"/>
      <c r="SG278" s="116"/>
      <c r="SH278" s="116"/>
      <c r="SI278" s="116"/>
      <c r="SJ278" s="116"/>
      <c r="SK278" s="116"/>
      <c r="SL278" s="116"/>
      <c r="SM278" s="116"/>
      <c r="SN278" s="116"/>
      <c r="SO278" s="116"/>
      <c r="SP278" s="116"/>
      <c r="SQ278" s="116"/>
      <c r="SR278" s="116"/>
      <c r="SS278" s="116"/>
      <c r="ST278" s="116"/>
      <c r="SU278" s="116"/>
      <c r="SV278" s="116"/>
      <c r="SW278" s="116"/>
      <c r="SX278" s="116"/>
      <c r="SY278" s="116"/>
      <c r="SZ278" s="116"/>
      <c r="TA278" s="116"/>
      <c r="TB278" s="116"/>
      <c r="TC278" s="116"/>
      <c r="TD278" s="116"/>
      <c r="TE278" s="116"/>
      <c r="TF278" s="116"/>
      <c r="TG278" s="116"/>
      <c r="TH278" s="116"/>
      <c r="TI278" s="116"/>
      <c r="TJ278" s="116"/>
      <c r="TK278" s="116"/>
      <c r="TL278" s="116"/>
      <c r="TM278" s="116"/>
      <c r="TN278" s="116"/>
      <c r="TO278" s="116"/>
      <c r="TP278" s="116"/>
      <c r="TQ278" s="116"/>
      <c r="TR278" s="116"/>
      <c r="TS278" s="116"/>
      <c r="TT278" s="116"/>
      <c r="TU278" s="116"/>
      <c r="TV278" s="116"/>
      <c r="TW278" s="116"/>
      <c r="TX278" s="116"/>
      <c r="TY278" s="116"/>
      <c r="TZ278" s="116"/>
      <c r="UA278" s="116"/>
      <c r="UB278" s="116"/>
      <c r="UC278" s="116"/>
      <c r="UD278" s="116"/>
      <c r="UE278" s="116"/>
      <c r="UF278" s="116"/>
      <c r="UG278" s="116"/>
      <c r="UH278" s="116"/>
      <c r="UI278" s="116"/>
      <c r="UJ278" s="116"/>
      <c r="UK278" s="116"/>
      <c r="UL278" s="116"/>
      <c r="UM278" s="116"/>
      <c r="UN278" s="116"/>
      <c r="UO278" s="116"/>
      <c r="UP278" s="116"/>
      <c r="UQ278" s="116"/>
      <c r="UR278" s="116"/>
      <c r="US278" s="116"/>
      <c r="UT278" s="116"/>
      <c r="UU278" s="116"/>
      <c r="UV278" s="116"/>
      <c r="UW278" s="116"/>
      <c r="UX278" s="116"/>
      <c r="UY278" s="116"/>
      <c r="UZ278" s="116"/>
      <c r="VA278" s="116"/>
      <c r="VB278" s="116"/>
      <c r="VC278" s="116"/>
      <c r="VD278" s="116"/>
      <c r="VE278" s="116"/>
      <c r="VF278" s="116"/>
      <c r="VG278" s="116"/>
      <c r="VH278" s="116"/>
      <c r="VI278" s="116"/>
      <c r="VJ278" s="116"/>
      <c r="VK278" s="116"/>
      <c r="VL278" s="116"/>
      <c r="VM278" s="116"/>
      <c r="VN278" s="116"/>
      <c r="VO278" s="116"/>
      <c r="VP278" s="116"/>
      <c r="VQ278" s="116"/>
      <c r="VR278" s="116"/>
      <c r="VS278" s="116"/>
      <c r="VT278" s="116"/>
      <c r="VU278" s="116"/>
      <c r="VV278" s="116"/>
      <c r="VW278" s="116"/>
      <c r="VX278" s="116"/>
      <c r="VY278" s="116"/>
      <c r="VZ278" s="116"/>
      <c r="WA278" s="116"/>
      <c r="WB278" s="116"/>
      <c r="WC278" s="116"/>
      <c r="WD278" s="116"/>
      <c r="WE278" s="116"/>
      <c r="WF278" s="116"/>
      <c r="WG278" s="116"/>
      <c r="WH278" s="116"/>
      <c r="WI278" s="116"/>
      <c r="WJ278" s="116"/>
      <c r="WK278" s="116"/>
      <c r="WL278" s="116"/>
      <c r="WM278" s="116"/>
      <c r="WN278" s="116"/>
      <c r="WO278" s="116"/>
      <c r="WP278" s="116"/>
      <c r="WQ278" s="116"/>
      <c r="WR278" s="116"/>
      <c r="WS278" s="116"/>
      <c r="WT278" s="116"/>
      <c r="WU278" s="116"/>
      <c r="WV278" s="116"/>
      <c r="WW278" s="116"/>
      <c r="WX278" s="116"/>
      <c r="WY278" s="116"/>
      <c r="WZ278" s="116"/>
      <c r="XA278" s="116"/>
      <c r="XB278" s="116"/>
      <c r="XC278" s="116"/>
      <c r="XD278" s="116"/>
      <c r="XE278" s="116"/>
      <c r="XF278" s="116"/>
      <c r="XG278" s="116"/>
      <c r="XH278" s="116"/>
      <c r="XI278" s="116"/>
      <c r="XJ278" s="116"/>
      <c r="XK278" s="116"/>
      <c r="XL278" s="116"/>
      <c r="XM278" s="116"/>
      <c r="XN278" s="116"/>
      <c r="XO278" s="116"/>
      <c r="XP278" s="116"/>
      <c r="XQ278" s="116"/>
      <c r="XR278" s="116"/>
      <c r="XS278" s="116"/>
      <c r="XT278" s="116"/>
      <c r="XU278" s="116"/>
      <c r="XV278" s="116"/>
      <c r="XW278" s="116"/>
      <c r="XX278" s="116"/>
      <c r="XY278" s="116"/>
      <c r="XZ278" s="116"/>
      <c r="YA278" s="116"/>
      <c r="YB278" s="116"/>
      <c r="YC278" s="116"/>
      <c r="YD278" s="116"/>
      <c r="YE278" s="116"/>
      <c r="YF278" s="116"/>
      <c r="YG278" s="116"/>
      <c r="YH278" s="116"/>
      <c r="YI278" s="116"/>
      <c r="YJ278" s="116"/>
      <c r="YK278" s="116"/>
      <c r="YL278" s="116"/>
      <c r="YM278" s="116"/>
      <c r="YN278" s="116"/>
      <c r="YO278" s="116"/>
      <c r="YP278" s="116"/>
      <c r="YQ278" s="116"/>
      <c r="YR278" s="116"/>
      <c r="YS278" s="116"/>
      <c r="YT278" s="116"/>
      <c r="YU278" s="116"/>
      <c r="YV278" s="116"/>
      <c r="YW278" s="116"/>
      <c r="YX278" s="116"/>
      <c r="YY278" s="116"/>
      <c r="YZ278" s="116"/>
      <c r="ZA278" s="116"/>
      <c r="ZB278" s="116"/>
      <c r="ZC278" s="116"/>
      <c r="ZD278" s="116"/>
      <c r="ZE278" s="116"/>
      <c r="ZF278" s="116"/>
      <c r="ZG278" s="116"/>
      <c r="ZH278" s="116"/>
      <c r="ZI278" s="116"/>
      <c r="ZJ278" s="116"/>
      <c r="ZK278" s="116"/>
      <c r="ZL278" s="116"/>
      <c r="ZM278" s="116"/>
      <c r="ZN278" s="116"/>
      <c r="ZO278" s="116"/>
      <c r="ZP278" s="116"/>
      <c r="ZQ278" s="116"/>
      <c r="ZR278" s="116"/>
      <c r="ZS278" s="116"/>
      <c r="ZT278" s="116"/>
      <c r="ZU278" s="116"/>
      <c r="ZV278" s="116"/>
      <c r="ZW278" s="116"/>
      <c r="ZX278" s="116"/>
      <c r="ZY278" s="116"/>
      <c r="ZZ278" s="116"/>
      <c r="AAA278" s="116"/>
      <c r="AAB278" s="116"/>
      <c r="AAC278" s="116"/>
      <c r="AAD278" s="116"/>
      <c r="AAE278" s="116"/>
      <c r="AAF278" s="116"/>
      <c r="AAG278" s="116"/>
      <c r="AAH278" s="116"/>
      <c r="AAI278" s="116"/>
      <c r="AAJ278" s="116"/>
      <c r="AAK278" s="116"/>
      <c r="AAL278" s="116"/>
      <c r="AAM278" s="116"/>
      <c r="AAN278" s="116"/>
      <c r="AAO278" s="116"/>
      <c r="AAP278" s="116"/>
      <c r="AAQ278" s="116"/>
      <c r="AAR278" s="116"/>
      <c r="AAS278" s="116"/>
      <c r="AAT278" s="116"/>
      <c r="AAU278" s="116"/>
      <c r="AAV278" s="116"/>
      <c r="AAW278" s="116"/>
      <c r="AAX278" s="116"/>
      <c r="AAY278" s="116"/>
      <c r="AAZ278" s="116"/>
      <c r="ABA278" s="116"/>
      <c r="ABB278" s="116"/>
      <c r="ABC278" s="116"/>
      <c r="ABD278" s="116"/>
      <c r="ABE278" s="116"/>
      <c r="ABF278" s="116"/>
      <c r="ABG278" s="116"/>
      <c r="ABH278" s="116"/>
      <c r="ABI278" s="116"/>
      <c r="ABJ278" s="116"/>
      <c r="ABK278" s="116"/>
      <c r="ABL278" s="116"/>
      <c r="ABM278" s="116"/>
      <c r="ABN278" s="116"/>
      <c r="ABO278" s="116"/>
      <c r="ABP278" s="116"/>
      <c r="ABQ278" s="116"/>
      <c r="ABR278" s="116"/>
      <c r="ABS278" s="116"/>
      <c r="ABT278" s="116"/>
      <c r="ABU278" s="116"/>
      <c r="ABV278" s="116"/>
      <c r="ABW278" s="116"/>
      <c r="ABX278" s="116"/>
      <c r="ABY278" s="116"/>
      <c r="ABZ278" s="116"/>
      <c r="ACA278" s="116"/>
      <c r="ACB278" s="116"/>
      <c r="ACC278" s="116"/>
      <c r="ACD278" s="116"/>
      <c r="ACE278" s="116"/>
      <c r="ACF278" s="116"/>
      <c r="ACG278" s="116"/>
      <c r="ACH278" s="116"/>
      <c r="ACI278" s="116"/>
      <c r="ACJ278" s="116"/>
      <c r="ACK278" s="116"/>
      <c r="ACL278" s="116"/>
      <c r="ACM278" s="116"/>
      <c r="ACN278" s="116"/>
      <c r="ACO278" s="116"/>
      <c r="ACP278" s="116"/>
      <c r="ACQ278" s="116"/>
      <c r="ACR278" s="116"/>
      <c r="ACS278" s="116"/>
      <c r="ACT278" s="116"/>
      <c r="ACU278" s="116"/>
      <c r="ACV278" s="116"/>
      <c r="ACW278" s="116"/>
      <c r="ACX278" s="116"/>
      <c r="ACY278" s="116"/>
      <c r="ACZ278" s="116"/>
      <c r="ADA278" s="116"/>
      <c r="ADB278" s="116"/>
      <c r="ADC278" s="116"/>
      <c r="ADD278" s="116"/>
      <c r="ADE278" s="116"/>
      <c r="ADF278" s="116"/>
      <c r="ADG278" s="116"/>
      <c r="ADH278" s="116"/>
      <c r="ADI278" s="116"/>
      <c r="ADJ278" s="116"/>
      <c r="ADK278" s="116"/>
      <c r="ADL278" s="116"/>
      <c r="ADM278" s="116"/>
      <c r="ADN278" s="116"/>
      <c r="ADO278" s="116"/>
      <c r="ADP278" s="116"/>
      <c r="ADQ278" s="116"/>
      <c r="ADR278" s="116"/>
      <c r="ADS278" s="116"/>
      <c r="ADT278" s="116"/>
      <c r="ADU278" s="116"/>
      <c r="ADV278" s="116"/>
      <c r="ADW278" s="116"/>
      <c r="ADX278" s="116"/>
      <c r="ADY278" s="116"/>
      <c r="ADZ278" s="116"/>
      <c r="AEA278" s="116"/>
      <c r="AEB278" s="116"/>
      <c r="AEC278" s="116"/>
      <c r="AED278" s="116"/>
      <c r="AEE278" s="116"/>
      <c r="AEF278" s="116"/>
      <c r="AEG278" s="116"/>
      <c r="AEH278" s="116"/>
      <c r="AEI278" s="116"/>
      <c r="AEJ278" s="116"/>
      <c r="AEK278" s="116"/>
      <c r="AEL278" s="116"/>
      <c r="AEM278" s="116"/>
      <c r="AEN278" s="116"/>
      <c r="AEO278" s="116"/>
      <c r="AEP278" s="116"/>
      <c r="AEQ278" s="116"/>
      <c r="AER278" s="116"/>
      <c r="AES278" s="116"/>
      <c r="AET278" s="116"/>
      <c r="AEU278" s="116"/>
      <c r="AEV278" s="116"/>
      <c r="AEW278" s="116"/>
      <c r="AEX278" s="116"/>
      <c r="AEY278" s="116"/>
      <c r="AEZ278" s="116"/>
      <c r="AFA278" s="116"/>
      <c r="AFB278" s="116"/>
      <c r="AFC278" s="116"/>
      <c r="AFD278" s="116"/>
      <c r="AFE278" s="116"/>
      <c r="AFF278" s="116"/>
      <c r="AFG278" s="116"/>
      <c r="AFH278" s="116"/>
      <c r="AFI278" s="116"/>
      <c r="AFJ278" s="116"/>
      <c r="AFK278" s="116"/>
      <c r="AFL278" s="116"/>
      <c r="AFM278" s="116"/>
      <c r="AFN278" s="116"/>
      <c r="AFO278" s="116"/>
      <c r="AFP278" s="116"/>
      <c r="AFQ278" s="116"/>
      <c r="AFR278" s="116"/>
      <c r="AFS278" s="116"/>
      <c r="AFT278" s="116"/>
      <c r="AFU278" s="116"/>
      <c r="AFV278" s="116"/>
      <c r="AFW278" s="116"/>
      <c r="AFX278" s="116"/>
      <c r="AFY278" s="116"/>
      <c r="AFZ278" s="116"/>
      <c r="AGA278" s="116"/>
      <c r="AGB278" s="116"/>
      <c r="AGC278" s="116"/>
      <c r="AGD278" s="116"/>
      <c r="AGE278" s="116"/>
      <c r="AGF278" s="116"/>
      <c r="AGG278" s="116"/>
      <c r="AGH278" s="116"/>
      <c r="AGI278" s="116"/>
      <c r="AGJ278" s="116"/>
      <c r="AGK278" s="116"/>
      <c r="AGL278" s="116"/>
      <c r="AGM278" s="116"/>
      <c r="AGN278" s="116"/>
      <c r="AGO278" s="116"/>
      <c r="AGP278" s="116"/>
      <c r="AGQ278" s="116"/>
      <c r="AGR278" s="116"/>
      <c r="AGS278" s="116"/>
      <c r="AGT278" s="116"/>
      <c r="AGU278" s="116"/>
      <c r="AGV278" s="116"/>
      <c r="AGW278" s="116"/>
      <c r="AGX278" s="116"/>
      <c r="AGY278" s="116"/>
      <c r="AGZ278" s="116"/>
      <c r="AHA278" s="116"/>
      <c r="AHB278" s="116"/>
      <c r="AHC278" s="116"/>
      <c r="AHD278" s="116"/>
      <c r="AHE278" s="116"/>
      <c r="AHF278" s="116"/>
      <c r="AHG278" s="116"/>
      <c r="AHH278" s="116"/>
      <c r="AHI278" s="116"/>
      <c r="AHJ278" s="116"/>
      <c r="AHK278" s="116"/>
      <c r="AHL278" s="116"/>
      <c r="AHM278" s="116"/>
      <c r="AHN278" s="116"/>
      <c r="AHO278" s="116"/>
      <c r="AHP278" s="116"/>
      <c r="AHQ278" s="116"/>
      <c r="AHR278" s="116"/>
      <c r="AHS278" s="116"/>
      <c r="AHT278" s="116"/>
      <c r="AHU278" s="116"/>
      <c r="AHV278" s="116"/>
      <c r="AHW278" s="116"/>
      <c r="AHX278" s="116"/>
      <c r="AHY278" s="116"/>
      <c r="AHZ278" s="116"/>
      <c r="AIA278" s="116"/>
      <c r="AIB278" s="116"/>
      <c r="AIC278" s="116"/>
      <c r="AID278" s="116"/>
      <c r="AIE278" s="116"/>
      <c r="AIF278" s="116"/>
      <c r="AIG278" s="116"/>
      <c r="AIH278" s="116"/>
      <c r="AII278" s="116"/>
      <c r="AIJ278" s="116"/>
      <c r="AIK278" s="116"/>
      <c r="AIL278" s="116"/>
      <c r="AIM278" s="116"/>
      <c r="AIN278" s="116"/>
      <c r="AIO278" s="116"/>
      <c r="AIP278" s="116"/>
      <c r="AIQ278" s="116"/>
      <c r="AIR278" s="116"/>
      <c r="AIS278" s="116"/>
      <c r="AIT278" s="116"/>
      <c r="AIU278" s="116"/>
      <c r="AIV278" s="116"/>
      <c r="AIW278" s="116"/>
      <c r="AIX278" s="116"/>
      <c r="AIY278" s="116"/>
      <c r="AIZ278" s="116"/>
      <c r="AJA278" s="116"/>
      <c r="AJB278" s="116"/>
      <c r="AJC278" s="116"/>
      <c r="AJD278" s="116"/>
      <c r="AJE278" s="116"/>
      <c r="AJF278" s="116"/>
      <c r="AJG278" s="116"/>
      <c r="AJH278" s="116"/>
      <c r="AJI278" s="116"/>
      <c r="AJJ278" s="116"/>
      <c r="AJK278" s="116"/>
      <c r="AJL278" s="116"/>
      <c r="AJM278" s="116"/>
      <c r="AJN278" s="116"/>
      <c r="AJO278" s="116"/>
      <c r="AJP278" s="116"/>
      <c r="AJQ278" s="116"/>
      <c r="AJR278" s="116"/>
      <c r="AJS278" s="116"/>
      <c r="AJT278" s="116"/>
      <c r="AJU278" s="116"/>
      <c r="AJV278" s="116"/>
      <c r="AJW278" s="116"/>
      <c r="AJX278" s="116"/>
      <c r="AJY278" s="116"/>
      <c r="AJZ278" s="116"/>
      <c r="AKA278" s="116"/>
      <c r="AKB278" s="116"/>
      <c r="AKC278" s="116"/>
      <c r="AKD278" s="116"/>
      <c r="AKE278" s="116"/>
      <c r="AKF278" s="116"/>
      <c r="AKG278" s="116"/>
      <c r="AKH278" s="116"/>
      <c r="AKI278" s="116"/>
      <c r="AKJ278" s="116"/>
      <c r="AKK278" s="116"/>
      <c r="AKL278" s="116"/>
      <c r="AKM278" s="116"/>
      <c r="AKN278" s="116"/>
      <c r="AKO278" s="116"/>
      <c r="AKP278" s="116"/>
      <c r="AKQ278" s="116"/>
      <c r="AKR278" s="116"/>
      <c r="AKS278" s="116"/>
      <c r="AKT278" s="116"/>
      <c r="AKU278" s="116"/>
      <c r="AKV278" s="116"/>
      <c r="AKW278" s="116"/>
      <c r="AKX278" s="116"/>
      <c r="AKY278" s="116"/>
      <c r="AKZ278" s="116"/>
      <c r="ALA278" s="116"/>
      <c r="ALB278" s="116"/>
      <c r="ALC278" s="116"/>
      <c r="ALD278" s="116"/>
      <c r="ALE278" s="116"/>
      <c r="ALF278" s="116"/>
      <c r="ALG278" s="116"/>
      <c r="ALH278" s="116"/>
      <c r="ALI278" s="116"/>
      <c r="ALJ278" s="116"/>
      <c r="ALK278" s="116"/>
      <c r="ALL278" s="116"/>
      <c r="ALM278" s="116"/>
      <c r="ALN278" s="116"/>
      <c r="ALO278" s="116"/>
      <c r="ALP278" s="116"/>
      <c r="ALQ278" s="116"/>
      <c r="ALR278" s="116"/>
      <c r="ALS278" s="116"/>
      <c r="ALT278" s="116"/>
      <c r="ALU278" s="116"/>
      <c r="ALV278" s="116"/>
      <c r="ALW278" s="116"/>
      <c r="ALX278" s="116"/>
      <c r="ALY278" s="116"/>
      <c r="ALZ278" s="116"/>
      <c r="AMA278" s="116"/>
      <c r="AMB278" s="116"/>
      <c r="AMC278" s="116"/>
      <c r="AMD278" s="116"/>
      <c r="AME278" s="116"/>
      <c r="AMF278" s="116"/>
      <c r="AMG278" s="116"/>
      <c r="AMH278" s="116"/>
      <c r="AMI278" s="116"/>
      <c r="AMJ278" s="116"/>
      <c r="AMK278" s="116"/>
      <c r="AML278" s="116"/>
      <c r="AMM278" s="116"/>
      <c r="AMN278" s="116"/>
      <c r="AMO278" s="116"/>
      <c r="AMP278" s="116"/>
      <c r="AMQ278" s="116"/>
      <c r="AMR278" s="116"/>
      <c r="AMS278" s="116"/>
      <c r="AMT278" s="116"/>
      <c r="AMU278" s="116"/>
      <c r="AMV278" s="116"/>
      <c r="AMW278" s="116"/>
      <c r="AMX278" s="116"/>
      <c r="AMY278" s="116"/>
      <c r="AMZ278" s="116"/>
      <c r="ANA278" s="116"/>
      <c r="ANB278" s="116"/>
      <c r="ANC278" s="116"/>
      <c r="AND278" s="116"/>
      <c r="ANE278" s="116"/>
      <c r="ANF278" s="116"/>
      <c r="ANG278" s="116"/>
      <c r="ANH278" s="116"/>
      <c r="ANI278" s="116"/>
      <c r="ANJ278" s="116"/>
      <c r="ANK278" s="116"/>
      <c r="ANL278" s="116"/>
      <c r="ANM278" s="116"/>
      <c r="ANN278" s="116"/>
      <c r="ANO278" s="116"/>
      <c r="ANP278" s="116"/>
      <c r="ANQ278" s="116"/>
      <c r="ANR278" s="116"/>
      <c r="ANS278" s="116"/>
      <c r="ANT278" s="116"/>
      <c r="ANU278" s="116"/>
      <c r="ANV278" s="116"/>
      <c r="ANW278" s="116"/>
      <c r="ANX278" s="116"/>
      <c r="ANY278" s="116"/>
      <c r="ANZ278" s="116"/>
      <c r="AOA278" s="116"/>
      <c r="AOB278" s="116"/>
      <c r="AOC278" s="116"/>
      <c r="AOD278" s="116"/>
      <c r="AOE278" s="116"/>
      <c r="AOF278" s="116"/>
      <c r="AOG278" s="116"/>
      <c r="AOH278" s="116"/>
      <c r="AOI278" s="116"/>
      <c r="AOJ278" s="116"/>
      <c r="AOK278" s="116"/>
      <c r="AOL278" s="116"/>
      <c r="AOM278" s="116"/>
      <c r="AON278" s="116"/>
      <c r="AOO278" s="116"/>
      <c r="AOP278" s="116"/>
      <c r="AOQ278" s="116"/>
      <c r="AOR278" s="116"/>
      <c r="AOS278" s="116"/>
      <c r="AOT278" s="116"/>
      <c r="AOU278" s="116"/>
      <c r="AOV278" s="116"/>
      <c r="AOW278" s="116"/>
      <c r="AOX278" s="116"/>
      <c r="AOY278" s="116"/>
      <c r="AOZ278" s="116"/>
      <c r="APA278" s="116"/>
      <c r="APB278" s="116"/>
      <c r="APC278" s="116"/>
      <c r="APD278" s="116"/>
      <c r="APE278" s="116"/>
      <c r="APF278" s="116"/>
      <c r="APG278" s="116"/>
      <c r="APH278" s="116"/>
      <c r="API278" s="116"/>
      <c r="APJ278" s="116"/>
      <c r="APK278" s="116"/>
      <c r="APL278" s="116"/>
      <c r="APM278" s="116"/>
      <c r="APN278" s="116"/>
      <c r="APO278" s="116"/>
      <c r="APP278" s="116"/>
      <c r="APQ278" s="116"/>
      <c r="APR278" s="116"/>
      <c r="APS278" s="116"/>
      <c r="APT278" s="116"/>
      <c r="APU278" s="116"/>
      <c r="APV278" s="116"/>
      <c r="APW278" s="116"/>
      <c r="APX278" s="116"/>
      <c r="APY278" s="116"/>
      <c r="APZ278" s="116"/>
      <c r="AQA278" s="116"/>
      <c r="AQB278" s="116"/>
      <c r="AQC278" s="116"/>
      <c r="AQD278" s="116"/>
      <c r="AQE278" s="116"/>
      <c r="AQF278" s="116"/>
      <c r="AQG278" s="116"/>
      <c r="AQH278" s="116"/>
      <c r="AQI278" s="116"/>
      <c r="AQJ278" s="116"/>
      <c r="AQK278" s="116"/>
      <c r="AQL278" s="116"/>
      <c r="AQM278" s="116"/>
      <c r="AQN278" s="116"/>
      <c r="AQO278" s="116"/>
      <c r="AQP278" s="116"/>
      <c r="AQQ278" s="116"/>
      <c r="AQR278" s="116"/>
      <c r="AQS278" s="116"/>
      <c r="AQT278" s="116"/>
      <c r="AQU278" s="116"/>
      <c r="AQV278" s="116"/>
      <c r="AQW278" s="116"/>
      <c r="AQX278" s="116"/>
      <c r="AQY278" s="116"/>
      <c r="AQZ278" s="116"/>
      <c r="ARA278" s="116"/>
      <c r="ARB278" s="116"/>
      <c r="ARC278" s="116"/>
      <c r="ARD278" s="116"/>
      <c r="ARE278" s="116"/>
      <c r="ARF278" s="116"/>
      <c r="ARG278" s="116"/>
      <c r="ARH278" s="116"/>
      <c r="ARI278" s="116"/>
      <c r="ARJ278" s="116"/>
      <c r="ARK278" s="116"/>
      <c r="ARL278" s="116"/>
      <c r="ARM278" s="116"/>
      <c r="ARN278" s="116"/>
      <c r="ARO278" s="116"/>
      <c r="ARP278" s="116"/>
      <c r="ARQ278" s="116"/>
      <c r="ARR278" s="116"/>
      <c r="ARS278" s="116"/>
      <c r="ART278" s="116"/>
      <c r="ARU278" s="116"/>
      <c r="ARV278" s="116"/>
      <c r="ARW278" s="116"/>
      <c r="ARX278" s="116"/>
      <c r="ARY278" s="116"/>
      <c r="ARZ278" s="116"/>
      <c r="ASA278" s="116"/>
      <c r="ASB278" s="116"/>
      <c r="ASC278" s="116"/>
      <c r="ASD278" s="116"/>
      <c r="ASE278" s="116"/>
      <c r="ASF278" s="116"/>
      <c r="ASG278" s="116"/>
      <c r="ASH278" s="116"/>
      <c r="ASI278" s="116"/>
      <c r="ASJ278" s="116"/>
      <c r="ASK278" s="116"/>
      <c r="ASL278" s="116"/>
      <c r="ASM278" s="116"/>
      <c r="ASN278" s="116"/>
      <c r="ASO278" s="116"/>
      <c r="ASP278" s="116"/>
      <c r="ASQ278" s="116"/>
      <c r="ASR278" s="116"/>
      <c r="ASS278" s="116"/>
      <c r="AST278" s="116"/>
      <c r="ASU278" s="116"/>
      <c r="ASV278" s="116"/>
      <c r="ASW278" s="116"/>
      <c r="ASX278" s="116"/>
      <c r="ASY278" s="116"/>
      <c r="ASZ278" s="116"/>
      <c r="ATA278" s="116"/>
      <c r="ATB278" s="116"/>
      <c r="ATC278" s="116"/>
      <c r="ATD278" s="116"/>
      <c r="ATE278" s="116"/>
      <c r="ATF278" s="116"/>
      <c r="ATG278" s="116"/>
      <c r="ATH278" s="116"/>
      <c r="ATI278" s="116"/>
      <c r="ATJ278" s="116"/>
      <c r="ATK278" s="116"/>
      <c r="ATL278" s="116"/>
      <c r="ATM278" s="116"/>
      <c r="ATN278" s="116"/>
      <c r="ATO278" s="116"/>
      <c r="ATP278" s="116"/>
      <c r="ATQ278" s="116"/>
      <c r="ATR278" s="116"/>
      <c r="ATS278" s="116"/>
      <c r="ATT278" s="116"/>
      <c r="ATU278" s="116"/>
      <c r="ATV278" s="116"/>
      <c r="ATW278" s="116"/>
      <c r="ATX278" s="116"/>
      <c r="ATY278" s="116"/>
      <c r="ATZ278" s="116"/>
      <c r="AUA278" s="116"/>
      <c r="AUB278" s="116"/>
      <c r="AUC278" s="116"/>
      <c r="AUD278" s="116"/>
      <c r="AUE278" s="116"/>
      <c r="AUF278" s="116"/>
      <c r="AUG278" s="116"/>
      <c r="AUH278" s="116"/>
      <c r="AUI278" s="116"/>
      <c r="AUJ278" s="116"/>
      <c r="AUK278" s="116"/>
      <c r="AUL278" s="116"/>
      <c r="AUM278" s="116"/>
      <c r="AUN278" s="116"/>
      <c r="AUO278" s="116"/>
      <c r="AUP278" s="116"/>
      <c r="AUQ278" s="116"/>
      <c r="AUR278" s="116"/>
      <c r="AUS278" s="116"/>
      <c r="AUT278" s="116"/>
      <c r="AUU278" s="116"/>
      <c r="AUV278" s="116"/>
      <c r="AUW278" s="116"/>
      <c r="AUX278" s="116"/>
      <c r="AUY278" s="116"/>
      <c r="AUZ278" s="116"/>
      <c r="AVA278" s="116"/>
      <c r="AVB278" s="116"/>
      <c r="AVC278" s="116"/>
      <c r="AVD278" s="116"/>
      <c r="AVE278" s="116"/>
      <c r="AVF278" s="116"/>
      <c r="AVG278" s="116"/>
      <c r="AVH278" s="116"/>
      <c r="AVI278" s="116"/>
      <c r="AVJ278" s="116"/>
      <c r="AVK278" s="116"/>
      <c r="AVL278" s="116"/>
      <c r="AVM278" s="116"/>
      <c r="AVN278" s="116"/>
      <c r="AVO278" s="116"/>
      <c r="AVP278" s="116"/>
      <c r="AVQ278" s="116"/>
      <c r="AVR278" s="116"/>
      <c r="AVS278" s="116"/>
      <c r="AVT278" s="116"/>
      <c r="AVU278" s="116"/>
      <c r="AVV278" s="116"/>
      <c r="AVW278" s="116"/>
      <c r="AVX278" s="116"/>
      <c r="AVY278" s="116"/>
      <c r="AVZ278" s="116"/>
      <c r="AWA278" s="116"/>
      <c r="AWB278" s="116"/>
      <c r="AWC278" s="116"/>
      <c r="AWD278" s="116"/>
      <c r="AWE278" s="116"/>
      <c r="AWF278" s="116"/>
      <c r="AWG278" s="116"/>
      <c r="AWH278" s="116"/>
      <c r="AWI278" s="116"/>
      <c r="AWJ278" s="116"/>
      <c r="AWK278" s="116"/>
      <c r="AWL278" s="116"/>
      <c r="AWM278" s="116"/>
      <c r="AWN278" s="116"/>
      <c r="AWO278" s="116"/>
      <c r="AWP278" s="116"/>
      <c r="AWQ278" s="116"/>
      <c r="AWR278" s="116"/>
      <c r="AWS278" s="116"/>
      <c r="AWT278" s="116"/>
      <c r="AWU278" s="116"/>
      <c r="AWV278" s="116"/>
      <c r="AWW278" s="116"/>
      <c r="AWX278" s="116"/>
      <c r="AWY278" s="116"/>
      <c r="AWZ278" s="116"/>
      <c r="AXA278" s="116"/>
      <c r="AXB278" s="116"/>
      <c r="AXC278" s="116"/>
      <c r="AXD278" s="116"/>
      <c r="AXE278" s="116"/>
      <c r="AXF278" s="116"/>
      <c r="AXG278" s="116"/>
      <c r="AXH278" s="116"/>
      <c r="AXI278" s="116"/>
      <c r="AXJ278" s="116"/>
      <c r="AXK278" s="116"/>
      <c r="AXL278" s="116"/>
      <c r="AXM278" s="116"/>
      <c r="AXN278" s="116"/>
      <c r="AXO278" s="116"/>
      <c r="AXP278" s="116"/>
      <c r="AXQ278" s="116"/>
      <c r="AXR278" s="116"/>
      <c r="AXS278" s="116"/>
      <c r="AXT278" s="116"/>
      <c r="AXU278" s="116"/>
      <c r="AXV278" s="116"/>
      <c r="AXW278" s="116"/>
      <c r="AXX278" s="116"/>
      <c r="AXY278" s="116"/>
      <c r="AXZ278" s="116"/>
      <c r="AYA278" s="116"/>
      <c r="AYB278" s="116"/>
      <c r="AYC278" s="116"/>
      <c r="AYD278" s="116"/>
      <c r="AYE278" s="116"/>
      <c r="AYF278" s="116"/>
      <c r="AYG278" s="116"/>
      <c r="AYH278" s="116"/>
      <c r="AYI278" s="116"/>
      <c r="AYJ278" s="116"/>
      <c r="AYK278" s="116"/>
      <c r="AYL278" s="116"/>
      <c r="AYM278" s="116"/>
      <c r="AYN278" s="116"/>
      <c r="AYO278" s="116"/>
      <c r="AYP278" s="116"/>
      <c r="AYQ278" s="116"/>
      <c r="AYR278" s="116"/>
      <c r="AYS278" s="116"/>
      <c r="AYT278" s="116"/>
      <c r="AYU278" s="116"/>
      <c r="AYV278" s="116"/>
      <c r="AYW278" s="116"/>
      <c r="AYX278" s="116"/>
      <c r="AYY278" s="116"/>
      <c r="AYZ278" s="116"/>
      <c r="AZA278" s="116"/>
      <c r="AZB278" s="116"/>
      <c r="AZC278" s="116"/>
      <c r="AZD278" s="116"/>
      <c r="AZE278" s="116"/>
      <c r="AZF278" s="116"/>
      <c r="AZG278" s="116"/>
      <c r="AZH278" s="116"/>
      <c r="AZI278" s="116"/>
      <c r="AZJ278" s="116"/>
      <c r="AZK278" s="116"/>
      <c r="AZL278" s="116"/>
      <c r="AZM278" s="116"/>
      <c r="AZN278" s="116"/>
      <c r="AZO278" s="116"/>
      <c r="AZP278" s="116"/>
      <c r="AZQ278" s="116"/>
      <c r="AZR278" s="116"/>
      <c r="AZS278" s="116"/>
      <c r="AZT278" s="116"/>
      <c r="AZU278" s="116"/>
      <c r="AZV278" s="116"/>
      <c r="AZW278" s="116"/>
      <c r="AZX278" s="116"/>
      <c r="AZY278" s="116"/>
      <c r="AZZ278" s="116"/>
      <c r="BAA278" s="116"/>
      <c r="BAB278" s="116"/>
      <c r="BAC278" s="116"/>
      <c r="BAD278" s="116"/>
      <c r="BAE278" s="116"/>
      <c r="BAF278" s="116"/>
      <c r="BAG278" s="116"/>
      <c r="BAH278" s="116"/>
      <c r="BAI278" s="116"/>
      <c r="BAJ278" s="116"/>
      <c r="BAK278" s="116"/>
      <c r="BAL278" s="116"/>
      <c r="BAM278" s="116"/>
      <c r="BAN278" s="116"/>
      <c r="BAO278" s="116"/>
      <c r="BAP278" s="116"/>
      <c r="BAQ278" s="116"/>
      <c r="BAR278" s="116"/>
      <c r="BAS278" s="116"/>
      <c r="BAT278" s="116"/>
      <c r="BAU278" s="116"/>
      <c r="BAV278" s="116"/>
      <c r="BAW278" s="116"/>
      <c r="BAX278" s="116"/>
      <c r="BAY278" s="116"/>
      <c r="BAZ278" s="116"/>
      <c r="BBA278" s="116"/>
      <c r="BBB278" s="116"/>
      <c r="BBC278" s="116"/>
      <c r="BBD278" s="116"/>
      <c r="BBE278" s="116"/>
      <c r="BBF278" s="116"/>
      <c r="BBG278" s="116"/>
      <c r="BBH278" s="116"/>
      <c r="BBI278" s="116"/>
      <c r="BBJ278" s="116"/>
      <c r="BBK278" s="116"/>
      <c r="BBL278" s="116"/>
      <c r="BBM278" s="116"/>
      <c r="BBN278" s="116"/>
      <c r="BBO278" s="116"/>
      <c r="BBP278" s="116"/>
      <c r="BBQ278" s="116"/>
      <c r="BBR278" s="116"/>
      <c r="BBS278" s="116"/>
      <c r="BBT278" s="116"/>
      <c r="BBU278" s="116"/>
      <c r="BBV278" s="116"/>
      <c r="BBW278" s="116"/>
      <c r="BBX278" s="116"/>
      <c r="BBY278" s="116"/>
      <c r="BBZ278" s="116"/>
      <c r="BCA278" s="116"/>
      <c r="BCB278" s="116"/>
      <c r="BCC278" s="116"/>
      <c r="BCD278" s="116"/>
      <c r="BCE278" s="116"/>
      <c r="BCF278" s="116"/>
      <c r="BCG278" s="116"/>
      <c r="BCH278" s="116"/>
      <c r="BCI278" s="116"/>
      <c r="BCJ278" s="116"/>
      <c r="BCK278" s="116"/>
      <c r="BCL278" s="116"/>
      <c r="BCM278" s="116"/>
      <c r="BCN278" s="116"/>
      <c r="BCO278" s="116"/>
      <c r="BCP278" s="116"/>
      <c r="BCQ278" s="116"/>
    </row>
    <row r="279" spans="1:1447" s="3" customFormat="1" ht="17" thickBot="1">
      <c r="A279" s="15">
        <f t="shared" si="86"/>
        <v>6</v>
      </c>
      <c r="B279" s="15">
        <v>94</v>
      </c>
      <c r="C279" s="15">
        <v>62.8</v>
      </c>
      <c r="D279" s="15">
        <v>67.5</v>
      </c>
      <c r="E279" s="15">
        <v>6960</v>
      </c>
      <c r="F279" s="15" t="s">
        <v>19</v>
      </c>
      <c r="G279" s="15">
        <v>69.7</v>
      </c>
      <c r="H279" s="15">
        <v>74.900000000000006</v>
      </c>
      <c r="I279" s="15" t="s">
        <v>33</v>
      </c>
      <c r="J279" s="15">
        <v>1.8</v>
      </c>
      <c r="K279" s="28">
        <v>68</v>
      </c>
      <c r="L279" s="28">
        <f t="shared" si="87"/>
        <v>0.1642270861833105</v>
      </c>
      <c r="M279" s="28">
        <f t="shared" si="88"/>
        <v>0.85068399452804466</v>
      </c>
      <c r="N279" s="3">
        <f t="shared" si="89"/>
        <v>5.7805081216159895</v>
      </c>
      <c r="O279" s="3">
        <f t="shared" si="90"/>
        <v>6</v>
      </c>
      <c r="P279" s="3">
        <f t="shared" si="91"/>
        <v>0</v>
      </c>
      <c r="Q279" s="116"/>
      <c r="R279" s="116"/>
      <c r="S279" s="116"/>
      <c r="T279" s="116"/>
      <c r="U279" s="116"/>
      <c r="V279" s="116"/>
      <c r="W279" s="116"/>
      <c r="X279" s="116"/>
      <c r="Y279" s="116"/>
      <c r="Z279" s="116"/>
      <c r="AA279" s="116"/>
      <c r="AB279" s="116"/>
      <c r="AC279" s="116"/>
      <c r="AD279" s="116"/>
      <c r="AE279" s="116"/>
      <c r="AF279" s="116"/>
      <c r="AG279" s="116"/>
      <c r="AH279" s="116"/>
      <c r="AI279" s="116"/>
      <c r="AJ279" s="116"/>
      <c r="AK279" s="116"/>
      <c r="AL279" s="116"/>
      <c r="AM279" s="116"/>
      <c r="AN279" s="116"/>
      <c r="AO279" s="116"/>
      <c r="AP279" s="116"/>
      <c r="AQ279" s="116"/>
      <c r="AR279" s="116"/>
      <c r="AS279" s="116"/>
      <c r="AT279" s="116"/>
      <c r="AU279" s="116"/>
      <c r="AV279" s="116"/>
      <c r="AW279" s="116"/>
      <c r="AX279" s="116"/>
      <c r="AY279" s="116"/>
      <c r="AZ279" s="116"/>
      <c r="BA279" s="116"/>
      <c r="BB279" s="116"/>
      <c r="BC279" s="116"/>
      <c r="BD279" s="116"/>
      <c r="BE279" s="116"/>
      <c r="BF279" s="116"/>
      <c r="BG279" s="116"/>
      <c r="BH279" s="116"/>
      <c r="BI279" s="116"/>
      <c r="BJ279" s="116"/>
      <c r="BK279" s="116"/>
      <c r="BL279" s="116"/>
      <c r="BM279" s="116"/>
      <c r="BN279" s="116"/>
      <c r="BO279" s="116"/>
      <c r="BP279" s="116"/>
      <c r="BQ279" s="116"/>
      <c r="BR279" s="116"/>
      <c r="BS279" s="116"/>
      <c r="BT279" s="116"/>
      <c r="BU279" s="116"/>
      <c r="BV279" s="116"/>
      <c r="BW279" s="116"/>
      <c r="BX279" s="116"/>
      <c r="BY279" s="116"/>
      <c r="BZ279" s="116"/>
      <c r="CA279" s="116"/>
      <c r="CB279" s="116"/>
      <c r="CC279" s="116"/>
      <c r="CD279" s="116"/>
      <c r="CE279" s="116"/>
      <c r="CF279" s="116"/>
      <c r="CG279" s="116"/>
      <c r="CH279" s="116"/>
      <c r="CI279" s="116"/>
      <c r="CJ279" s="116"/>
      <c r="CK279" s="116"/>
      <c r="CL279" s="116"/>
      <c r="CM279" s="116"/>
      <c r="CN279" s="116"/>
      <c r="CO279" s="116"/>
      <c r="CP279" s="116"/>
      <c r="CQ279" s="116"/>
      <c r="CR279" s="116"/>
      <c r="CS279" s="116"/>
      <c r="CT279" s="116"/>
      <c r="CU279" s="116"/>
      <c r="CV279" s="116"/>
      <c r="CW279" s="116"/>
      <c r="CX279" s="116"/>
      <c r="CY279" s="116"/>
      <c r="CZ279" s="116"/>
      <c r="DA279" s="116"/>
      <c r="DB279" s="116"/>
      <c r="DC279" s="116"/>
      <c r="DD279" s="116"/>
      <c r="DE279" s="116"/>
      <c r="DF279" s="116"/>
      <c r="DG279" s="116"/>
      <c r="DH279" s="116"/>
      <c r="DI279" s="116"/>
      <c r="DJ279" s="116"/>
      <c r="DK279" s="116"/>
      <c r="DL279" s="116"/>
      <c r="DM279" s="116"/>
      <c r="DN279" s="116"/>
      <c r="DO279" s="116"/>
      <c r="DP279" s="116"/>
      <c r="DQ279" s="116"/>
      <c r="DR279" s="116"/>
      <c r="DS279" s="116"/>
      <c r="DT279" s="116"/>
      <c r="DU279" s="116"/>
      <c r="DV279" s="116"/>
      <c r="DW279" s="116"/>
      <c r="DX279" s="116"/>
      <c r="DY279" s="116"/>
      <c r="DZ279" s="116"/>
      <c r="EA279" s="116"/>
      <c r="EB279" s="116"/>
      <c r="EC279" s="116"/>
      <c r="ED279" s="116"/>
      <c r="EE279" s="116"/>
      <c r="EF279" s="116"/>
      <c r="EG279" s="116"/>
      <c r="EH279" s="116"/>
      <c r="EI279" s="116"/>
      <c r="EJ279" s="116"/>
      <c r="EK279" s="116"/>
      <c r="EL279" s="116"/>
      <c r="EM279" s="116"/>
      <c r="EN279" s="116"/>
      <c r="EO279" s="116"/>
      <c r="EP279" s="116"/>
      <c r="EQ279" s="116"/>
      <c r="ER279" s="116"/>
      <c r="ES279" s="116"/>
      <c r="ET279" s="116"/>
      <c r="EU279" s="116"/>
      <c r="EV279" s="116"/>
      <c r="EW279" s="116"/>
      <c r="EX279" s="116"/>
      <c r="EY279" s="116"/>
      <c r="EZ279" s="116"/>
      <c r="FA279" s="116"/>
      <c r="FB279" s="116"/>
      <c r="FC279" s="116"/>
      <c r="FD279" s="116"/>
      <c r="FE279" s="116"/>
      <c r="FF279" s="116"/>
      <c r="FG279" s="116"/>
      <c r="FH279" s="116"/>
      <c r="FI279" s="116"/>
      <c r="FJ279" s="116"/>
      <c r="FK279" s="116"/>
      <c r="FL279" s="116"/>
      <c r="FM279" s="116"/>
      <c r="FN279" s="116"/>
      <c r="FO279" s="116"/>
      <c r="FP279" s="116"/>
      <c r="FQ279" s="116"/>
      <c r="FR279" s="116"/>
      <c r="FS279" s="116"/>
      <c r="FT279" s="116"/>
      <c r="FU279" s="116"/>
      <c r="FV279" s="116"/>
      <c r="FW279" s="116"/>
      <c r="FX279" s="116"/>
      <c r="FY279" s="116"/>
      <c r="FZ279" s="116"/>
      <c r="GA279" s="116"/>
      <c r="GB279" s="116"/>
      <c r="GC279" s="116"/>
      <c r="GD279" s="116"/>
      <c r="GE279" s="116"/>
      <c r="GF279" s="116"/>
      <c r="GG279" s="116"/>
      <c r="GH279" s="116"/>
      <c r="GI279" s="116"/>
      <c r="GJ279" s="116"/>
      <c r="GK279" s="116"/>
      <c r="GL279" s="116"/>
      <c r="GM279" s="116"/>
      <c r="GN279" s="116"/>
      <c r="GO279" s="116"/>
      <c r="GP279" s="116"/>
      <c r="GQ279" s="116"/>
      <c r="GR279" s="116"/>
      <c r="GS279" s="116"/>
      <c r="GT279" s="116"/>
      <c r="GU279" s="116"/>
      <c r="GV279" s="116"/>
      <c r="GW279" s="116"/>
      <c r="GX279" s="116"/>
      <c r="GY279" s="116"/>
      <c r="GZ279" s="116"/>
      <c r="HA279" s="116"/>
      <c r="HB279" s="116"/>
      <c r="HC279" s="116"/>
      <c r="HD279" s="116"/>
      <c r="HE279" s="116"/>
      <c r="HF279" s="116"/>
      <c r="HG279" s="116"/>
      <c r="HH279" s="116"/>
      <c r="HI279" s="116"/>
      <c r="HJ279" s="116"/>
      <c r="HK279" s="116"/>
      <c r="HL279" s="116"/>
      <c r="HM279" s="116"/>
      <c r="HN279" s="116"/>
      <c r="HO279" s="116"/>
      <c r="HP279" s="116"/>
      <c r="HQ279" s="116"/>
      <c r="HR279" s="116"/>
      <c r="HS279" s="116"/>
      <c r="HT279" s="116"/>
      <c r="HU279" s="116"/>
      <c r="HV279" s="116"/>
      <c r="HW279" s="116"/>
      <c r="HX279" s="116"/>
      <c r="HY279" s="116"/>
      <c r="HZ279" s="116"/>
      <c r="IA279" s="116"/>
      <c r="IB279" s="116"/>
      <c r="IC279" s="116"/>
      <c r="ID279" s="116"/>
      <c r="IE279" s="116"/>
      <c r="IF279" s="116"/>
      <c r="IG279" s="116"/>
      <c r="IH279" s="116"/>
      <c r="II279" s="116"/>
      <c r="IJ279" s="116"/>
      <c r="IK279" s="116"/>
      <c r="IL279" s="116"/>
      <c r="IM279" s="116"/>
      <c r="IN279" s="116"/>
      <c r="IO279" s="116"/>
      <c r="IP279" s="116"/>
      <c r="IQ279" s="116"/>
      <c r="IR279" s="116"/>
      <c r="IS279" s="116"/>
      <c r="IT279" s="116"/>
      <c r="IU279" s="116"/>
      <c r="IV279" s="116"/>
      <c r="IW279" s="116"/>
      <c r="IX279" s="116"/>
      <c r="IY279" s="116"/>
      <c r="IZ279" s="116"/>
      <c r="JA279" s="116"/>
      <c r="JB279" s="116"/>
      <c r="JC279" s="116"/>
      <c r="JD279" s="116"/>
      <c r="JE279" s="116"/>
      <c r="JF279" s="116"/>
      <c r="JG279" s="116"/>
      <c r="JH279" s="116"/>
      <c r="JI279" s="116"/>
      <c r="JJ279" s="116"/>
      <c r="JK279" s="116"/>
      <c r="JL279" s="116"/>
      <c r="JM279" s="116"/>
      <c r="JN279" s="116"/>
      <c r="JO279" s="116"/>
      <c r="JP279" s="116"/>
      <c r="JQ279" s="116"/>
      <c r="JR279" s="116"/>
      <c r="JS279" s="116"/>
      <c r="JT279" s="116"/>
      <c r="JU279" s="116"/>
      <c r="JV279" s="116"/>
      <c r="JW279" s="116"/>
      <c r="JX279" s="116"/>
      <c r="JY279" s="116"/>
      <c r="JZ279" s="116"/>
      <c r="KA279" s="116"/>
      <c r="KB279" s="116"/>
      <c r="KC279" s="116"/>
      <c r="KD279" s="116"/>
      <c r="KE279" s="116"/>
      <c r="KF279" s="116"/>
      <c r="KG279" s="116"/>
      <c r="KH279" s="116"/>
      <c r="KI279" s="116"/>
      <c r="KJ279" s="116"/>
      <c r="KK279" s="116"/>
      <c r="KL279" s="116"/>
      <c r="KM279" s="116"/>
      <c r="KN279" s="116"/>
      <c r="KO279" s="116"/>
      <c r="KP279" s="116"/>
      <c r="KQ279" s="116"/>
      <c r="KR279" s="116"/>
      <c r="KS279" s="116"/>
      <c r="KT279" s="116"/>
      <c r="KU279" s="116"/>
      <c r="KV279" s="116"/>
      <c r="KW279" s="116"/>
      <c r="KX279" s="116"/>
      <c r="KY279" s="116"/>
      <c r="KZ279" s="116"/>
      <c r="LA279" s="116"/>
      <c r="LB279" s="116"/>
      <c r="LC279" s="116"/>
      <c r="LD279" s="116"/>
      <c r="LE279" s="116"/>
      <c r="LF279" s="116"/>
      <c r="LG279" s="116"/>
      <c r="LH279" s="116"/>
      <c r="LI279" s="116"/>
      <c r="LJ279" s="116"/>
      <c r="LK279" s="116"/>
      <c r="LL279" s="116"/>
      <c r="LM279" s="116"/>
      <c r="LN279" s="116"/>
      <c r="LO279" s="116"/>
      <c r="LP279" s="116"/>
      <c r="LQ279" s="116"/>
      <c r="LR279" s="116"/>
      <c r="LS279" s="116"/>
      <c r="LT279" s="116"/>
      <c r="LU279" s="116"/>
      <c r="LV279" s="116"/>
      <c r="LW279" s="116"/>
      <c r="LX279" s="116"/>
      <c r="LY279" s="116"/>
      <c r="LZ279" s="116"/>
      <c r="MA279" s="116"/>
      <c r="MB279" s="116"/>
      <c r="MC279" s="116"/>
      <c r="MD279" s="116"/>
      <c r="ME279" s="116"/>
      <c r="MF279" s="116"/>
      <c r="MG279" s="116"/>
      <c r="MH279" s="116"/>
      <c r="MI279" s="116"/>
      <c r="MJ279" s="116"/>
      <c r="MK279" s="116"/>
      <c r="ML279" s="116"/>
      <c r="MM279" s="116"/>
      <c r="MN279" s="116"/>
      <c r="MO279" s="116"/>
      <c r="MP279" s="116"/>
      <c r="MQ279" s="116"/>
      <c r="MR279" s="116"/>
      <c r="MS279" s="116"/>
      <c r="MT279" s="116"/>
      <c r="MU279" s="116"/>
      <c r="MV279" s="116"/>
      <c r="MW279" s="116"/>
      <c r="MX279" s="116"/>
      <c r="MY279" s="116"/>
      <c r="MZ279" s="116"/>
      <c r="NA279" s="116"/>
      <c r="NB279" s="116"/>
      <c r="NC279" s="116"/>
      <c r="ND279" s="116"/>
      <c r="NE279" s="116"/>
      <c r="NF279" s="116"/>
      <c r="NG279" s="116"/>
      <c r="NH279" s="116"/>
      <c r="NI279" s="116"/>
      <c r="NJ279" s="116"/>
      <c r="NK279" s="116"/>
      <c r="NL279" s="116"/>
      <c r="NM279" s="116"/>
      <c r="NN279" s="116"/>
      <c r="NO279" s="116"/>
      <c r="NP279" s="116"/>
      <c r="NQ279" s="116"/>
      <c r="NR279" s="116"/>
      <c r="NS279" s="116"/>
      <c r="NT279" s="116"/>
      <c r="NU279" s="116"/>
      <c r="NV279" s="116"/>
      <c r="NW279" s="116"/>
      <c r="NX279" s="116"/>
      <c r="NY279" s="116"/>
      <c r="NZ279" s="116"/>
      <c r="OA279" s="116"/>
      <c r="OB279" s="116"/>
      <c r="OC279" s="116"/>
      <c r="OD279" s="116"/>
      <c r="OE279" s="116"/>
      <c r="OF279" s="116"/>
      <c r="OG279" s="116"/>
      <c r="OH279" s="116"/>
      <c r="OI279" s="116"/>
      <c r="OJ279" s="116"/>
      <c r="OK279" s="116"/>
      <c r="OL279" s="116"/>
      <c r="OM279" s="116"/>
      <c r="ON279" s="116"/>
      <c r="OO279" s="116"/>
      <c r="OP279" s="116"/>
      <c r="OQ279" s="116"/>
      <c r="OR279" s="116"/>
      <c r="OS279" s="116"/>
      <c r="OT279" s="116"/>
      <c r="OU279" s="116"/>
      <c r="OV279" s="116"/>
      <c r="OW279" s="116"/>
      <c r="OX279" s="116"/>
      <c r="OY279" s="116"/>
      <c r="OZ279" s="116"/>
      <c r="PA279" s="116"/>
      <c r="PB279" s="116"/>
      <c r="PC279" s="116"/>
      <c r="PD279" s="116"/>
      <c r="PE279" s="116"/>
      <c r="PF279" s="116"/>
      <c r="PG279" s="116"/>
      <c r="PH279" s="116"/>
      <c r="PI279" s="116"/>
      <c r="PJ279" s="116"/>
      <c r="PK279" s="116"/>
      <c r="PL279" s="116"/>
      <c r="PM279" s="116"/>
      <c r="PN279" s="116"/>
      <c r="PO279" s="116"/>
      <c r="PP279" s="116"/>
      <c r="PQ279" s="116"/>
      <c r="PR279" s="116"/>
      <c r="PS279" s="116"/>
      <c r="PT279" s="116"/>
      <c r="PU279" s="116"/>
      <c r="PV279" s="116"/>
      <c r="PW279" s="116"/>
      <c r="PX279" s="116"/>
      <c r="PY279" s="116"/>
      <c r="PZ279" s="116"/>
      <c r="QA279" s="116"/>
      <c r="QB279" s="116"/>
      <c r="QC279" s="116"/>
      <c r="QD279" s="116"/>
      <c r="QE279" s="116"/>
      <c r="QF279" s="116"/>
      <c r="QG279" s="116"/>
      <c r="QH279" s="116"/>
      <c r="QI279" s="116"/>
      <c r="QJ279" s="116"/>
      <c r="QK279" s="116"/>
      <c r="QL279" s="116"/>
      <c r="QM279" s="116"/>
      <c r="QN279" s="116"/>
      <c r="QO279" s="116"/>
      <c r="QP279" s="116"/>
      <c r="QQ279" s="116"/>
      <c r="QR279" s="116"/>
      <c r="QS279" s="116"/>
      <c r="QT279" s="116"/>
      <c r="QU279" s="116"/>
      <c r="QV279" s="116"/>
      <c r="QW279" s="116"/>
      <c r="QX279" s="116"/>
      <c r="QY279" s="116"/>
      <c r="QZ279" s="116"/>
      <c r="RA279" s="116"/>
      <c r="RB279" s="116"/>
      <c r="RC279" s="116"/>
      <c r="RD279" s="116"/>
      <c r="RE279" s="116"/>
      <c r="RF279" s="116"/>
      <c r="RG279" s="116"/>
      <c r="RH279" s="116"/>
      <c r="RI279" s="116"/>
      <c r="RJ279" s="116"/>
      <c r="RK279" s="116"/>
      <c r="RL279" s="116"/>
      <c r="RM279" s="116"/>
      <c r="RN279" s="116"/>
      <c r="RO279" s="116"/>
      <c r="RP279" s="116"/>
      <c r="RQ279" s="116"/>
      <c r="RR279" s="116"/>
      <c r="RS279" s="116"/>
      <c r="RT279" s="116"/>
      <c r="RU279" s="116"/>
      <c r="RV279" s="116"/>
      <c r="RW279" s="116"/>
      <c r="RX279" s="116"/>
      <c r="RY279" s="116"/>
      <c r="RZ279" s="116"/>
      <c r="SA279" s="116"/>
      <c r="SB279" s="116"/>
      <c r="SC279" s="116"/>
      <c r="SD279" s="116"/>
      <c r="SE279" s="116"/>
      <c r="SF279" s="116"/>
      <c r="SG279" s="116"/>
      <c r="SH279" s="116"/>
      <c r="SI279" s="116"/>
      <c r="SJ279" s="116"/>
      <c r="SK279" s="116"/>
      <c r="SL279" s="116"/>
      <c r="SM279" s="116"/>
      <c r="SN279" s="116"/>
      <c r="SO279" s="116"/>
      <c r="SP279" s="116"/>
      <c r="SQ279" s="116"/>
      <c r="SR279" s="116"/>
      <c r="SS279" s="116"/>
      <c r="ST279" s="116"/>
      <c r="SU279" s="116"/>
      <c r="SV279" s="116"/>
      <c r="SW279" s="116"/>
      <c r="SX279" s="116"/>
      <c r="SY279" s="116"/>
      <c r="SZ279" s="116"/>
      <c r="TA279" s="116"/>
      <c r="TB279" s="116"/>
      <c r="TC279" s="116"/>
      <c r="TD279" s="116"/>
      <c r="TE279" s="116"/>
      <c r="TF279" s="116"/>
      <c r="TG279" s="116"/>
      <c r="TH279" s="116"/>
      <c r="TI279" s="116"/>
      <c r="TJ279" s="116"/>
      <c r="TK279" s="116"/>
      <c r="TL279" s="116"/>
      <c r="TM279" s="116"/>
      <c r="TN279" s="116"/>
      <c r="TO279" s="116"/>
      <c r="TP279" s="116"/>
      <c r="TQ279" s="116"/>
      <c r="TR279" s="116"/>
      <c r="TS279" s="116"/>
      <c r="TT279" s="116"/>
      <c r="TU279" s="116"/>
      <c r="TV279" s="116"/>
      <c r="TW279" s="116"/>
      <c r="TX279" s="116"/>
      <c r="TY279" s="116"/>
      <c r="TZ279" s="116"/>
      <c r="UA279" s="116"/>
      <c r="UB279" s="116"/>
      <c r="UC279" s="116"/>
      <c r="UD279" s="116"/>
      <c r="UE279" s="116"/>
      <c r="UF279" s="116"/>
      <c r="UG279" s="116"/>
      <c r="UH279" s="116"/>
      <c r="UI279" s="116"/>
      <c r="UJ279" s="116"/>
      <c r="UK279" s="116"/>
      <c r="UL279" s="116"/>
      <c r="UM279" s="116"/>
      <c r="UN279" s="116"/>
      <c r="UO279" s="116"/>
      <c r="UP279" s="116"/>
      <c r="UQ279" s="116"/>
      <c r="UR279" s="116"/>
      <c r="US279" s="116"/>
      <c r="UT279" s="116"/>
      <c r="UU279" s="116"/>
      <c r="UV279" s="116"/>
      <c r="UW279" s="116"/>
      <c r="UX279" s="116"/>
      <c r="UY279" s="116"/>
      <c r="UZ279" s="116"/>
      <c r="VA279" s="116"/>
      <c r="VB279" s="116"/>
      <c r="VC279" s="116"/>
      <c r="VD279" s="116"/>
      <c r="VE279" s="116"/>
      <c r="VF279" s="116"/>
      <c r="VG279" s="116"/>
      <c r="VH279" s="116"/>
      <c r="VI279" s="116"/>
      <c r="VJ279" s="116"/>
      <c r="VK279" s="116"/>
      <c r="VL279" s="116"/>
      <c r="VM279" s="116"/>
      <c r="VN279" s="116"/>
      <c r="VO279" s="116"/>
      <c r="VP279" s="116"/>
      <c r="VQ279" s="116"/>
      <c r="VR279" s="116"/>
      <c r="VS279" s="116"/>
      <c r="VT279" s="116"/>
      <c r="VU279" s="116"/>
      <c r="VV279" s="116"/>
      <c r="VW279" s="116"/>
      <c r="VX279" s="116"/>
      <c r="VY279" s="116"/>
      <c r="VZ279" s="116"/>
      <c r="WA279" s="116"/>
      <c r="WB279" s="116"/>
      <c r="WC279" s="116"/>
      <c r="WD279" s="116"/>
      <c r="WE279" s="116"/>
      <c r="WF279" s="116"/>
      <c r="WG279" s="116"/>
      <c r="WH279" s="116"/>
      <c r="WI279" s="116"/>
      <c r="WJ279" s="116"/>
      <c r="WK279" s="116"/>
      <c r="WL279" s="116"/>
      <c r="WM279" s="116"/>
      <c r="WN279" s="116"/>
      <c r="WO279" s="116"/>
      <c r="WP279" s="116"/>
      <c r="WQ279" s="116"/>
      <c r="WR279" s="116"/>
      <c r="WS279" s="116"/>
      <c r="WT279" s="116"/>
      <c r="WU279" s="116"/>
      <c r="WV279" s="116"/>
      <c r="WW279" s="116"/>
      <c r="WX279" s="116"/>
      <c r="WY279" s="116"/>
      <c r="WZ279" s="116"/>
      <c r="XA279" s="116"/>
      <c r="XB279" s="116"/>
      <c r="XC279" s="116"/>
      <c r="XD279" s="116"/>
      <c r="XE279" s="116"/>
      <c r="XF279" s="116"/>
      <c r="XG279" s="116"/>
      <c r="XH279" s="116"/>
      <c r="XI279" s="116"/>
      <c r="XJ279" s="116"/>
      <c r="XK279" s="116"/>
      <c r="XL279" s="116"/>
      <c r="XM279" s="116"/>
      <c r="XN279" s="116"/>
      <c r="XO279" s="116"/>
      <c r="XP279" s="116"/>
      <c r="XQ279" s="116"/>
      <c r="XR279" s="116"/>
      <c r="XS279" s="116"/>
      <c r="XT279" s="116"/>
      <c r="XU279" s="116"/>
      <c r="XV279" s="116"/>
      <c r="XW279" s="116"/>
      <c r="XX279" s="116"/>
      <c r="XY279" s="116"/>
      <c r="XZ279" s="116"/>
      <c r="YA279" s="116"/>
      <c r="YB279" s="116"/>
      <c r="YC279" s="116"/>
      <c r="YD279" s="116"/>
      <c r="YE279" s="116"/>
      <c r="YF279" s="116"/>
      <c r="YG279" s="116"/>
      <c r="YH279" s="116"/>
      <c r="YI279" s="116"/>
      <c r="YJ279" s="116"/>
      <c r="YK279" s="116"/>
      <c r="YL279" s="116"/>
      <c r="YM279" s="116"/>
      <c r="YN279" s="116"/>
      <c r="YO279" s="116"/>
      <c r="YP279" s="116"/>
      <c r="YQ279" s="116"/>
      <c r="YR279" s="116"/>
      <c r="YS279" s="116"/>
      <c r="YT279" s="116"/>
      <c r="YU279" s="116"/>
      <c r="YV279" s="116"/>
      <c r="YW279" s="116"/>
      <c r="YX279" s="116"/>
      <c r="YY279" s="116"/>
      <c r="YZ279" s="116"/>
      <c r="ZA279" s="116"/>
      <c r="ZB279" s="116"/>
      <c r="ZC279" s="116"/>
      <c r="ZD279" s="116"/>
      <c r="ZE279" s="116"/>
      <c r="ZF279" s="116"/>
      <c r="ZG279" s="116"/>
      <c r="ZH279" s="116"/>
      <c r="ZI279" s="116"/>
      <c r="ZJ279" s="116"/>
      <c r="ZK279" s="116"/>
      <c r="ZL279" s="116"/>
      <c r="ZM279" s="116"/>
      <c r="ZN279" s="116"/>
      <c r="ZO279" s="116"/>
      <c r="ZP279" s="116"/>
      <c r="ZQ279" s="116"/>
      <c r="ZR279" s="116"/>
      <c r="ZS279" s="116"/>
      <c r="ZT279" s="116"/>
      <c r="ZU279" s="116"/>
      <c r="ZV279" s="116"/>
      <c r="ZW279" s="116"/>
      <c r="ZX279" s="116"/>
      <c r="ZY279" s="116"/>
      <c r="ZZ279" s="116"/>
      <c r="AAA279" s="116"/>
      <c r="AAB279" s="116"/>
      <c r="AAC279" s="116"/>
      <c r="AAD279" s="116"/>
      <c r="AAE279" s="116"/>
      <c r="AAF279" s="116"/>
      <c r="AAG279" s="116"/>
      <c r="AAH279" s="116"/>
      <c r="AAI279" s="116"/>
      <c r="AAJ279" s="116"/>
      <c r="AAK279" s="116"/>
      <c r="AAL279" s="116"/>
      <c r="AAM279" s="116"/>
      <c r="AAN279" s="116"/>
      <c r="AAO279" s="116"/>
      <c r="AAP279" s="116"/>
      <c r="AAQ279" s="116"/>
      <c r="AAR279" s="116"/>
      <c r="AAS279" s="116"/>
      <c r="AAT279" s="116"/>
      <c r="AAU279" s="116"/>
      <c r="AAV279" s="116"/>
      <c r="AAW279" s="116"/>
      <c r="AAX279" s="116"/>
      <c r="AAY279" s="116"/>
      <c r="AAZ279" s="116"/>
      <c r="ABA279" s="116"/>
      <c r="ABB279" s="116"/>
      <c r="ABC279" s="116"/>
      <c r="ABD279" s="116"/>
      <c r="ABE279" s="116"/>
      <c r="ABF279" s="116"/>
      <c r="ABG279" s="116"/>
      <c r="ABH279" s="116"/>
      <c r="ABI279" s="116"/>
      <c r="ABJ279" s="116"/>
      <c r="ABK279" s="116"/>
      <c r="ABL279" s="116"/>
      <c r="ABM279" s="116"/>
      <c r="ABN279" s="116"/>
      <c r="ABO279" s="116"/>
      <c r="ABP279" s="116"/>
      <c r="ABQ279" s="116"/>
      <c r="ABR279" s="116"/>
      <c r="ABS279" s="116"/>
      <c r="ABT279" s="116"/>
      <c r="ABU279" s="116"/>
      <c r="ABV279" s="116"/>
      <c r="ABW279" s="116"/>
      <c r="ABX279" s="116"/>
      <c r="ABY279" s="116"/>
      <c r="ABZ279" s="116"/>
      <c r="ACA279" s="116"/>
      <c r="ACB279" s="116"/>
      <c r="ACC279" s="116"/>
      <c r="ACD279" s="116"/>
      <c r="ACE279" s="116"/>
      <c r="ACF279" s="116"/>
      <c r="ACG279" s="116"/>
      <c r="ACH279" s="116"/>
      <c r="ACI279" s="116"/>
      <c r="ACJ279" s="116"/>
      <c r="ACK279" s="116"/>
      <c r="ACL279" s="116"/>
      <c r="ACM279" s="116"/>
      <c r="ACN279" s="116"/>
      <c r="ACO279" s="116"/>
      <c r="ACP279" s="116"/>
      <c r="ACQ279" s="116"/>
      <c r="ACR279" s="116"/>
      <c r="ACS279" s="116"/>
      <c r="ACT279" s="116"/>
      <c r="ACU279" s="116"/>
      <c r="ACV279" s="116"/>
      <c r="ACW279" s="116"/>
      <c r="ACX279" s="116"/>
      <c r="ACY279" s="116"/>
      <c r="ACZ279" s="116"/>
      <c r="ADA279" s="116"/>
      <c r="ADB279" s="116"/>
      <c r="ADC279" s="116"/>
      <c r="ADD279" s="116"/>
      <c r="ADE279" s="116"/>
      <c r="ADF279" s="116"/>
      <c r="ADG279" s="116"/>
      <c r="ADH279" s="116"/>
      <c r="ADI279" s="116"/>
      <c r="ADJ279" s="116"/>
      <c r="ADK279" s="116"/>
      <c r="ADL279" s="116"/>
      <c r="ADM279" s="116"/>
      <c r="ADN279" s="116"/>
      <c r="ADO279" s="116"/>
      <c r="ADP279" s="116"/>
      <c r="ADQ279" s="116"/>
      <c r="ADR279" s="116"/>
      <c r="ADS279" s="116"/>
      <c r="ADT279" s="116"/>
      <c r="ADU279" s="116"/>
      <c r="ADV279" s="116"/>
      <c r="ADW279" s="116"/>
      <c r="ADX279" s="116"/>
      <c r="ADY279" s="116"/>
      <c r="ADZ279" s="116"/>
      <c r="AEA279" s="116"/>
      <c r="AEB279" s="116"/>
      <c r="AEC279" s="116"/>
      <c r="AED279" s="116"/>
      <c r="AEE279" s="116"/>
      <c r="AEF279" s="116"/>
      <c r="AEG279" s="116"/>
      <c r="AEH279" s="116"/>
      <c r="AEI279" s="116"/>
      <c r="AEJ279" s="116"/>
      <c r="AEK279" s="116"/>
      <c r="AEL279" s="116"/>
      <c r="AEM279" s="116"/>
      <c r="AEN279" s="116"/>
      <c r="AEO279" s="116"/>
      <c r="AEP279" s="116"/>
      <c r="AEQ279" s="116"/>
      <c r="AER279" s="116"/>
      <c r="AES279" s="116"/>
      <c r="AET279" s="116"/>
      <c r="AEU279" s="116"/>
      <c r="AEV279" s="116"/>
      <c r="AEW279" s="116"/>
      <c r="AEX279" s="116"/>
      <c r="AEY279" s="116"/>
      <c r="AEZ279" s="116"/>
      <c r="AFA279" s="116"/>
      <c r="AFB279" s="116"/>
      <c r="AFC279" s="116"/>
      <c r="AFD279" s="116"/>
      <c r="AFE279" s="116"/>
      <c r="AFF279" s="116"/>
      <c r="AFG279" s="116"/>
      <c r="AFH279" s="116"/>
      <c r="AFI279" s="116"/>
      <c r="AFJ279" s="116"/>
      <c r="AFK279" s="116"/>
      <c r="AFL279" s="116"/>
      <c r="AFM279" s="116"/>
      <c r="AFN279" s="116"/>
      <c r="AFO279" s="116"/>
      <c r="AFP279" s="116"/>
      <c r="AFQ279" s="116"/>
      <c r="AFR279" s="116"/>
      <c r="AFS279" s="116"/>
      <c r="AFT279" s="116"/>
      <c r="AFU279" s="116"/>
      <c r="AFV279" s="116"/>
      <c r="AFW279" s="116"/>
      <c r="AFX279" s="116"/>
      <c r="AFY279" s="116"/>
      <c r="AFZ279" s="116"/>
      <c r="AGA279" s="116"/>
      <c r="AGB279" s="116"/>
      <c r="AGC279" s="116"/>
      <c r="AGD279" s="116"/>
      <c r="AGE279" s="116"/>
      <c r="AGF279" s="116"/>
      <c r="AGG279" s="116"/>
      <c r="AGH279" s="116"/>
      <c r="AGI279" s="116"/>
      <c r="AGJ279" s="116"/>
      <c r="AGK279" s="116"/>
      <c r="AGL279" s="116"/>
      <c r="AGM279" s="116"/>
      <c r="AGN279" s="116"/>
      <c r="AGO279" s="116"/>
      <c r="AGP279" s="116"/>
      <c r="AGQ279" s="116"/>
      <c r="AGR279" s="116"/>
      <c r="AGS279" s="116"/>
      <c r="AGT279" s="116"/>
      <c r="AGU279" s="116"/>
      <c r="AGV279" s="116"/>
      <c r="AGW279" s="116"/>
      <c r="AGX279" s="116"/>
      <c r="AGY279" s="116"/>
      <c r="AGZ279" s="116"/>
      <c r="AHA279" s="116"/>
      <c r="AHB279" s="116"/>
      <c r="AHC279" s="116"/>
      <c r="AHD279" s="116"/>
      <c r="AHE279" s="116"/>
      <c r="AHF279" s="116"/>
      <c r="AHG279" s="116"/>
      <c r="AHH279" s="116"/>
      <c r="AHI279" s="116"/>
      <c r="AHJ279" s="116"/>
      <c r="AHK279" s="116"/>
      <c r="AHL279" s="116"/>
      <c r="AHM279" s="116"/>
      <c r="AHN279" s="116"/>
      <c r="AHO279" s="116"/>
      <c r="AHP279" s="116"/>
      <c r="AHQ279" s="116"/>
      <c r="AHR279" s="116"/>
      <c r="AHS279" s="116"/>
      <c r="AHT279" s="116"/>
      <c r="AHU279" s="116"/>
      <c r="AHV279" s="116"/>
      <c r="AHW279" s="116"/>
      <c r="AHX279" s="116"/>
      <c r="AHY279" s="116"/>
      <c r="AHZ279" s="116"/>
      <c r="AIA279" s="116"/>
      <c r="AIB279" s="116"/>
      <c r="AIC279" s="116"/>
      <c r="AID279" s="116"/>
      <c r="AIE279" s="116"/>
      <c r="AIF279" s="116"/>
      <c r="AIG279" s="116"/>
      <c r="AIH279" s="116"/>
      <c r="AII279" s="116"/>
      <c r="AIJ279" s="116"/>
      <c r="AIK279" s="116"/>
      <c r="AIL279" s="116"/>
      <c r="AIM279" s="116"/>
      <c r="AIN279" s="116"/>
      <c r="AIO279" s="116"/>
      <c r="AIP279" s="116"/>
      <c r="AIQ279" s="116"/>
      <c r="AIR279" s="116"/>
      <c r="AIS279" s="116"/>
      <c r="AIT279" s="116"/>
      <c r="AIU279" s="116"/>
      <c r="AIV279" s="116"/>
      <c r="AIW279" s="116"/>
      <c r="AIX279" s="116"/>
      <c r="AIY279" s="116"/>
      <c r="AIZ279" s="116"/>
      <c r="AJA279" s="116"/>
      <c r="AJB279" s="116"/>
      <c r="AJC279" s="116"/>
      <c r="AJD279" s="116"/>
      <c r="AJE279" s="116"/>
      <c r="AJF279" s="116"/>
      <c r="AJG279" s="116"/>
      <c r="AJH279" s="116"/>
      <c r="AJI279" s="116"/>
      <c r="AJJ279" s="116"/>
      <c r="AJK279" s="116"/>
      <c r="AJL279" s="116"/>
      <c r="AJM279" s="116"/>
      <c r="AJN279" s="116"/>
      <c r="AJO279" s="116"/>
      <c r="AJP279" s="116"/>
      <c r="AJQ279" s="116"/>
      <c r="AJR279" s="116"/>
      <c r="AJS279" s="116"/>
      <c r="AJT279" s="116"/>
      <c r="AJU279" s="116"/>
      <c r="AJV279" s="116"/>
      <c r="AJW279" s="116"/>
      <c r="AJX279" s="116"/>
      <c r="AJY279" s="116"/>
      <c r="AJZ279" s="116"/>
      <c r="AKA279" s="116"/>
      <c r="AKB279" s="116"/>
      <c r="AKC279" s="116"/>
      <c r="AKD279" s="116"/>
      <c r="AKE279" s="116"/>
      <c r="AKF279" s="116"/>
      <c r="AKG279" s="116"/>
      <c r="AKH279" s="116"/>
      <c r="AKI279" s="116"/>
      <c r="AKJ279" s="116"/>
      <c r="AKK279" s="116"/>
      <c r="AKL279" s="116"/>
      <c r="AKM279" s="116"/>
      <c r="AKN279" s="116"/>
      <c r="AKO279" s="116"/>
      <c r="AKP279" s="116"/>
      <c r="AKQ279" s="116"/>
      <c r="AKR279" s="116"/>
      <c r="AKS279" s="116"/>
      <c r="AKT279" s="116"/>
      <c r="AKU279" s="116"/>
      <c r="AKV279" s="116"/>
      <c r="AKW279" s="116"/>
      <c r="AKX279" s="116"/>
      <c r="AKY279" s="116"/>
      <c r="AKZ279" s="116"/>
      <c r="ALA279" s="116"/>
      <c r="ALB279" s="116"/>
      <c r="ALC279" s="116"/>
      <c r="ALD279" s="116"/>
      <c r="ALE279" s="116"/>
      <c r="ALF279" s="116"/>
      <c r="ALG279" s="116"/>
      <c r="ALH279" s="116"/>
      <c r="ALI279" s="116"/>
      <c r="ALJ279" s="116"/>
      <c r="ALK279" s="116"/>
      <c r="ALL279" s="116"/>
      <c r="ALM279" s="116"/>
      <c r="ALN279" s="116"/>
      <c r="ALO279" s="116"/>
      <c r="ALP279" s="116"/>
      <c r="ALQ279" s="116"/>
      <c r="ALR279" s="116"/>
      <c r="ALS279" s="116"/>
      <c r="ALT279" s="116"/>
      <c r="ALU279" s="116"/>
      <c r="ALV279" s="116"/>
      <c r="ALW279" s="116"/>
      <c r="ALX279" s="116"/>
      <c r="ALY279" s="116"/>
      <c r="ALZ279" s="116"/>
      <c r="AMA279" s="116"/>
      <c r="AMB279" s="116"/>
      <c r="AMC279" s="116"/>
      <c r="AMD279" s="116"/>
      <c r="AME279" s="116"/>
      <c r="AMF279" s="116"/>
      <c r="AMG279" s="116"/>
      <c r="AMH279" s="116"/>
      <c r="AMI279" s="116"/>
      <c r="AMJ279" s="116"/>
      <c r="AMK279" s="116"/>
      <c r="AML279" s="116"/>
      <c r="AMM279" s="116"/>
      <c r="AMN279" s="116"/>
      <c r="AMO279" s="116"/>
      <c r="AMP279" s="116"/>
      <c r="AMQ279" s="116"/>
      <c r="AMR279" s="116"/>
      <c r="AMS279" s="116"/>
      <c r="AMT279" s="116"/>
      <c r="AMU279" s="116"/>
      <c r="AMV279" s="116"/>
      <c r="AMW279" s="116"/>
      <c r="AMX279" s="116"/>
      <c r="AMY279" s="116"/>
      <c r="AMZ279" s="116"/>
      <c r="ANA279" s="116"/>
      <c r="ANB279" s="116"/>
      <c r="ANC279" s="116"/>
      <c r="AND279" s="116"/>
      <c r="ANE279" s="116"/>
      <c r="ANF279" s="116"/>
      <c r="ANG279" s="116"/>
      <c r="ANH279" s="116"/>
      <c r="ANI279" s="116"/>
      <c r="ANJ279" s="116"/>
      <c r="ANK279" s="116"/>
      <c r="ANL279" s="116"/>
      <c r="ANM279" s="116"/>
      <c r="ANN279" s="116"/>
      <c r="ANO279" s="116"/>
      <c r="ANP279" s="116"/>
      <c r="ANQ279" s="116"/>
      <c r="ANR279" s="116"/>
      <c r="ANS279" s="116"/>
      <c r="ANT279" s="116"/>
      <c r="ANU279" s="116"/>
      <c r="ANV279" s="116"/>
      <c r="ANW279" s="116"/>
      <c r="ANX279" s="116"/>
      <c r="ANY279" s="116"/>
      <c r="ANZ279" s="116"/>
      <c r="AOA279" s="116"/>
      <c r="AOB279" s="116"/>
      <c r="AOC279" s="116"/>
      <c r="AOD279" s="116"/>
      <c r="AOE279" s="116"/>
      <c r="AOF279" s="116"/>
      <c r="AOG279" s="116"/>
      <c r="AOH279" s="116"/>
      <c r="AOI279" s="116"/>
      <c r="AOJ279" s="116"/>
      <c r="AOK279" s="116"/>
      <c r="AOL279" s="116"/>
      <c r="AOM279" s="116"/>
      <c r="AON279" s="116"/>
      <c r="AOO279" s="116"/>
      <c r="AOP279" s="116"/>
      <c r="AOQ279" s="116"/>
      <c r="AOR279" s="116"/>
      <c r="AOS279" s="116"/>
      <c r="AOT279" s="116"/>
      <c r="AOU279" s="116"/>
      <c r="AOV279" s="116"/>
      <c r="AOW279" s="116"/>
      <c r="AOX279" s="116"/>
      <c r="AOY279" s="116"/>
      <c r="AOZ279" s="116"/>
      <c r="APA279" s="116"/>
      <c r="APB279" s="116"/>
      <c r="APC279" s="116"/>
      <c r="APD279" s="116"/>
      <c r="APE279" s="116"/>
      <c r="APF279" s="116"/>
      <c r="APG279" s="116"/>
      <c r="APH279" s="116"/>
      <c r="API279" s="116"/>
      <c r="APJ279" s="116"/>
      <c r="APK279" s="116"/>
      <c r="APL279" s="116"/>
      <c r="APM279" s="116"/>
      <c r="APN279" s="116"/>
      <c r="APO279" s="116"/>
      <c r="APP279" s="116"/>
      <c r="APQ279" s="116"/>
      <c r="APR279" s="116"/>
      <c r="APS279" s="116"/>
      <c r="APT279" s="116"/>
      <c r="APU279" s="116"/>
      <c r="APV279" s="116"/>
      <c r="APW279" s="116"/>
      <c r="APX279" s="116"/>
      <c r="APY279" s="116"/>
      <c r="APZ279" s="116"/>
      <c r="AQA279" s="116"/>
      <c r="AQB279" s="116"/>
      <c r="AQC279" s="116"/>
      <c r="AQD279" s="116"/>
      <c r="AQE279" s="116"/>
      <c r="AQF279" s="116"/>
      <c r="AQG279" s="116"/>
      <c r="AQH279" s="116"/>
      <c r="AQI279" s="116"/>
      <c r="AQJ279" s="116"/>
      <c r="AQK279" s="116"/>
      <c r="AQL279" s="116"/>
      <c r="AQM279" s="116"/>
      <c r="AQN279" s="116"/>
      <c r="AQO279" s="116"/>
      <c r="AQP279" s="116"/>
      <c r="AQQ279" s="116"/>
      <c r="AQR279" s="116"/>
      <c r="AQS279" s="116"/>
      <c r="AQT279" s="116"/>
      <c r="AQU279" s="116"/>
      <c r="AQV279" s="116"/>
      <c r="AQW279" s="116"/>
      <c r="AQX279" s="116"/>
      <c r="AQY279" s="116"/>
      <c r="AQZ279" s="116"/>
      <c r="ARA279" s="116"/>
      <c r="ARB279" s="116"/>
      <c r="ARC279" s="116"/>
      <c r="ARD279" s="116"/>
      <c r="ARE279" s="116"/>
      <c r="ARF279" s="116"/>
      <c r="ARG279" s="116"/>
      <c r="ARH279" s="116"/>
      <c r="ARI279" s="116"/>
      <c r="ARJ279" s="116"/>
      <c r="ARK279" s="116"/>
      <c r="ARL279" s="116"/>
      <c r="ARM279" s="116"/>
      <c r="ARN279" s="116"/>
      <c r="ARO279" s="116"/>
      <c r="ARP279" s="116"/>
      <c r="ARQ279" s="116"/>
      <c r="ARR279" s="116"/>
      <c r="ARS279" s="116"/>
      <c r="ART279" s="116"/>
      <c r="ARU279" s="116"/>
      <c r="ARV279" s="116"/>
      <c r="ARW279" s="116"/>
      <c r="ARX279" s="116"/>
      <c r="ARY279" s="116"/>
      <c r="ARZ279" s="116"/>
      <c r="ASA279" s="116"/>
      <c r="ASB279" s="116"/>
      <c r="ASC279" s="116"/>
      <c r="ASD279" s="116"/>
      <c r="ASE279" s="116"/>
      <c r="ASF279" s="116"/>
      <c r="ASG279" s="116"/>
      <c r="ASH279" s="116"/>
      <c r="ASI279" s="116"/>
      <c r="ASJ279" s="116"/>
      <c r="ASK279" s="116"/>
      <c r="ASL279" s="116"/>
      <c r="ASM279" s="116"/>
      <c r="ASN279" s="116"/>
      <c r="ASO279" s="116"/>
      <c r="ASP279" s="116"/>
      <c r="ASQ279" s="116"/>
      <c r="ASR279" s="116"/>
      <c r="ASS279" s="116"/>
      <c r="AST279" s="116"/>
      <c r="ASU279" s="116"/>
      <c r="ASV279" s="116"/>
      <c r="ASW279" s="116"/>
      <c r="ASX279" s="116"/>
      <c r="ASY279" s="116"/>
      <c r="ASZ279" s="116"/>
      <c r="ATA279" s="116"/>
      <c r="ATB279" s="116"/>
      <c r="ATC279" s="116"/>
      <c r="ATD279" s="116"/>
      <c r="ATE279" s="116"/>
      <c r="ATF279" s="116"/>
      <c r="ATG279" s="116"/>
      <c r="ATH279" s="116"/>
      <c r="ATI279" s="116"/>
      <c r="ATJ279" s="116"/>
      <c r="ATK279" s="116"/>
      <c r="ATL279" s="116"/>
      <c r="ATM279" s="116"/>
      <c r="ATN279" s="116"/>
      <c r="ATO279" s="116"/>
      <c r="ATP279" s="116"/>
      <c r="ATQ279" s="116"/>
      <c r="ATR279" s="116"/>
      <c r="ATS279" s="116"/>
      <c r="ATT279" s="116"/>
      <c r="ATU279" s="116"/>
      <c r="ATV279" s="116"/>
      <c r="ATW279" s="116"/>
      <c r="ATX279" s="116"/>
      <c r="ATY279" s="116"/>
      <c r="ATZ279" s="116"/>
      <c r="AUA279" s="116"/>
      <c r="AUB279" s="116"/>
      <c r="AUC279" s="116"/>
      <c r="AUD279" s="116"/>
      <c r="AUE279" s="116"/>
      <c r="AUF279" s="116"/>
      <c r="AUG279" s="116"/>
      <c r="AUH279" s="116"/>
      <c r="AUI279" s="116"/>
      <c r="AUJ279" s="116"/>
      <c r="AUK279" s="116"/>
      <c r="AUL279" s="116"/>
      <c r="AUM279" s="116"/>
      <c r="AUN279" s="116"/>
      <c r="AUO279" s="116"/>
      <c r="AUP279" s="116"/>
      <c r="AUQ279" s="116"/>
      <c r="AUR279" s="116"/>
      <c r="AUS279" s="116"/>
      <c r="AUT279" s="116"/>
      <c r="AUU279" s="116"/>
      <c r="AUV279" s="116"/>
      <c r="AUW279" s="116"/>
      <c r="AUX279" s="116"/>
      <c r="AUY279" s="116"/>
      <c r="AUZ279" s="116"/>
      <c r="AVA279" s="116"/>
      <c r="AVB279" s="116"/>
      <c r="AVC279" s="116"/>
      <c r="AVD279" s="116"/>
      <c r="AVE279" s="116"/>
      <c r="AVF279" s="116"/>
      <c r="AVG279" s="116"/>
      <c r="AVH279" s="116"/>
      <c r="AVI279" s="116"/>
      <c r="AVJ279" s="116"/>
      <c r="AVK279" s="116"/>
      <c r="AVL279" s="116"/>
      <c r="AVM279" s="116"/>
      <c r="AVN279" s="116"/>
      <c r="AVO279" s="116"/>
      <c r="AVP279" s="116"/>
      <c r="AVQ279" s="116"/>
      <c r="AVR279" s="116"/>
      <c r="AVS279" s="116"/>
      <c r="AVT279" s="116"/>
      <c r="AVU279" s="116"/>
      <c r="AVV279" s="116"/>
      <c r="AVW279" s="116"/>
      <c r="AVX279" s="116"/>
      <c r="AVY279" s="116"/>
      <c r="AVZ279" s="116"/>
      <c r="AWA279" s="116"/>
      <c r="AWB279" s="116"/>
      <c r="AWC279" s="116"/>
      <c r="AWD279" s="116"/>
      <c r="AWE279" s="116"/>
      <c r="AWF279" s="116"/>
      <c r="AWG279" s="116"/>
      <c r="AWH279" s="116"/>
      <c r="AWI279" s="116"/>
      <c r="AWJ279" s="116"/>
      <c r="AWK279" s="116"/>
      <c r="AWL279" s="116"/>
      <c r="AWM279" s="116"/>
      <c r="AWN279" s="116"/>
      <c r="AWO279" s="116"/>
      <c r="AWP279" s="116"/>
      <c r="AWQ279" s="116"/>
      <c r="AWR279" s="116"/>
      <c r="AWS279" s="116"/>
      <c r="AWT279" s="116"/>
      <c r="AWU279" s="116"/>
      <c r="AWV279" s="116"/>
      <c r="AWW279" s="116"/>
      <c r="AWX279" s="116"/>
      <c r="AWY279" s="116"/>
      <c r="AWZ279" s="116"/>
      <c r="AXA279" s="116"/>
      <c r="AXB279" s="116"/>
      <c r="AXC279" s="116"/>
      <c r="AXD279" s="116"/>
      <c r="AXE279" s="116"/>
      <c r="AXF279" s="116"/>
      <c r="AXG279" s="116"/>
      <c r="AXH279" s="116"/>
      <c r="AXI279" s="116"/>
      <c r="AXJ279" s="116"/>
      <c r="AXK279" s="116"/>
      <c r="AXL279" s="116"/>
      <c r="AXM279" s="116"/>
      <c r="AXN279" s="116"/>
      <c r="AXO279" s="116"/>
      <c r="AXP279" s="116"/>
      <c r="AXQ279" s="116"/>
      <c r="AXR279" s="116"/>
      <c r="AXS279" s="116"/>
      <c r="AXT279" s="116"/>
      <c r="AXU279" s="116"/>
      <c r="AXV279" s="116"/>
      <c r="AXW279" s="116"/>
      <c r="AXX279" s="116"/>
      <c r="AXY279" s="116"/>
      <c r="AXZ279" s="116"/>
      <c r="AYA279" s="116"/>
      <c r="AYB279" s="116"/>
      <c r="AYC279" s="116"/>
      <c r="AYD279" s="116"/>
      <c r="AYE279" s="116"/>
      <c r="AYF279" s="116"/>
      <c r="AYG279" s="116"/>
      <c r="AYH279" s="116"/>
      <c r="AYI279" s="116"/>
      <c r="AYJ279" s="116"/>
      <c r="AYK279" s="116"/>
      <c r="AYL279" s="116"/>
      <c r="AYM279" s="116"/>
      <c r="AYN279" s="116"/>
      <c r="AYO279" s="116"/>
      <c r="AYP279" s="116"/>
      <c r="AYQ279" s="116"/>
      <c r="AYR279" s="116"/>
      <c r="AYS279" s="116"/>
      <c r="AYT279" s="116"/>
      <c r="AYU279" s="116"/>
      <c r="AYV279" s="116"/>
      <c r="AYW279" s="116"/>
      <c r="AYX279" s="116"/>
      <c r="AYY279" s="116"/>
      <c r="AYZ279" s="116"/>
      <c r="AZA279" s="116"/>
      <c r="AZB279" s="116"/>
      <c r="AZC279" s="116"/>
      <c r="AZD279" s="116"/>
      <c r="AZE279" s="116"/>
      <c r="AZF279" s="116"/>
      <c r="AZG279" s="116"/>
      <c r="AZH279" s="116"/>
      <c r="AZI279" s="116"/>
      <c r="AZJ279" s="116"/>
      <c r="AZK279" s="116"/>
      <c r="AZL279" s="116"/>
      <c r="AZM279" s="116"/>
      <c r="AZN279" s="116"/>
      <c r="AZO279" s="116"/>
      <c r="AZP279" s="116"/>
      <c r="AZQ279" s="116"/>
      <c r="AZR279" s="116"/>
      <c r="AZS279" s="116"/>
      <c r="AZT279" s="116"/>
      <c r="AZU279" s="116"/>
      <c r="AZV279" s="116"/>
      <c r="AZW279" s="116"/>
      <c r="AZX279" s="116"/>
      <c r="AZY279" s="116"/>
      <c r="AZZ279" s="116"/>
      <c r="BAA279" s="116"/>
      <c r="BAB279" s="116"/>
      <c r="BAC279" s="116"/>
      <c r="BAD279" s="116"/>
      <c r="BAE279" s="116"/>
      <c r="BAF279" s="116"/>
      <c r="BAG279" s="116"/>
      <c r="BAH279" s="116"/>
      <c r="BAI279" s="116"/>
      <c r="BAJ279" s="116"/>
      <c r="BAK279" s="116"/>
      <c r="BAL279" s="116"/>
      <c r="BAM279" s="116"/>
      <c r="BAN279" s="116"/>
      <c r="BAO279" s="116"/>
      <c r="BAP279" s="116"/>
      <c r="BAQ279" s="116"/>
      <c r="BAR279" s="116"/>
      <c r="BAS279" s="116"/>
      <c r="BAT279" s="116"/>
      <c r="BAU279" s="116"/>
      <c r="BAV279" s="116"/>
      <c r="BAW279" s="116"/>
      <c r="BAX279" s="116"/>
      <c r="BAY279" s="116"/>
      <c r="BAZ279" s="116"/>
      <c r="BBA279" s="116"/>
      <c r="BBB279" s="116"/>
      <c r="BBC279" s="116"/>
      <c r="BBD279" s="116"/>
      <c r="BBE279" s="116"/>
      <c r="BBF279" s="116"/>
      <c r="BBG279" s="116"/>
      <c r="BBH279" s="116"/>
      <c r="BBI279" s="116"/>
      <c r="BBJ279" s="116"/>
      <c r="BBK279" s="116"/>
      <c r="BBL279" s="116"/>
      <c r="BBM279" s="116"/>
      <c r="BBN279" s="116"/>
      <c r="BBO279" s="116"/>
      <c r="BBP279" s="116"/>
      <c r="BBQ279" s="116"/>
      <c r="BBR279" s="116"/>
      <c r="BBS279" s="116"/>
      <c r="BBT279" s="116"/>
      <c r="BBU279" s="116"/>
      <c r="BBV279" s="116"/>
      <c r="BBW279" s="116"/>
      <c r="BBX279" s="116"/>
      <c r="BBY279" s="116"/>
      <c r="BBZ279" s="116"/>
      <c r="BCA279" s="116"/>
      <c r="BCB279" s="116"/>
      <c r="BCC279" s="116"/>
      <c r="BCD279" s="116"/>
      <c r="BCE279" s="116"/>
      <c r="BCF279" s="116"/>
      <c r="BCG279" s="116"/>
      <c r="BCH279" s="116"/>
      <c r="BCI279" s="116"/>
      <c r="BCJ279" s="116"/>
      <c r="BCK279" s="116"/>
      <c r="BCL279" s="116"/>
      <c r="BCM279" s="116"/>
      <c r="BCN279" s="116"/>
      <c r="BCO279" s="116"/>
      <c r="BCP279" s="116"/>
      <c r="BCQ279" s="116"/>
    </row>
    <row r="280" spans="1:1447" s="3" customFormat="1" ht="17" thickBot="1">
      <c r="A280" s="27">
        <f t="shared" si="86"/>
        <v>27</v>
      </c>
      <c r="B280" s="15">
        <v>73</v>
      </c>
      <c r="C280" s="15">
        <v>60.7</v>
      </c>
      <c r="D280" s="15">
        <v>63.1</v>
      </c>
      <c r="E280" s="15">
        <v>6640</v>
      </c>
      <c r="F280" s="15" t="s">
        <v>19</v>
      </c>
      <c r="G280" s="15">
        <v>62.7</v>
      </c>
      <c r="H280" s="15">
        <v>68.8</v>
      </c>
      <c r="I280" s="15" t="s">
        <v>34</v>
      </c>
      <c r="J280" s="15">
        <v>5.3</v>
      </c>
      <c r="K280" s="28">
        <v>68</v>
      </c>
      <c r="L280" s="28">
        <f t="shared" si="87"/>
        <v>0.1642270861833105</v>
      </c>
      <c r="M280" s="28">
        <f t="shared" si="88"/>
        <v>0.85068399452804466</v>
      </c>
      <c r="N280" s="3">
        <f t="shared" si="89"/>
        <v>27.092461474385669</v>
      </c>
      <c r="O280" s="3">
        <f t="shared" si="90"/>
        <v>27</v>
      </c>
      <c r="P280" s="3">
        <f t="shared" si="91"/>
        <v>0</v>
      </c>
      <c r="Q280" s="116"/>
      <c r="R280" s="116"/>
      <c r="S280" s="116"/>
      <c r="T280" s="116"/>
      <c r="U280" s="116"/>
      <c r="V280" s="116"/>
      <c r="W280" s="116"/>
      <c r="X280" s="116"/>
      <c r="Y280" s="116"/>
      <c r="Z280" s="116"/>
      <c r="AA280" s="116"/>
      <c r="AB280" s="116"/>
      <c r="AC280" s="116"/>
      <c r="AD280" s="116"/>
      <c r="AE280" s="116"/>
      <c r="AF280" s="116"/>
      <c r="AG280" s="116"/>
      <c r="AH280" s="116"/>
      <c r="AI280" s="116"/>
      <c r="AJ280" s="116"/>
      <c r="AK280" s="116"/>
      <c r="AL280" s="116"/>
      <c r="AM280" s="116"/>
      <c r="AN280" s="116"/>
      <c r="AO280" s="116"/>
      <c r="AP280" s="116"/>
      <c r="AQ280" s="116"/>
      <c r="AR280" s="116"/>
      <c r="AS280" s="116"/>
      <c r="AT280" s="116"/>
      <c r="AU280" s="116"/>
      <c r="AV280" s="116"/>
      <c r="AW280" s="116"/>
      <c r="AX280" s="116"/>
      <c r="AY280" s="116"/>
      <c r="AZ280" s="116"/>
      <c r="BA280" s="116"/>
      <c r="BB280" s="116"/>
      <c r="BC280" s="116"/>
      <c r="BD280" s="116"/>
      <c r="BE280" s="116"/>
      <c r="BF280" s="116"/>
      <c r="BG280" s="116"/>
      <c r="BH280" s="116"/>
      <c r="BI280" s="116"/>
      <c r="BJ280" s="116"/>
      <c r="BK280" s="116"/>
      <c r="BL280" s="116"/>
      <c r="BM280" s="116"/>
      <c r="BN280" s="116"/>
      <c r="BO280" s="116"/>
      <c r="BP280" s="116"/>
      <c r="BQ280" s="116"/>
      <c r="BR280" s="116"/>
      <c r="BS280" s="116"/>
      <c r="BT280" s="116"/>
      <c r="BU280" s="116"/>
      <c r="BV280" s="116"/>
      <c r="BW280" s="116"/>
      <c r="BX280" s="116"/>
      <c r="BY280" s="116"/>
      <c r="BZ280" s="116"/>
      <c r="CA280" s="116"/>
      <c r="CB280" s="116"/>
      <c r="CC280" s="116"/>
      <c r="CD280" s="116"/>
      <c r="CE280" s="116"/>
      <c r="CF280" s="116"/>
      <c r="CG280" s="116"/>
      <c r="CH280" s="116"/>
      <c r="CI280" s="116"/>
      <c r="CJ280" s="116"/>
      <c r="CK280" s="116"/>
      <c r="CL280" s="116"/>
      <c r="CM280" s="116"/>
      <c r="CN280" s="116"/>
      <c r="CO280" s="116"/>
      <c r="CP280" s="116"/>
      <c r="CQ280" s="116"/>
      <c r="CR280" s="116"/>
      <c r="CS280" s="116"/>
      <c r="CT280" s="116"/>
      <c r="CU280" s="116"/>
      <c r="CV280" s="116"/>
      <c r="CW280" s="116"/>
      <c r="CX280" s="116"/>
      <c r="CY280" s="116"/>
      <c r="CZ280" s="116"/>
      <c r="DA280" s="116"/>
      <c r="DB280" s="116"/>
      <c r="DC280" s="116"/>
      <c r="DD280" s="116"/>
      <c r="DE280" s="116"/>
      <c r="DF280" s="116"/>
      <c r="DG280" s="116"/>
      <c r="DH280" s="116"/>
      <c r="DI280" s="116"/>
      <c r="DJ280" s="116"/>
      <c r="DK280" s="116"/>
      <c r="DL280" s="116"/>
      <c r="DM280" s="116"/>
      <c r="DN280" s="116"/>
      <c r="DO280" s="116"/>
      <c r="DP280" s="116"/>
      <c r="DQ280" s="116"/>
      <c r="DR280" s="116"/>
      <c r="DS280" s="116"/>
      <c r="DT280" s="116"/>
      <c r="DU280" s="116"/>
      <c r="DV280" s="116"/>
      <c r="DW280" s="116"/>
      <c r="DX280" s="116"/>
      <c r="DY280" s="116"/>
      <c r="DZ280" s="116"/>
      <c r="EA280" s="116"/>
      <c r="EB280" s="116"/>
      <c r="EC280" s="116"/>
      <c r="ED280" s="116"/>
      <c r="EE280" s="116"/>
      <c r="EF280" s="116"/>
      <c r="EG280" s="116"/>
      <c r="EH280" s="116"/>
      <c r="EI280" s="116"/>
      <c r="EJ280" s="116"/>
      <c r="EK280" s="116"/>
      <c r="EL280" s="116"/>
      <c r="EM280" s="116"/>
      <c r="EN280" s="116"/>
      <c r="EO280" s="116"/>
      <c r="EP280" s="116"/>
      <c r="EQ280" s="116"/>
      <c r="ER280" s="116"/>
      <c r="ES280" s="116"/>
      <c r="ET280" s="116"/>
      <c r="EU280" s="116"/>
      <c r="EV280" s="116"/>
      <c r="EW280" s="116"/>
      <c r="EX280" s="116"/>
      <c r="EY280" s="116"/>
      <c r="EZ280" s="116"/>
      <c r="FA280" s="116"/>
      <c r="FB280" s="116"/>
      <c r="FC280" s="116"/>
      <c r="FD280" s="116"/>
      <c r="FE280" s="116"/>
      <c r="FF280" s="116"/>
      <c r="FG280" s="116"/>
      <c r="FH280" s="116"/>
      <c r="FI280" s="116"/>
      <c r="FJ280" s="116"/>
      <c r="FK280" s="116"/>
      <c r="FL280" s="116"/>
      <c r="FM280" s="116"/>
      <c r="FN280" s="116"/>
      <c r="FO280" s="116"/>
      <c r="FP280" s="116"/>
      <c r="FQ280" s="116"/>
      <c r="FR280" s="116"/>
      <c r="FS280" s="116"/>
      <c r="FT280" s="116"/>
      <c r="FU280" s="116"/>
      <c r="FV280" s="116"/>
      <c r="FW280" s="116"/>
      <c r="FX280" s="116"/>
      <c r="FY280" s="116"/>
      <c r="FZ280" s="116"/>
      <c r="GA280" s="116"/>
      <c r="GB280" s="116"/>
      <c r="GC280" s="116"/>
      <c r="GD280" s="116"/>
      <c r="GE280" s="116"/>
      <c r="GF280" s="116"/>
      <c r="GG280" s="116"/>
      <c r="GH280" s="116"/>
      <c r="GI280" s="116"/>
      <c r="GJ280" s="116"/>
      <c r="GK280" s="116"/>
      <c r="GL280" s="116"/>
      <c r="GM280" s="116"/>
      <c r="GN280" s="116"/>
      <c r="GO280" s="116"/>
      <c r="GP280" s="116"/>
      <c r="GQ280" s="116"/>
      <c r="GR280" s="116"/>
      <c r="GS280" s="116"/>
      <c r="GT280" s="116"/>
      <c r="GU280" s="116"/>
      <c r="GV280" s="116"/>
      <c r="GW280" s="116"/>
      <c r="GX280" s="116"/>
      <c r="GY280" s="116"/>
      <c r="GZ280" s="116"/>
      <c r="HA280" s="116"/>
      <c r="HB280" s="116"/>
      <c r="HC280" s="116"/>
      <c r="HD280" s="116"/>
      <c r="HE280" s="116"/>
      <c r="HF280" s="116"/>
      <c r="HG280" s="116"/>
      <c r="HH280" s="116"/>
      <c r="HI280" s="116"/>
      <c r="HJ280" s="116"/>
      <c r="HK280" s="116"/>
      <c r="HL280" s="116"/>
      <c r="HM280" s="116"/>
      <c r="HN280" s="116"/>
      <c r="HO280" s="116"/>
      <c r="HP280" s="116"/>
      <c r="HQ280" s="116"/>
      <c r="HR280" s="116"/>
      <c r="HS280" s="116"/>
      <c r="HT280" s="116"/>
      <c r="HU280" s="116"/>
      <c r="HV280" s="116"/>
      <c r="HW280" s="116"/>
      <c r="HX280" s="116"/>
      <c r="HY280" s="116"/>
      <c r="HZ280" s="116"/>
      <c r="IA280" s="116"/>
      <c r="IB280" s="116"/>
      <c r="IC280" s="116"/>
      <c r="ID280" s="116"/>
      <c r="IE280" s="116"/>
      <c r="IF280" s="116"/>
      <c r="IG280" s="116"/>
      <c r="IH280" s="116"/>
      <c r="II280" s="116"/>
      <c r="IJ280" s="116"/>
      <c r="IK280" s="116"/>
      <c r="IL280" s="116"/>
      <c r="IM280" s="116"/>
      <c r="IN280" s="116"/>
      <c r="IO280" s="116"/>
      <c r="IP280" s="116"/>
      <c r="IQ280" s="116"/>
      <c r="IR280" s="116"/>
      <c r="IS280" s="116"/>
      <c r="IT280" s="116"/>
      <c r="IU280" s="116"/>
      <c r="IV280" s="116"/>
      <c r="IW280" s="116"/>
      <c r="IX280" s="116"/>
      <c r="IY280" s="116"/>
      <c r="IZ280" s="116"/>
      <c r="JA280" s="116"/>
      <c r="JB280" s="116"/>
      <c r="JC280" s="116"/>
      <c r="JD280" s="116"/>
      <c r="JE280" s="116"/>
      <c r="JF280" s="116"/>
      <c r="JG280" s="116"/>
      <c r="JH280" s="116"/>
      <c r="JI280" s="116"/>
      <c r="JJ280" s="116"/>
      <c r="JK280" s="116"/>
      <c r="JL280" s="116"/>
      <c r="JM280" s="116"/>
      <c r="JN280" s="116"/>
      <c r="JO280" s="116"/>
      <c r="JP280" s="116"/>
      <c r="JQ280" s="116"/>
      <c r="JR280" s="116"/>
      <c r="JS280" s="116"/>
      <c r="JT280" s="116"/>
      <c r="JU280" s="116"/>
      <c r="JV280" s="116"/>
      <c r="JW280" s="116"/>
      <c r="JX280" s="116"/>
      <c r="JY280" s="116"/>
      <c r="JZ280" s="116"/>
      <c r="KA280" s="116"/>
      <c r="KB280" s="116"/>
      <c r="KC280" s="116"/>
      <c r="KD280" s="116"/>
      <c r="KE280" s="116"/>
      <c r="KF280" s="116"/>
      <c r="KG280" s="116"/>
      <c r="KH280" s="116"/>
      <c r="KI280" s="116"/>
      <c r="KJ280" s="116"/>
      <c r="KK280" s="116"/>
      <c r="KL280" s="116"/>
      <c r="KM280" s="116"/>
      <c r="KN280" s="116"/>
      <c r="KO280" s="116"/>
      <c r="KP280" s="116"/>
      <c r="KQ280" s="116"/>
      <c r="KR280" s="116"/>
      <c r="KS280" s="116"/>
      <c r="KT280" s="116"/>
      <c r="KU280" s="116"/>
      <c r="KV280" s="116"/>
      <c r="KW280" s="116"/>
      <c r="KX280" s="116"/>
      <c r="KY280" s="116"/>
      <c r="KZ280" s="116"/>
      <c r="LA280" s="116"/>
      <c r="LB280" s="116"/>
      <c r="LC280" s="116"/>
      <c r="LD280" s="116"/>
      <c r="LE280" s="116"/>
      <c r="LF280" s="116"/>
      <c r="LG280" s="116"/>
      <c r="LH280" s="116"/>
      <c r="LI280" s="116"/>
      <c r="LJ280" s="116"/>
      <c r="LK280" s="116"/>
      <c r="LL280" s="116"/>
      <c r="LM280" s="116"/>
      <c r="LN280" s="116"/>
      <c r="LO280" s="116"/>
      <c r="LP280" s="116"/>
      <c r="LQ280" s="116"/>
      <c r="LR280" s="116"/>
      <c r="LS280" s="116"/>
      <c r="LT280" s="116"/>
      <c r="LU280" s="116"/>
      <c r="LV280" s="116"/>
      <c r="LW280" s="116"/>
      <c r="LX280" s="116"/>
      <c r="LY280" s="116"/>
      <c r="LZ280" s="116"/>
      <c r="MA280" s="116"/>
      <c r="MB280" s="116"/>
      <c r="MC280" s="116"/>
      <c r="MD280" s="116"/>
      <c r="ME280" s="116"/>
      <c r="MF280" s="116"/>
      <c r="MG280" s="116"/>
      <c r="MH280" s="116"/>
      <c r="MI280" s="116"/>
      <c r="MJ280" s="116"/>
      <c r="MK280" s="116"/>
      <c r="ML280" s="116"/>
      <c r="MM280" s="116"/>
      <c r="MN280" s="116"/>
      <c r="MO280" s="116"/>
      <c r="MP280" s="116"/>
      <c r="MQ280" s="116"/>
      <c r="MR280" s="116"/>
      <c r="MS280" s="116"/>
      <c r="MT280" s="116"/>
      <c r="MU280" s="116"/>
      <c r="MV280" s="116"/>
      <c r="MW280" s="116"/>
      <c r="MX280" s="116"/>
      <c r="MY280" s="116"/>
      <c r="MZ280" s="116"/>
      <c r="NA280" s="116"/>
      <c r="NB280" s="116"/>
      <c r="NC280" s="116"/>
      <c r="ND280" s="116"/>
      <c r="NE280" s="116"/>
      <c r="NF280" s="116"/>
      <c r="NG280" s="116"/>
      <c r="NH280" s="116"/>
      <c r="NI280" s="116"/>
      <c r="NJ280" s="116"/>
      <c r="NK280" s="116"/>
      <c r="NL280" s="116"/>
      <c r="NM280" s="116"/>
      <c r="NN280" s="116"/>
      <c r="NO280" s="116"/>
      <c r="NP280" s="116"/>
      <c r="NQ280" s="116"/>
      <c r="NR280" s="116"/>
      <c r="NS280" s="116"/>
      <c r="NT280" s="116"/>
      <c r="NU280" s="116"/>
      <c r="NV280" s="116"/>
      <c r="NW280" s="116"/>
      <c r="NX280" s="116"/>
      <c r="NY280" s="116"/>
      <c r="NZ280" s="116"/>
      <c r="OA280" s="116"/>
      <c r="OB280" s="116"/>
      <c r="OC280" s="116"/>
      <c r="OD280" s="116"/>
      <c r="OE280" s="116"/>
      <c r="OF280" s="116"/>
      <c r="OG280" s="116"/>
      <c r="OH280" s="116"/>
      <c r="OI280" s="116"/>
      <c r="OJ280" s="116"/>
      <c r="OK280" s="116"/>
      <c r="OL280" s="116"/>
      <c r="OM280" s="116"/>
      <c r="ON280" s="116"/>
      <c r="OO280" s="116"/>
      <c r="OP280" s="116"/>
      <c r="OQ280" s="116"/>
      <c r="OR280" s="116"/>
      <c r="OS280" s="116"/>
      <c r="OT280" s="116"/>
      <c r="OU280" s="116"/>
      <c r="OV280" s="116"/>
      <c r="OW280" s="116"/>
      <c r="OX280" s="116"/>
      <c r="OY280" s="116"/>
      <c r="OZ280" s="116"/>
      <c r="PA280" s="116"/>
      <c r="PB280" s="116"/>
      <c r="PC280" s="116"/>
      <c r="PD280" s="116"/>
      <c r="PE280" s="116"/>
      <c r="PF280" s="116"/>
      <c r="PG280" s="116"/>
      <c r="PH280" s="116"/>
      <c r="PI280" s="116"/>
      <c r="PJ280" s="116"/>
      <c r="PK280" s="116"/>
      <c r="PL280" s="116"/>
      <c r="PM280" s="116"/>
      <c r="PN280" s="116"/>
      <c r="PO280" s="116"/>
      <c r="PP280" s="116"/>
      <c r="PQ280" s="116"/>
      <c r="PR280" s="116"/>
      <c r="PS280" s="116"/>
      <c r="PT280" s="116"/>
      <c r="PU280" s="116"/>
      <c r="PV280" s="116"/>
      <c r="PW280" s="116"/>
      <c r="PX280" s="116"/>
      <c r="PY280" s="116"/>
      <c r="PZ280" s="116"/>
      <c r="QA280" s="116"/>
      <c r="QB280" s="116"/>
      <c r="QC280" s="116"/>
      <c r="QD280" s="116"/>
      <c r="QE280" s="116"/>
      <c r="QF280" s="116"/>
      <c r="QG280" s="116"/>
      <c r="QH280" s="116"/>
      <c r="QI280" s="116"/>
      <c r="QJ280" s="116"/>
      <c r="QK280" s="116"/>
      <c r="QL280" s="116"/>
      <c r="QM280" s="116"/>
      <c r="QN280" s="116"/>
      <c r="QO280" s="116"/>
      <c r="QP280" s="116"/>
      <c r="QQ280" s="116"/>
      <c r="QR280" s="116"/>
      <c r="QS280" s="116"/>
      <c r="QT280" s="116"/>
      <c r="QU280" s="116"/>
      <c r="QV280" s="116"/>
      <c r="QW280" s="116"/>
      <c r="QX280" s="116"/>
      <c r="QY280" s="116"/>
      <c r="QZ280" s="116"/>
      <c r="RA280" s="116"/>
      <c r="RB280" s="116"/>
      <c r="RC280" s="116"/>
      <c r="RD280" s="116"/>
      <c r="RE280" s="116"/>
      <c r="RF280" s="116"/>
      <c r="RG280" s="116"/>
      <c r="RH280" s="116"/>
      <c r="RI280" s="116"/>
      <c r="RJ280" s="116"/>
      <c r="RK280" s="116"/>
      <c r="RL280" s="116"/>
      <c r="RM280" s="116"/>
      <c r="RN280" s="116"/>
      <c r="RO280" s="116"/>
      <c r="RP280" s="116"/>
      <c r="RQ280" s="116"/>
      <c r="RR280" s="116"/>
      <c r="RS280" s="116"/>
      <c r="RT280" s="116"/>
      <c r="RU280" s="116"/>
      <c r="RV280" s="116"/>
      <c r="RW280" s="116"/>
      <c r="RX280" s="116"/>
      <c r="RY280" s="116"/>
      <c r="RZ280" s="116"/>
      <c r="SA280" s="116"/>
      <c r="SB280" s="116"/>
      <c r="SC280" s="116"/>
      <c r="SD280" s="116"/>
      <c r="SE280" s="116"/>
      <c r="SF280" s="116"/>
      <c r="SG280" s="116"/>
      <c r="SH280" s="116"/>
      <c r="SI280" s="116"/>
      <c r="SJ280" s="116"/>
      <c r="SK280" s="116"/>
      <c r="SL280" s="116"/>
      <c r="SM280" s="116"/>
      <c r="SN280" s="116"/>
      <c r="SO280" s="116"/>
      <c r="SP280" s="116"/>
      <c r="SQ280" s="116"/>
      <c r="SR280" s="116"/>
      <c r="SS280" s="116"/>
      <c r="ST280" s="116"/>
      <c r="SU280" s="116"/>
      <c r="SV280" s="116"/>
      <c r="SW280" s="116"/>
      <c r="SX280" s="116"/>
      <c r="SY280" s="116"/>
      <c r="SZ280" s="116"/>
      <c r="TA280" s="116"/>
      <c r="TB280" s="116"/>
      <c r="TC280" s="116"/>
      <c r="TD280" s="116"/>
      <c r="TE280" s="116"/>
      <c r="TF280" s="116"/>
      <c r="TG280" s="116"/>
      <c r="TH280" s="116"/>
      <c r="TI280" s="116"/>
      <c r="TJ280" s="116"/>
      <c r="TK280" s="116"/>
      <c r="TL280" s="116"/>
      <c r="TM280" s="116"/>
      <c r="TN280" s="116"/>
      <c r="TO280" s="116"/>
      <c r="TP280" s="116"/>
      <c r="TQ280" s="116"/>
      <c r="TR280" s="116"/>
      <c r="TS280" s="116"/>
      <c r="TT280" s="116"/>
      <c r="TU280" s="116"/>
      <c r="TV280" s="116"/>
      <c r="TW280" s="116"/>
      <c r="TX280" s="116"/>
      <c r="TY280" s="116"/>
      <c r="TZ280" s="116"/>
      <c r="UA280" s="116"/>
      <c r="UB280" s="116"/>
      <c r="UC280" s="116"/>
      <c r="UD280" s="116"/>
      <c r="UE280" s="116"/>
      <c r="UF280" s="116"/>
      <c r="UG280" s="116"/>
      <c r="UH280" s="116"/>
      <c r="UI280" s="116"/>
      <c r="UJ280" s="116"/>
      <c r="UK280" s="116"/>
      <c r="UL280" s="116"/>
      <c r="UM280" s="116"/>
      <c r="UN280" s="116"/>
      <c r="UO280" s="116"/>
      <c r="UP280" s="116"/>
      <c r="UQ280" s="116"/>
      <c r="UR280" s="116"/>
      <c r="US280" s="116"/>
      <c r="UT280" s="116"/>
      <c r="UU280" s="116"/>
      <c r="UV280" s="116"/>
      <c r="UW280" s="116"/>
      <c r="UX280" s="116"/>
      <c r="UY280" s="116"/>
      <c r="UZ280" s="116"/>
      <c r="VA280" s="116"/>
      <c r="VB280" s="116"/>
      <c r="VC280" s="116"/>
      <c r="VD280" s="116"/>
      <c r="VE280" s="116"/>
      <c r="VF280" s="116"/>
      <c r="VG280" s="116"/>
      <c r="VH280" s="116"/>
      <c r="VI280" s="116"/>
      <c r="VJ280" s="116"/>
      <c r="VK280" s="116"/>
      <c r="VL280" s="116"/>
      <c r="VM280" s="116"/>
      <c r="VN280" s="116"/>
      <c r="VO280" s="116"/>
      <c r="VP280" s="116"/>
      <c r="VQ280" s="116"/>
      <c r="VR280" s="116"/>
      <c r="VS280" s="116"/>
      <c r="VT280" s="116"/>
      <c r="VU280" s="116"/>
      <c r="VV280" s="116"/>
      <c r="VW280" s="116"/>
      <c r="VX280" s="116"/>
      <c r="VY280" s="116"/>
      <c r="VZ280" s="116"/>
      <c r="WA280" s="116"/>
      <c r="WB280" s="116"/>
      <c r="WC280" s="116"/>
      <c r="WD280" s="116"/>
      <c r="WE280" s="116"/>
      <c r="WF280" s="116"/>
      <c r="WG280" s="116"/>
      <c r="WH280" s="116"/>
      <c r="WI280" s="116"/>
      <c r="WJ280" s="116"/>
      <c r="WK280" s="116"/>
      <c r="WL280" s="116"/>
      <c r="WM280" s="116"/>
      <c r="WN280" s="116"/>
      <c r="WO280" s="116"/>
      <c r="WP280" s="116"/>
      <c r="WQ280" s="116"/>
      <c r="WR280" s="116"/>
      <c r="WS280" s="116"/>
      <c r="WT280" s="116"/>
      <c r="WU280" s="116"/>
      <c r="WV280" s="116"/>
      <c r="WW280" s="116"/>
      <c r="WX280" s="116"/>
      <c r="WY280" s="116"/>
      <c r="WZ280" s="116"/>
      <c r="XA280" s="116"/>
      <c r="XB280" s="116"/>
      <c r="XC280" s="116"/>
      <c r="XD280" s="116"/>
      <c r="XE280" s="116"/>
      <c r="XF280" s="116"/>
      <c r="XG280" s="116"/>
      <c r="XH280" s="116"/>
      <c r="XI280" s="116"/>
      <c r="XJ280" s="116"/>
      <c r="XK280" s="116"/>
      <c r="XL280" s="116"/>
      <c r="XM280" s="116"/>
      <c r="XN280" s="116"/>
      <c r="XO280" s="116"/>
      <c r="XP280" s="116"/>
      <c r="XQ280" s="116"/>
      <c r="XR280" s="116"/>
      <c r="XS280" s="116"/>
      <c r="XT280" s="116"/>
      <c r="XU280" s="116"/>
      <c r="XV280" s="116"/>
      <c r="XW280" s="116"/>
      <c r="XX280" s="116"/>
      <c r="XY280" s="116"/>
      <c r="XZ280" s="116"/>
      <c r="YA280" s="116"/>
      <c r="YB280" s="116"/>
      <c r="YC280" s="116"/>
      <c r="YD280" s="116"/>
      <c r="YE280" s="116"/>
      <c r="YF280" s="116"/>
      <c r="YG280" s="116"/>
      <c r="YH280" s="116"/>
      <c r="YI280" s="116"/>
      <c r="YJ280" s="116"/>
      <c r="YK280" s="116"/>
      <c r="YL280" s="116"/>
      <c r="YM280" s="116"/>
      <c r="YN280" s="116"/>
      <c r="YO280" s="116"/>
      <c r="YP280" s="116"/>
      <c r="YQ280" s="116"/>
      <c r="YR280" s="116"/>
      <c r="YS280" s="116"/>
      <c r="YT280" s="116"/>
      <c r="YU280" s="116"/>
      <c r="YV280" s="116"/>
      <c r="YW280" s="116"/>
      <c r="YX280" s="116"/>
      <c r="YY280" s="116"/>
      <c r="YZ280" s="116"/>
      <c r="ZA280" s="116"/>
      <c r="ZB280" s="116"/>
      <c r="ZC280" s="116"/>
      <c r="ZD280" s="116"/>
      <c r="ZE280" s="116"/>
      <c r="ZF280" s="116"/>
      <c r="ZG280" s="116"/>
      <c r="ZH280" s="116"/>
      <c r="ZI280" s="116"/>
      <c r="ZJ280" s="116"/>
      <c r="ZK280" s="116"/>
      <c r="ZL280" s="116"/>
      <c r="ZM280" s="116"/>
      <c r="ZN280" s="116"/>
      <c r="ZO280" s="116"/>
      <c r="ZP280" s="116"/>
      <c r="ZQ280" s="116"/>
      <c r="ZR280" s="116"/>
      <c r="ZS280" s="116"/>
      <c r="ZT280" s="116"/>
      <c r="ZU280" s="116"/>
      <c r="ZV280" s="116"/>
      <c r="ZW280" s="116"/>
      <c r="ZX280" s="116"/>
      <c r="ZY280" s="116"/>
      <c r="ZZ280" s="116"/>
      <c r="AAA280" s="116"/>
      <c r="AAB280" s="116"/>
      <c r="AAC280" s="116"/>
      <c r="AAD280" s="116"/>
      <c r="AAE280" s="116"/>
      <c r="AAF280" s="116"/>
      <c r="AAG280" s="116"/>
      <c r="AAH280" s="116"/>
      <c r="AAI280" s="116"/>
      <c r="AAJ280" s="116"/>
      <c r="AAK280" s="116"/>
      <c r="AAL280" s="116"/>
      <c r="AAM280" s="116"/>
      <c r="AAN280" s="116"/>
      <c r="AAO280" s="116"/>
      <c r="AAP280" s="116"/>
      <c r="AAQ280" s="116"/>
      <c r="AAR280" s="116"/>
      <c r="AAS280" s="116"/>
      <c r="AAT280" s="116"/>
      <c r="AAU280" s="116"/>
      <c r="AAV280" s="116"/>
      <c r="AAW280" s="116"/>
      <c r="AAX280" s="116"/>
      <c r="AAY280" s="116"/>
      <c r="AAZ280" s="116"/>
      <c r="ABA280" s="116"/>
      <c r="ABB280" s="116"/>
      <c r="ABC280" s="116"/>
      <c r="ABD280" s="116"/>
      <c r="ABE280" s="116"/>
      <c r="ABF280" s="116"/>
      <c r="ABG280" s="116"/>
      <c r="ABH280" s="116"/>
      <c r="ABI280" s="116"/>
      <c r="ABJ280" s="116"/>
      <c r="ABK280" s="116"/>
      <c r="ABL280" s="116"/>
      <c r="ABM280" s="116"/>
      <c r="ABN280" s="116"/>
      <c r="ABO280" s="116"/>
      <c r="ABP280" s="116"/>
      <c r="ABQ280" s="116"/>
      <c r="ABR280" s="116"/>
      <c r="ABS280" s="116"/>
      <c r="ABT280" s="116"/>
      <c r="ABU280" s="116"/>
      <c r="ABV280" s="116"/>
      <c r="ABW280" s="116"/>
      <c r="ABX280" s="116"/>
      <c r="ABY280" s="116"/>
      <c r="ABZ280" s="116"/>
      <c r="ACA280" s="116"/>
      <c r="ACB280" s="116"/>
      <c r="ACC280" s="116"/>
      <c r="ACD280" s="116"/>
      <c r="ACE280" s="116"/>
      <c r="ACF280" s="116"/>
      <c r="ACG280" s="116"/>
      <c r="ACH280" s="116"/>
      <c r="ACI280" s="116"/>
      <c r="ACJ280" s="116"/>
      <c r="ACK280" s="116"/>
      <c r="ACL280" s="116"/>
      <c r="ACM280" s="116"/>
      <c r="ACN280" s="116"/>
      <c r="ACO280" s="116"/>
      <c r="ACP280" s="116"/>
      <c r="ACQ280" s="116"/>
      <c r="ACR280" s="116"/>
      <c r="ACS280" s="116"/>
      <c r="ACT280" s="116"/>
      <c r="ACU280" s="116"/>
      <c r="ACV280" s="116"/>
      <c r="ACW280" s="116"/>
      <c r="ACX280" s="116"/>
      <c r="ACY280" s="116"/>
      <c r="ACZ280" s="116"/>
      <c r="ADA280" s="116"/>
      <c r="ADB280" s="116"/>
      <c r="ADC280" s="116"/>
      <c r="ADD280" s="116"/>
      <c r="ADE280" s="116"/>
      <c r="ADF280" s="116"/>
      <c r="ADG280" s="116"/>
      <c r="ADH280" s="116"/>
      <c r="ADI280" s="116"/>
      <c r="ADJ280" s="116"/>
      <c r="ADK280" s="116"/>
      <c r="ADL280" s="116"/>
      <c r="ADM280" s="116"/>
      <c r="ADN280" s="116"/>
      <c r="ADO280" s="116"/>
      <c r="ADP280" s="116"/>
      <c r="ADQ280" s="116"/>
      <c r="ADR280" s="116"/>
      <c r="ADS280" s="116"/>
      <c r="ADT280" s="116"/>
      <c r="ADU280" s="116"/>
      <c r="ADV280" s="116"/>
      <c r="ADW280" s="116"/>
      <c r="ADX280" s="116"/>
      <c r="ADY280" s="116"/>
      <c r="ADZ280" s="116"/>
      <c r="AEA280" s="116"/>
      <c r="AEB280" s="116"/>
      <c r="AEC280" s="116"/>
      <c r="AED280" s="116"/>
      <c r="AEE280" s="116"/>
      <c r="AEF280" s="116"/>
      <c r="AEG280" s="116"/>
      <c r="AEH280" s="116"/>
      <c r="AEI280" s="116"/>
      <c r="AEJ280" s="116"/>
      <c r="AEK280" s="116"/>
      <c r="AEL280" s="116"/>
      <c r="AEM280" s="116"/>
      <c r="AEN280" s="116"/>
      <c r="AEO280" s="116"/>
      <c r="AEP280" s="116"/>
      <c r="AEQ280" s="116"/>
      <c r="AER280" s="116"/>
      <c r="AES280" s="116"/>
      <c r="AET280" s="116"/>
      <c r="AEU280" s="116"/>
      <c r="AEV280" s="116"/>
      <c r="AEW280" s="116"/>
      <c r="AEX280" s="116"/>
      <c r="AEY280" s="116"/>
      <c r="AEZ280" s="116"/>
      <c r="AFA280" s="116"/>
      <c r="AFB280" s="116"/>
      <c r="AFC280" s="116"/>
      <c r="AFD280" s="116"/>
      <c r="AFE280" s="116"/>
      <c r="AFF280" s="116"/>
      <c r="AFG280" s="116"/>
      <c r="AFH280" s="116"/>
      <c r="AFI280" s="116"/>
      <c r="AFJ280" s="116"/>
      <c r="AFK280" s="116"/>
      <c r="AFL280" s="116"/>
      <c r="AFM280" s="116"/>
      <c r="AFN280" s="116"/>
      <c r="AFO280" s="116"/>
      <c r="AFP280" s="116"/>
      <c r="AFQ280" s="116"/>
      <c r="AFR280" s="116"/>
      <c r="AFS280" s="116"/>
      <c r="AFT280" s="116"/>
      <c r="AFU280" s="116"/>
      <c r="AFV280" s="116"/>
      <c r="AFW280" s="116"/>
      <c r="AFX280" s="116"/>
      <c r="AFY280" s="116"/>
      <c r="AFZ280" s="116"/>
      <c r="AGA280" s="116"/>
      <c r="AGB280" s="116"/>
      <c r="AGC280" s="116"/>
      <c r="AGD280" s="116"/>
      <c r="AGE280" s="116"/>
      <c r="AGF280" s="116"/>
      <c r="AGG280" s="116"/>
      <c r="AGH280" s="116"/>
      <c r="AGI280" s="116"/>
      <c r="AGJ280" s="116"/>
      <c r="AGK280" s="116"/>
      <c r="AGL280" s="116"/>
      <c r="AGM280" s="116"/>
      <c r="AGN280" s="116"/>
      <c r="AGO280" s="116"/>
      <c r="AGP280" s="116"/>
      <c r="AGQ280" s="116"/>
      <c r="AGR280" s="116"/>
      <c r="AGS280" s="116"/>
      <c r="AGT280" s="116"/>
      <c r="AGU280" s="116"/>
      <c r="AGV280" s="116"/>
      <c r="AGW280" s="116"/>
      <c r="AGX280" s="116"/>
      <c r="AGY280" s="116"/>
      <c r="AGZ280" s="116"/>
      <c r="AHA280" s="116"/>
      <c r="AHB280" s="116"/>
      <c r="AHC280" s="116"/>
      <c r="AHD280" s="116"/>
      <c r="AHE280" s="116"/>
      <c r="AHF280" s="116"/>
      <c r="AHG280" s="116"/>
      <c r="AHH280" s="116"/>
      <c r="AHI280" s="116"/>
      <c r="AHJ280" s="116"/>
      <c r="AHK280" s="116"/>
      <c r="AHL280" s="116"/>
      <c r="AHM280" s="116"/>
      <c r="AHN280" s="116"/>
      <c r="AHO280" s="116"/>
      <c r="AHP280" s="116"/>
      <c r="AHQ280" s="116"/>
      <c r="AHR280" s="116"/>
      <c r="AHS280" s="116"/>
      <c r="AHT280" s="116"/>
      <c r="AHU280" s="116"/>
      <c r="AHV280" s="116"/>
      <c r="AHW280" s="116"/>
      <c r="AHX280" s="116"/>
      <c r="AHY280" s="116"/>
      <c r="AHZ280" s="116"/>
      <c r="AIA280" s="116"/>
      <c r="AIB280" s="116"/>
      <c r="AIC280" s="116"/>
      <c r="AID280" s="116"/>
      <c r="AIE280" s="116"/>
      <c r="AIF280" s="116"/>
      <c r="AIG280" s="116"/>
      <c r="AIH280" s="116"/>
      <c r="AII280" s="116"/>
      <c r="AIJ280" s="116"/>
      <c r="AIK280" s="116"/>
      <c r="AIL280" s="116"/>
      <c r="AIM280" s="116"/>
      <c r="AIN280" s="116"/>
      <c r="AIO280" s="116"/>
      <c r="AIP280" s="116"/>
      <c r="AIQ280" s="116"/>
      <c r="AIR280" s="116"/>
      <c r="AIS280" s="116"/>
      <c r="AIT280" s="116"/>
      <c r="AIU280" s="116"/>
      <c r="AIV280" s="116"/>
      <c r="AIW280" s="116"/>
      <c r="AIX280" s="116"/>
      <c r="AIY280" s="116"/>
      <c r="AIZ280" s="116"/>
      <c r="AJA280" s="116"/>
      <c r="AJB280" s="116"/>
      <c r="AJC280" s="116"/>
      <c r="AJD280" s="116"/>
      <c r="AJE280" s="116"/>
      <c r="AJF280" s="116"/>
      <c r="AJG280" s="116"/>
      <c r="AJH280" s="116"/>
      <c r="AJI280" s="116"/>
      <c r="AJJ280" s="116"/>
      <c r="AJK280" s="116"/>
      <c r="AJL280" s="116"/>
      <c r="AJM280" s="116"/>
      <c r="AJN280" s="116"/>
      <c r="AJO280" s="116"/>
      <c r="AJP280" s="116"/>
      <c r="AJQ280" s="116"/>
      <c r="AJR280" s="116"/>
      <c r="AJS280" s="116"/>
      <c r="AJT280" s="116"/>
      <c r="AJU280" s="116"/>
      <c r="AJV280" s="116"/>
      <c r="AJW280" s="116"/>
      <c r="AJX280" s="116"/>
      <c r="AJY280" s="116"/>
      <c r="AJZ280" s="116"/>
      <c r="AKA280" s="116"/>
      <c r="AKB280" s="116"/>
      <c r="AKC280" s="116"/>
      <c r="AKD280" s="116"/>
      <c r="AKE280" s="116"/>
      <c r="AKF280" s="116"/>
      <c r="AKG280" s="116"/>
      <c r="AKH280" s="116"/>
      <c r="AKI280" s="116"/>
      <c r="AKJ280" s="116"/>
      <c r="AKK280" s="116"/>
      <c r="AKL280" s="116"/>
      <c r="AKM280" s="116"/>
      <c r="AKN280" s="116"/>
      <c r="AKO280" s="116"/>
      <c r="AKP280" s="116"/>
      <c r="AKQ280" s="116"/>
      <c r="AKR280" s="116"/>
      <c r="AKS280" s="116"/>
      <c r="AKT280" s="116"/>
      <c r="AKU280" s="116"/>
      <c r="AKV280" s="116"/>
      <c r="AKW280" s="116"/>
      <c r="AKX280" s="116"/>
      <c r="AKY280" s="116"/>
      <c r="AKZ280" s="116"/>
      <c r="ALA280" s="116"/>
      <c r="ALB280" s="116"/>
      <c r="ALC280" s="116"/>
      <c r="ALD280" s="116"/>
      <c r="ALE280" s="116"/>
      <c r="ALF280" s="116"/>
      <c r="ALG280" s="116"/>
      <c r="ALH280" s="116"/>
      <c r="ALI280" s="116"/>
      <c r="ALJ280" s="116"/>
      <c r="ALK280" s="116"/>
      <c r="ALL280" s="116"/>
      <c r="ALM280" s="116"/>
      <c r="ALN280" s="116"/>
      <c r="ALO280" s="116"/>
      <c r="ALP280" s="116"/>
      <c r="ALQ280" s="116"/>
      <c r="ALR280" s="116"/>
      <c r="ALS280" s="116"/>
      <c r="ALT280" s="116"/>
      <c r="ALU280" s="116"/>
      <c r="ALV280" s="116"/>
      <c r="ALW280" s="116"/>
      <c r="ALX280" s="116"/>
      <c r="ALY280" s="116"/>
      <c r="ALZ280" s="116"/>
      <c r="AMA280" s="116"/>
      <c r="AMB280" s="116"/>
      <c r="AMC280" s="116"/>
      <c r="AMD280" s="116"/>
      <c r="AME280" s="116"/>
      <c r="AMF280" s="116"/>
      <c r="AMG280" s="116"/>
      <c r="AMH280" s="116"/>
      <c r="AMI280" s="116"/>
      <c r="AMJ280" s="116"/>
      <c r="AMK280" s="116"/>
      <c r="AML280" s="116"/>
      <c r="AMM280" s="116"/>
      <c r="AMN280" s="116"/>
      <c r="AMO280" s="116"/>
      <c r="AMP280" s="116"/>
      <c r="AMQ280" s="116"/>
      <c r="AMR280" s="116"/>
      <c r="AMS280" s="116"/>
      <c r="AMT280" s="116"/>
      <c r="AMU280" s="116"/>
      <c r="AMV280" s="116"/>
      <c r="AMW280" s="116"/>
      <c r="AMX280" s="116"/>
      <c r="AMY280" s="116"/>
      <c r="AMZ280" s="116"/>
      <c r="ANA280" s="116"/>
      <c r="ANB280" s="116"/>
      <c r="ANC280" s="116"/>
      <c r="AND280" s="116"/>
      <c r="ANE280" s="116"/>
      <c r="ANF280" s="116"/>
      <c r="ANG280" s="116"/>
      <c r="ANH280" s="116"/>
      <c r="ANI280" s="116"/>
      <c r="ANJ280" s="116"/>
      <c r="ANK280" s="116"/>
      <c r="ANL280" s="116"/>
      <c r="ANM280" s="116"/>
      <c r="ANN280" s="116"/>
      <c r="ANO280" s="116"/>
      <c r="ANP280" s="116"/>
      <c r="ANQ280" s="116"/>
      <c r="ANR280" s="116"/>
      <c r="ANS280" s="116"/>
      <c r="ANT280" s="116"/>
      <c r="ANU280" s="116"/>
      <c r="ANV280" s="116"/>
      <c r="ANW280" s="116"/>
      <c r="ANX280" s="116"/>
      <c r="ANY280" s="116"/>
      <c r="ANZ280" s="116"/>
      <c r="AOA280" s="116"/>
      <c r="AOB280" s="116"/>
      <c r="AOC280" s="116"/>
      <c r="AOD280" s="116"/>
      <c r="AOE280" s="116"/>
      <c r="AOF280" s="116"/>
      <c r="AOG280" s="116"/>
      <c r="AOH280" s="116"/>
      <c r="AOI280" s="116"/>
      <c r="AOJ280" s="116"/>
      <c r="AOK280" s="116"/>
      <c r="AOL280" s="116"/>
      <c r="AOM280" s="116"/>
      <c r="AON280" s="116"/>
      <c r="AOO280" s="116"/>
      <c r="AOP280" s="116"/>
      <c r="AOQ280" s="116"/>
      <c r="AOR280" s="116"/>
      <c r="AOS280" s="116"/>
      <c r="AOT280" s="116"/>
      <c r="AOU280" s="116"/>
      <c r="AOV280" s="116"/>
      <c r="AOW280" s="116"/>
      <c r="AOX280" s="116"/>
      <c r="AOY280" s="116"/>
      <c r="AOZ280" s="116"/>
      <c r="APA280" s="116"/>
      <c r="APB280" s="116"/>
      <c r="APC280" s="116"/>
      <c r="APD280" s="116"/>
      <c r="APE280" s="116"/>
      <c r="APF280" s="116"/>
      <c r="APG280" s="116"/>
      <c r="APH280" s="116"/>
      <c r="API280" s="116"/>
      <c r="APJ280" s="116"/>
      <c r="APK280" s="116"/>
      <c r="APL280" s="116"/>
      <c r="APM280" s="116"/>
      <c r="APN280" s="116"/>
      <c r="APO280" s="116"/>
      <c r="APP280" s="116"/>
      <c r="APQ280" s="116"/>
      <c r="APR280" s="116"/>
      <c r="APS280" s="116"/>
      <c r="APT280" s="116"/>
      <c r="APU280" s="116"/>
      <c r="APV280" s="116"/>
      <c r="APW280" s="116"/>
      <c r="APX280" s="116"/>
      <c r="APY280" s="116"/>
      <c r="APZ280" s="116"/>
      <c r="AQA280" s="116"/>
      <c r="AQB280" s="116"/>
      <c r="AQC280" s="116"/>
      <c r="AQD280" s="116"/>
      <c r="AQE280" s="116"/>
      <c r="AQF280" s="116"/>
      <c r="AQG280" s="116"/>
      <c r="AQH280" s="116"/>
      <c r="AQI280" s="116"/>
      <c r="AQJ280" s="116"/>
      <c r="AQK280" s="116"/>
      <c r="AQL280" s="116"/>
      <c r="AQM280" s="116"/>
      <c r="AQN280" s="116"/>
      <c r="AQO280" s="116"/>
      <c r="AQP280" s="116"/>
      <c r="AQQ280" s="116"/>
      <c r="AQR280" s="116"/>
      <c r="AQS280" s="116"/>
      <c r="AQT280" s="116"/>
      <c r="AQU280" s="116"/>
      <c r="AQV280" s="116"/>
      <c r="AQW280" s="116"/>
      <c r="AQX280" s="116"/>
      <c r="AQY280" s="116"/>
      <c r="AQZ280" s="116"/>
      <c r="ARA280" s="116"/>
      <c r="ARB280" s="116"/>
      <c r="ARC280" s="116"/>
      <c r="ARD280" s="116"/>
      <c r="ARE280" s="116"/>
      <c r="ARF280" s="116"/>
      <c r="ARG280" s="116"/>
      <c r="ARH280" s="116"/>
      <c r="ARI280" s="116"/>
      <c r="ARJ280" s="116"/>
      <c r="ARK280" s="116"/>
      <c r="ARL280" s="116"/>
      <c r="ARM280" s="116"/>
      <c r="ARN280" s="116"/>
      <c r="ARO280" s="116"/>
      <c r="ARP280" s="116"/>
      <c r="ARQ280" s="116"/>
      <c r="ARR280" s="116"/>
      <c r="ARS280" s="116"/>
      <c r="ART280" s="116"/>
      <c r="ARU280" s="116"/>
      <c r="ARV280" s="116"/>
      <c r="ARW280" s="116"/>
      <c r="ARX280" s="116"/>
      <c r="ARY280" s="116"/>
      <c r="ARZ280" s="116"/>
      <c r="ASA280" s="116"/>
      <c r="ASB280" s="116"/>
      <c r="ASC280" s="116"/>
      <c r="ASD280" s="116"/>
      <c r="ASE280" s="116"/>
      <c r="ASF280" s="116"/>
      <c r="ASG280" s="116"/>
      <c r="ASH280" s="116"/>
      <c r="ASI280" s="116"/>
      <c r="ASJ280" s="116"/>
      <c r="ASK280" s="116"/>
      <c r="ASL280" s="116"/>
      <c r="ASM280" s="116"/>
      <c r="ASN280" s="116"/>
      <c r="ASO280" s="116"/>
      <c r="ASP280" s="116"/>
      <c r="ASQ280" s="116"/>
      <c r="ASR280" s="116"/>
      <c r="ASS280" s="116"/>
      <c r="AST280" s="116"/>
      <c r="ASU280" s="116"/>
      <c r="ASV280" s="116"/>
      <c r="ASW280" s="116"/>
      <c r="ASX280" s="116"/>
      <c r="ASY280" s="116"/>
      <c r="ASZ280" s="116"/>
      <c r="ATA280" s="116"/>
      <c r="ATB280" s="116"/>
      <c r="ATC280" s="116"/>
      <c r="ATD280" s="116"/>
      <c r="ATE280" s="116"/>
      <c r="ATF280" s="116"/>
      <c r="ATG280" s="116"/>
      <c r="ATH280" s="116"/>
      <c r="ATI280" s="116"/>
      <c r="ATJ280" s="116"/>
      <c r="ATK280" s="116"/>
      <c r="ATL280" s="116"/>
      <c r="ATM280" s="116"/>
      <c r="ATN280" s="116"/>
      <c r="ATO280" s="116"/>
      <c r="ATP280" s="116"/>
      <c r="ATQ280" s="116"/>
      <c r="ATR280" s="116"/>
      <c r="ATS280" s="116"/>
      <c r="ATT280" s="116"/>
      <c r="ATU280" s="116"/>
      <c r="ATV280" s="116"/>
      <c r="ATW280" s="116"/>
      <c r="ATX280" s="116"/>
      <c r="ATY280" s="116"/>
      <c r="ATZ280" s="116"/>
      <c r="AUA280" s="116"/>
      <c r="AUB280" s="116"/>
      <c r="AUC280" s="116"/>
      <c r="AUD280" s="116"/>
      <c r="AUE280" s="116"/>
      <c r="AUF280" s="116"/>
      <c r="AUG280" s="116"/>
      <c r="AUH280" s="116"/>
      <c r="AUI280" s="116"/>
      <c r="AUJ280" s="116"/>
      <c r="AUK280" s="116"/>
      <c r="AUL280" s="116"/>
      <c r="AUM280" s="116"/>
      <c r="AUN280" s="116"/>
      <c r="AUO280" s="116"/>
      <c r="AUP280" s="116"/>
      <c r="AUQ280" s="116"/>
      <c r="AUR280" s="116"/>
      <c r="AUS280" s="116"/>
      <c r="AUT280" s="116"/>
      <c r="AUU280" s="116"/>
      <c r="AUV280" s="116"/>
      <c r="AUW280" s="116"/>
      <c r="AUX280" s="116"/>
      <c r="AUY280" s="116"/>
      <c r="AUZ280" s="116"/>
      <c r="AVA280" s="116"/>
      <c r="AVB280" s="116"/>
      <c r="AVC280" s="116"/>
      <c r="AVD280" s="116"/>
      <c r="AVE280" s="116"/>
      <c r="AVF280" s="116"/>
      <c r="AVG280" s="116"/>
      <c r="AVH280" s="116"/>
      <c r="AVI280" s="116"/>
      <c r="AVJ280" s="116"/>
      <c r="AVK280" s="116"/>
      <c r="AVL280" s="116"/>
      <c r="AVM280" s="116"/>
      <c r="AVN280" s="116"/>
      <c r="AVO280" s="116"/>
      <c r="AVP280" s="116"/>
      <c r="AVQ280" s="116"/>
      <c r="AVR280" s="116"/>
      <c r="AVS280" s="116"/>
      <c r="AVT280" s="116"/>
      <c r="AVU280" s="116"/>
      <c r="AVV280" s="116"/>
      <c r="AVW280" s="116"/>
      <c r="AVX280" s="116"/>
      <c r="AVY280" s="116"/>
      <c r="AVZ280" s="116"/>
      <c r="AWA280" s="116"/>
      <c r="AWB280" s="116"/>
      <c r="AWC280" s="116"/>
      <c r="AWD280" s="116"/>
      <c r="AWE280" s="116"/>
      <c r="AWF280" s="116"/>
      <c r="AWG280" s="116"/>
      <c r="AWH280" s="116"/>
      <c r="AWI280" s="116"/>
      <c r="AWJ280" s="116"/>
      <c r="AWK280" s="116"/>
      <c r="AWL280" s="116"/>
      <c r="AWM280" s="116"/>
      <c r="AWN280" s="116"/>
      <c r="AWO280" s="116"/>
      <c r="AWP280" s="116"/>
      <c r="AWQ280" s="116"/>
      <c r="AWR280" s="116"/>
      <c r="AWS280" s="116"/>
      <c r="AWT280" s="116"/>
      <c r="AWU280" s="116"/>
      <c r="AWV280" s="116"/>
      <c r="AWW280" s="116"/>
      <c r="AWX280" s="116"/>
      <c r="AWY280" s="116"/>
      <c r="AWZ280" s="116"/>
      <c r="AXA280" s="116"/>
      <c r="AXB280" s="116"/>
      <c r="AXC280" s="116"/>
      <c r="AXD280" s="116"/>
      <c r="AXE280" s="116"/>
      <c r="AXF280" s="116"/>
      <c r="AXG280" s="116"/>
      <c r="AXH280" s="116"/>
      <c r="AXI280" s="116"/>
      <c r="AXJ280" s="116"/>
      <c r="AXK280" s="116"/>
      <c r="AXL280" s="116"/>
      <c r="AXM280" s="116"/>
      <c r="AXN280" s="116"/>
      <c r="AXO280" s="116"/>
      <c r="AXP280" s="116"/>
      <c r="AXQ280" s="116"/>
      <c r="AXR280" s="116"/>
      <c r="AXS280" s="116"/>
      <c r="AXT280" s="116"/>
      <c r="AXU280" s="116"/>
      <c r="AXV280" s="116"/>
      <c r="AXW280" s="116"/>
      <c r="AXX280" s="116"/>
      <c r="AXY280" s="116"/>
      <c r="AXZ280" s="116"/>
      <c r="AYA280" s="116"/>
      <c r="AYB280" s="116"/>
      <c r="AYC280" s="116"/>
      <c r="AYD280" s="116"/>
      <c r="AYE280" s="116"/>
      <c r="AYF280" s="116"/>
      <c r="AYG280" s="116"/>
      <c r="AYH280" s="116"/>
      <c r="AYI280" s="116"/>
      <c r="AYJ280" s="116"/>
      <c r="AYK280" s="116"/>
      <c r="AYL280" s="116"/>
      <c r="AYM280" s="116"/>
      <c r="AYN280" s="116"/>
      <c r="AYO280" s="116"/>
      <c r="AYP280" s="116"/>
      <c r="AYQ280" s="116"/>
      <c r="AYR280" s="116"/>
      <c r="AYS280" s="116"/>
      <c r="AYT280" s="116"/>
      <c r="AYU280" s="116"/>
      <c r="AYV280" s="116"/>
      <c r="AYW280" s="116"/>
      <c r="AYX280" s="116"/>
      <c r="AYY280" s="116"/>
      <c r="AYZ280" s="116"/>
      <c r="AZA280" s="116"/>
      <c r="AZB280" s="116"/>
      <c r="AZC280" s="116"/>
      <c r="AZD280" s="116"/>
      <c r="AZE280" s="116"/>
      <c r="AZF280" s="116"/>
      <c r="AZG280" s="116"/>
      <c r="AZH280" s="116"/>
      <c r="AZI280" s="116"/>
      <c r="AZJ280" s="116"/>
      <c r="AZK280" s="116"/>
      <c r="AZL280" s="116"/>
      <c r="AZM280" s="116"/>
      <c r="AZN280" s="116"/>
      <c r="AZO280" s="116"/>
      <c r="AZP280" s="116"/>
      <c r="AZQ280" s="116"/>
      <c r="AZR280" s="116"/>
      <c r="AZS280" s="116"/>
      <c r="AZT280" s="116"/>
      <c r="AZU280" s="116"/>
      <c r="AZV280" s="116"/>
      <c r="AZW280" s="116"/>
      <c r="AZX280" s="116"/>
      <c r="AZY280" s="116"/>
      <c r="AZZ280" s="116"/>
      <c r="BAA280" s="116"/>
      <c r="BAB280" s="116"/>
      <c r="BAC280" s="116"/>
      <c r="BAD280" s="116"/>
      <c r="BAE280" s="116"/>
      <c r="BAF280" s="116"/>
      <c r="BAG280" s="116"/>
      <c r="BAH280" s="116"/>
      <c r="BAI280" s="116"/>
      <c r="BAJ280" s="116"/>
      <c r="BAK280" s="116"/>
      <c r="BAL280" s="116"/>
      <c r="BAM280" s="116"/>
      <c r="BAN280" s="116"/>
      <c r="BAO280" s="116"/>
      <c r="BAP280" s="116"/>
      <c r="BAQ280" s="116"/>
      <c r="BAR280" s="116"/>
      <c r="BAS280" s="116"/>
      <c r="BAT280" s="116"/>
      <c r="BAU280" s="116"/>
      <c r="BAV280" s="116"/>
      <c r="BAW280" s="116"/>
      <c r="BAX280" s="116"/>
      <c r="BAY280" s="116"/>
      <c r="BAZ280" s="116"/>
      <c r="BBA280" s="116"/>
      <c r="BBB280" s="116"/>
      <c r="BBC280" s="116"/>
      <c r="BBD280" s="116"/>
      <c r="BBE280" s="116"/>
      <c r="BBF280" s="116"/>
      <c r="BBG280" s="116"/>
      <c r="BBH280" s="116"/>
      <c r="BBI280" s="116"/>
      <c r="BBJ280" s="116"/>
      <c r="BBK280" s="116"/>
      <c r="BBL280" s="116"/>
      <c r="BBM280" s="116"/>
      <c r="BBN280" s="116"/>
      <c r="BBO280" s="116"/>
      <c r="BBP280" s="116"/>
      <c r="BBQ280" s="116"/>
      <c r="BBR280" s="116"/>
      <c r="BBS280" s="116"/>
      <c r="BBT280" s="116"/>
      <c r="BBU280" s="116"/>
      <c r="BBV280" s="116"/>
      <c r="BBW280" s="116"/>
      <c r="BBX280" s="116"/>
      <c r="BBY280" s="116"/>
      <c r="BBZ280" s="116"/>
      <c r="BCA280" s="116"/>
      <c r="BCB280" s="116"/>
      <c r="BCC280" s="116"/>
      <c r="BCD280" s="116"/>
      <c r="BCE280" s="116"/>
      <c r="BCF280" s="116"/>
      <c r="BCG280" s="116"/>
      <c r="BCH280" s="116"/>
      <c r="BCI280" s="116"/>
      <c r="BCJ280" s="116"/>
      <c r="BCK280" s="116"/>
      <c r="BCL280" s="116"/>
      <c r="BCM280" s="116"/>
      <c r="BCN280" s="116"/>
      <c r="BCO280" s="116"/>
      <c r="BCP280" s="116"/>
      <c r="BCQ280" s="116"/>
    </row>
    <row r="281" spans="1:1447" ht="17" thickBot="1">
      <c r="A281" s="15">
        <f t="shared" si="63"/>
        <v>20</v>
      </c>
      <c r="B281" s="62">
        <v>80</v>
      </c>
      <c r="C281" s="62">
        <v>60.9</v>
      </c>
      <c r="D281" s="62">
        <v>68</v>
      </c>
      <c r="E281" s="62">
        <v>5537</v>
      </c>
      <c r="F281" s="62">
        <v>-4.5999999999999996</v>
      </c>
      <c r="G281" s="62">
        <v>71.3</v>
      </c>
      <c r="H281" s="62">
        <v>79.8</v>
      </c>
      <c r="I281" s="62" t="s">
        <v>55</v>
      </c>
      <c r="J281" s="62">
        <v>4.5</v>
      </c>
      <c r="K281" s="73">
        <v>75</v>
      </c>
      <c r="L281" s="73">
        <f t="shared" ref="L281:L286" si="92">INDEX(LINEST(J$281:J$286,A$281:A$286,TRUE,FALSE ),1)</f>
        <v>0.18136042402826855</v>
      </c>
      <c r="M281" s="73">
        <f t="shared" ref="M281:M286" si="93">INDEX(LINEST(J$281:J$286,A$281:A$286,TRUE,FALSE ),2)</f>
        <v>0.85247349823321539</v>
      </c>
      <c r="N281" s="3">
        <f t="shared" ref="N281:N321" si="94">(J281-M281)/L281</f>
        <v>20.112031173891868</v>
      </c>
      <c r="O281" s="70">
        <f t="shared" si="31"/>
        <v>20</v>
      </c>
      <c r="P281" s="3">
        <f t="shared" ref="P281:P321" si="95">A281-O281</f>
        <v>0</v>
      </c>
      <c r="R281" s="116"/>
      <c r="S281" s="116"/>
      <c r="T281" s="116"/>
      <c r="U281" s="116"/>
    </row>
    <row r="282" spans="1:1447" ht="17" thickBot="1">
      <c r="A282" s="15">
        <f t="shared" si="63"/>
        <v>3</v>
      </c>
      <c r="B282" s="62">
        <v>97</v>
      </c>
      <c r="C282" s="62">
        <v>62.4</v>
      </c>
      <c r="D282" s="62">
        <v>68.5</v>
      </c>
      <c r="E282" s="62">
        <v>4531</v>
      </c>
      <c r="F282" s="62">
        <v>-5.2</v>
      </c>
      <c r="G282" s="62">
        <v>73.8</v>
      </c>
      <c r="H282" s="62">
        <v>83.6</v>
      </c>
      <c r="I282" s="62" t="s">
        <v>35</v>
      </c>
      <c r="J282" s="62">
        <v>1.4</v>
      </c>
      <c r="K282" s="73">
        <v>75</v>
      </c>
      <c r="L282" s="73">
        <f t="shared" si="92"/>
        <v>0.18136042402826855</v>
      </c>
      <c r="M282" s="73">
        <f t="shared" si="93"/>
        <v>0.85247349823321539</v>
      </c>
      <c r="N282" s="3">
        <f t="shared" si="94"/>
        <v>3.0189965903555778</v>
      </c>
      <c r="O282" s="70">
        <f t="shared" si="31"/>
        <v>3</v>
      </c>
      <c r="P282" s="3">
        <f t="shared" si="95"/>
        <v>0</v>
      </c>
      <c r="R282" s="116"/>
      <c r="S282" s="116"/>
      <c r="T282" s="116"/>
      <c r="U282" s="116"/>
    </row>
    <row r="283" spans="1:1447" ht="17" thickBot="1">
      <c r="A283" s="15">
        <f t="shared" si="63"/>
        <v>29</v>
      </c>
      <c r="B283" s="62">
        <v>71</v>
      </c>
      <c r="C283" s="62">
        <v>61.6</v>
      </c>
      <c r="D283" s="62">
        <v>66.8</v>
      </c>
      <c r="E283" s="62">
        <v>5231</v>
      </c>
      <c r="F283" s="62">
        <v>-4</v>
      </c>
      <c r="G283" s="62">
        <v>68.900000000000006</v>
      </c>
      <c r="H283" s="62">
        <v>77.8</v>
      </c>
      <c r="I283" s="62" t="s">
        <v>49</v>
      </c>
      <c r="J283" s="62">
        <v>6.1</v>
      </c>
      <c r="K283" s="73">
        <v>75</v>
      </c>
      <c r="L283" s="73">
        <f t="shared" si="92"/>
        <v>0.18136042402826855</v>
      </c>
      <c r="M283" s="73">
        <f t="shared" si="93"/>
        <v>0.85247349823321539</v>
      </c>
      <c r="N283" s="3">
        <f t="shared" si="94"/>
        <v>28.934242571846077</v>
      </c>
      <c r="O283" s="70">
        <f t="shared" si="31"/>
        <v>29</v>
      </c>
      <c r="P283" s="3">
        <f t="shared" si="95"/>
        <v>0</v>
      </c>
    </row>
    <row r="284" spans="1:1447" ht="17" thickBot="1">
      <c r="A284" s="15">
        <f t="shared" si="63"/>
        <v>12</v>
      </c>
      <c r="B284" s="62">
        <v>88</v>
      </c>
      <c r="C284" s="62">
        <v>64.8</v>
      </c>
      <c r="D284" s="62">
        <v>70.599999999999994</v>
      </c>
      <c r="E284" s="62">
        <v>4371</v>
      </c>
      <c r="F284" s="62">
        <v>-4.8</v>
      </c>
      <c r="G284" s="62">
        <v>77.900000000000006</v>
      </c>
      <c r="H284" s="62">
        <v>87.7</v>
      </c>
      <c r="I284" s="62" t="s">
        <v>28</v>
      </c>
      <c r="J284" s="62">
        <v>3</v>
      </c>
      <c r="K284" s="73">
        <v>75</v>
      </c>
      <c r="L284" s="73">
        <f t="shared" si="92"/>
        <v>0.18136042402826855</v>
      </c>
      <c r="M284" s="73">
        <f t="shared" si="93"/>
        <v>0.85247349823321539</v>
      </c>
      <c r="N284" s="3">
        <f t="shared" si="94"/>
        <v>11.841207988309792</v>
      </c>
      <c r="O284" s="70">
        <f t="shared" si="31"/>
        <v>12</v>
      </c>
      <c r="P284" s="3">
        <f t="shared" si="95"/>
        <v>0</v>
      </c>
    </row>
    <row r="285" spans="1:1447" ht="17" thickBot="1">
      <c r="A285" s="15">
        <f t="shared" si="63"/>
        <v>13</v>
      </c>
      <c r="B285" s="62">
        <v>87</v>
      </c>
      <c r="C285" s="62">
        <v>61.4</v>
      </c>
      <c r="D285" s="62">
        <v>68.7</v>
      </c>
      <c r="E285" s="62">
        <v>4274</v>
      </c>
      <c r="F285" s="62">
        <v>-4.8</v>
      </c>
      <c r="G285" s="62">
        <v>72.599999999999994</v>
      </c>
      <c r="H285" s="62">
        <v>82.9</v>
      </c>
      <c r="I285" s="62" t="s">
        <v>56</v>
      </c>
      <c r="J285" s="62">
        <v>3.2</v>
      </c>
      <c r="K285" s="73">
        <v>75</v>
      </c>
      <c r="L285" s="73">
        <f t="shared" si="92"/>
        <v>0.18136042402826855</v>
      </c>
      <c r="M285" s="73">
        <f t="shared" si="93"/>
        <v>0.85247349823321539</v>
      </c>
      <c r="N285" s="3">
        <f t="shared" si="94"/>
        <v>12.94398441305407</v>
      </c>
      <c r="O285" s="70">
        <f t="shared" si="31"/>
        <v>13</v>
      </c>
      <c r="P285" s="3">
        <f t="shared" si="95"/>
        <v>0</v>
      </c>
    </row>
    <row r="286" spans="1:1447" ht="17" thickBot="1">
      <c r="A286" s="15">
        <f t="shared" si="63"/>
        <v>15</v>
      </c>
      <c r="B286" s="62">
        <v>85</v>
      </c>
      <c r="C286" s="62">
        <v>60.7</v>
      </c>
      <c r="D286" s="62">
        <v>67.8</v>
      </c>
      <c r="E286" s="62">
        <v>4448</v>
      </c>
      <c r="F286" s="62">
        <v>-4.8</v>
      </c>
      <c r="G286" s="62">
        <v>71.400000000000006</v>
      </c>
      <c r="H286" s="62">
        <v>81.099999999999994</v>
      </c>
      <c r="I286" s="62" t="s">
        <v>30</v>
      </c>
      <c r="J286" s="62">
        <v>3.6</v>
      </c>
      <c r="K286" s="73">
        <v>75</v>
      </c>
      <c r="L286" s="73">
        <f t="shared" si="92"/>
        <v>0.18136042402826855</v>
      </c>
      <c r="M286" s="73">
        <f t="shared" si="93"/>
        <v>0.85247349823321539</v>
      </c>
      <c r="N286" s="3">
        <f t="shared" si="94"/>
        <v>15.149537262542623</v>
      </c>
      <c r="O286" s="70">
        <f t="shared" si="31"/>
        <v>15</v>
      </c>
      <c r="P286" s="3">
        <f t="shared" si="95"/>
        <v>0</v>
      </c>
    </row>
    <row r="287" spans="1:1447" ht="17" thickBot="1">
      <c r="A287" s="17">
        <f t="shared" si="63"/>
        <v>36</v>
      </c>
      <c r="B287" s="63">
        <v>64</v>
      </c>
      <c r="C287" s="63">
        <v>76.099999999999994</v>
      </c>
      <c r="D287" s="63">
        <v>72.7</v>
      </c>
      <c r="E287" s="63">
        <v>4095</v>
      </c>
      <c r="F287" s="63">
        <v>-5.4</v>
      </c>
      <c r="G287" s="63">
        <v>76.8</v>
      </c>
      <c r="H287" s="63">
        <v>83.7</v>
      </c>
      <c r="I287" s="63" t="s">
        <v>17</v>
      </c>
      <c r="J287" s="63">
        <v>8.3000000000000007</v>
      </c>
      <c r="K287" s="74">
        <v>85</v>
      </c>
      <c r="L287" s="74">
        <f t="shared" ref="L287:L292" si="96">INDEX(LINEST(J$287:J$292,A$287:A$292,TRUE,FALSE ),1)</f>
        <v>0.204903758020165</v>
      </c>
      <c r="M287" s="74">
        <f t="shared" ref="M287:M292" si="97">INDEX(LINEST(J$287:J$292,A$287:A$292,TRUE,FALSE ),2)</f>
        <v>0.98198900091658992</v>
      </c>
      <c r="N287" s="3">
        <f t="shared" si="94"/>
        <v>35.714381570118547</v>
      </c>
      <c r="O287" s="70">
        <f t="shared" si="31"/>
        <v>36</v>
      </c>
      <c r="P287" s="3">
        <f t="shared" si="95"/>
        <v>0</v>
      </c>
    </row>
    <row r="288" spans="1:1447" ht="17" thickBot="1">
      <c r="A288" s="17">
        <f t="shared" si="63"/>
        <v>13</v>
      </c>
      <c r="B288" s="63">
        <v>87</v>
      </c>
      <c r="C288" s="63">
        <v>78.7</v>
      </c>
      <c r="D288" s="63">
        <v>75.099999999999994</v>
      </c>
      <c r="E288" s="63">
        <v>3854</v>
      </c>
      <c r="F288" s="63">
        <v>-6.2</v>
      </c>
      <c r="G288" s="63">
        <v>81.400000000000006</v>
      </c>
      <c r="H288" s="63">
        <v>88.6</v>
      </c>
      <c r="I288" s="63" t="s">
        <v>58</v>
      </c>
      <c r="J288" s="63">
        <v>3.7</v>
      </c>
      <c r="K288" s="74">
        <v>85</v>
      </c>
      <c r="L288" s="74">
        <f t="shared" si="96"/>
        <v>0.204903758020165</v>
      </c>
      <c r="M288" s="74">
        <f t="shared" si="97"/>
        <v>0.98198900091658992</v>
      </c>
      <c r="N288" s="3">
        <f t="shared" si="94"/>
        <v>13.264817714157909</v>
      </c>
      <c r="O288" s="70">
        <f t="shared" si="31"/>
        <v>13</v>
      </c>
      <c r="P288" s="3">
        <f t="shared" si="95"/>
        <v>0</v>
      </c>
    </row>
    <row r="289" spans="1:16" ht="17" thickBot="1">
      <c r="A289" s="17">
        <f t="shared" si="63"/>
        <v>8</v>
      </c>
      <c r="B289" s="63">
        <v>92</v>
      </c>
      <c r="C289" s="63">
        <v>80.599999999999994</v>
      </c>
      <c r="D289" s="63">
        <v>76</v>
      </c>
      <c r="E289" s="63">
        <v>3660</v>
      </c>
      <c r="F289" s="63">
        <v>-6.2</v>
      </c>
      <c r="G289" s="63">
        <v>82.5</v>
      </c>
      <c r="H289" s="63">
        <v>89.6</v>
      </c>
      <c r="I289" s="63" t="s">
        <v>58</v>
      </c>
      <c r="J289" s="63">
        <v>2.6</v>
      </c>
      <c r="K289" s="74">
        <v>85</v>
      </c>
      <c r="L289" s="74">
        <f t="shared" si="96"/>
        <v>0.204903758020165</v>
      </c>
      <c r="M289" s="74">
        <f t="shared" si="97"/>
        <v>0.98198900091658992</v>
      </c>
      <c r="N289" s="3">
        <f t="shared" si="94"/>
        <v>7.8964437486021044</v>
      </c>
      <c r="O289" s="70">
        <f t="shared" si="31"/>
        <v>8</v>
      </c>
      <c r="P289" s="3">
        <f t="shared" si="95"/>
        <v>0</v>
      </c>
    </row>
    <row r="290" spans="1:16" ht="17" thickBot="1">
      <c r="A290" s="17">
        <f t="shared" si="63"/>
        <v>22</v>
      </c>
      <c r="B290" s="63">
        <v>78</v>
      </c>
      <c r="C290" s="63">
        <v>80.400000000000006</v>
      </c>
      <c r="D290" s="63">
        <v>74.400000000000006</v>
      </c>
      <c r="E290" s="63">
        <v>4177</v>
      </c>
      <c r="F290" s="63" t="s">
        <v>19</v>
      </c>
      <c r="G290" s="63">
        <v>79.5</v>
      </c>
      <c r="H290" s="63">
        <v>85.9</v>
      </c>
      <c r="I290" s="63" t="s">
        <v>59</v>
      </c>
      <c r="J290" s="63">
        <v>5.5</v>
      </c>
      <c r="K290" s="74">
        <v>85</v>
      </c>
      <c r="L290" s="74">
        <f t="shared" si="96"/>
        <v>0.204903758020165</v>
      </c>
      <c r="M290" s="74">
        <f t="shared" si="97"/>
        <v>0.98198900091658992</v>
      </c>
      <c r="N290" s="3">
        <f t="shared" si="94"/>
        <v>22.049429657794676</v>
      </c>
      <c r="O290" s="70">
        <f t="shared" si="31"/>
        <v>22</v>
      </c>
      <c r="P290" s="3">
        <f t="shared" si="95"/>
        <v>0</v>
      </c>
    </row>
    <row r="291" spans="1:16" ht="17" thickBot="1">
      <c r="A291" s="17">
        <f t="shared" si="63"/>
        <v>34</v>
      </c>
      <c r="B291" s="63">
        <v>66</v>
      </c>
      <c r="C291" s="63">
        <v>81.599999999999994</v>
      </c>
      <c r="D291" s="63">
        <v>73.7</v>
      </c>
      <c r="E291" s="63">
        <v>4276</v>
      </c>
      <c r="F291" s="63">
        <v>-4.5999999999999996</v>
      </c>
      <c r="G291" s="63">
        <v>77.599999999999994</v>
      </c>
      <c r="H291" s="63">
        <v>83.9</v>
      </c>
      <c r="I291" s="63" t="s">
        <v>60</v>
      </c>
      <c r="J291" s="63">
        <v>8</v>
      </c>
      <c r="K291" s="74">
        <v>85</v>
      </c>
      <c r="L291" s="74">
        <f t="shared" si="96"/>
        <v>0.204903758020165</v>
      </c>
      <c r="M291" s="74">
        <f t="shared" si="97"/>
        <v>0.98198900091658992</v>
      </c>
      <c r="N291" s="3">
        <f t="shared" si="94"/>
        <v>34.250279579512416</v>
      </c>
      <c r="O291" s="70">
        <f t="shared" si="31"/>
        <v>34</v>
      </c>
      <c r="P291" s="3">
        <f t="shared" si="95"/>
        <v>0</v>
      </c>
    </row>
    <row r="292" spans="1:16" ht="17" thickBot="1">
      <c r="A292" s="17">
        <f t="shared" si="63"/>
        <v>11</v>
      </c>
      <c r="B292" s="63">
        <v>89</v>
      </c>
      <c r="C292" s="63">
        <v>82.4</v>
      </c>
      <c r="D292" s="63">
        <v>76.599999999999994</v>
      </c>
      <c r="E292" s="63">
        <v>4183</v>
      </c>
      <c r="F292" s="63">
        <v>-6.2</v>
      </c>
      <c r="G292" s="63">
        <v>82.9</v>
      </c>
      <c r="H292" s="63">
        <v>89.4</v>
      </c>
      <c r="I292" s="63" t="s">
        <v>39</v>
      </c>
      <c r="J292" s="63">
        <v>3.2</v>
      </c>
      <c r="K292" s="74">
        <v>85</v>
      </c>
      <c r="L292" s="74">
        <f t="shared" si="96"/>
        <v>0.204903758020165</v>
      </c>
      <c r="M292" s="74">
        <f t="shared" si="97"/>
        <v>0.98198900091658992</v>
      </c>
      <c r="N292" s="3">
        <f t="shared" si="94"/>
        <v>10.824647729814361</v>
      </c>
      <c r="O292" s="70">
        <f t="shared" si="31"/>
        <v>11</v>
      </c>
      <c r="P292" s="3">
        <f t="shared" si="95"/>
        <v>0</v>
      </c>
    </row>
    <row r="293" spans="1:16" ht="17" thickBot="1">
      <c r="A293" s="64">
        <f t="shared" si="63"/>
        <v>17</v>
      </c>
      <c r="B293" s="65">
        <v>83</v>
      </c>
      <c r="C293" s="65">
        <v>79.099999999999994</v>
      </c>
      <c r="D293" s="65">
        <v>81.8</v>
      </c>
      <c r="E293" s="65">
        <v>4264</v>
      </c>
      <c r="F293" s="65">
        <v>-5.8</v>
      </c>
      <c r="G293" s="65">
        <v>94</v>
      </c>
      <c r="H293" s="65">
        <v>102</v>
      </c>
      <c r="I293" s="65" t="s">
        <v>62</v>
      </c>
      <c r="J293" s="65">
        <v>5</v>
      </c>
      <c r="K293" s="75">
        <v>95</v>
      </c>
      <c r="L293" s="75">
        <f t="shared" ref="L293:L298" si="98">INDEX(LINEST(J$293:J$298,A$293:A$298,TRUE,FALSE ),1)</f>
        <v>0.23593117408906886</v>
      </c>
      <c r="M293" s="75">
        <f t="shared" ref="M293:M298" si="99">INDEX(LINEST(J$293:J$298,A$293:A$298,TRUE,FALSE ),2)</f>
        <v>0.98238866396761138</v>
      </c>
      <c r="N293" s="3">
        <f t="shared" si="94"/>
        <v>17.028743028743026</v>
      </c>
      <c r="O293" s="70">
        <f t="shared" si="31"/>
        <v>17</v>
      </c>
      <c r="P293" s="3">
        <f t="shared" si="95"/>
        <v>0</v>
      </c>
    </row>
    <row r="294" spans="1:16" ht="17" thickBot="1">
      <c r="A294" s="64">
        <f t="shared" si="63"/>
        <v>27</v>
      </c>
      <c r="B294" s="65">
        <v>73</v>
      </c>
      <c r="C294" s="65">
        <v>81.099999999999994</v>
      </c>
      <c r="D294" s="65">
        <v>83.6</v>
      </c>
      <c r="E294" s="65">
        <v>4073</v>
      </c>
      <c r="F294" s="65">
        <v>-5</v>
      </c>
      <c r="G294" s="65">
        <v>98.5</v>
      </c>
      <c r="H294" s="65">
        <v>106.5</v>
      </c>
      <c r="I294" s="65" t="s">
        <v>63</v>
      </c>
      <c r="J294" s="65">
        <v>7.4</v>
      </c>
      <c r="K294" s="75">
        <v>95</v>
      </c>
      <c r="L294" s="75">
        <f t="shared" si="98"/>
        <v>0.23593117408906886</v>
      </c>
      <c r="M294" s="75">
        <f t="shared" si="99"/>
        <v>0.98238866396761138</v>
      </c>
      <c r="N294" s="3">
        <f t="shared" si="94"/>
        <v>27.201201201201197</v>
      </c>
      <c r="O294" s="70">
        <f t="shared" si="31"/>
        <v>27</v>
      </c>
      <c r="P294" s="3">
        <f t="shared" si="95"/>
        <v>0</v>
      </c>
    </row>
    <row r="295" spans="1:16" ht="17" thickBot="1">
      <c r="A295" s="64">
        <f t="shared" si="63"/>
        <v>11</v>
      </c>
      <c r="B295" s="65">
        <v>89</v>
      </c>
      <c r="C295" s="65">
        <v>81.099999999999994</v>
      </c>
      <c r="D295" s="65">
        <v>83.9</v>
      </c>
      <c r="E295" s="65">
        <v>4438</v>
      </c>
      <c r="F295" s="65">
        <v>-5.2</v>
      </c>
      <c r="G295" s="65">
        <v>94.5</v>
      </c>
      <c r="H295" s="65">
        <v>101.1</v>
      </c>
      <c r="I295" s="65" t="s">
        <v>64</v>
      </c>
      <c r="J295" s="65">
        <v>3.6</v>
      </c>
      <c r="K295" s="75">
        <v>95</v>
      </c>
      <c r="L295" s="75">
        <f t="shared" si="98"/>
        <v>0.23593117408906886</v>
      </c>
      <c r="M295" s="75">
        <f t="shared" si="99"/>
        <v>0.98238866396761138</v>
      </c>
      <c r="N295" s="3">
        <f t="shared" si="94"/>
        <v>11.094809094809094</v>
      </c>
      <c r="O295" s="70">
        <f t="shared" si="31"/>
        <v>11</v>
      </c>
      <c r="P295" s="3">
        <f t="shared" si="95"/>
        <v>0</v>
      </c>
    </row>
    <row r="296" spans="1:16" ht="17" thickBot="1">
      <c r="A296" s="64">
        <f t="shared" si="63"/>
        <v>6</v>
      </c>
      <c r="B296" s="65">
        <v>94</v>
      </c>
      <c r="C296" s="65">
        <v>81.599999999999994</v>
      </c>
      <c r="D296" s="65">
        <v>81.900000000000006</v>
      </c>
      <c r="E296" s="65">
        <v>4127</v>
      </c>
      <c r="F296" s="65">
        <v>-3</v>
      </c>
      <c r="G296" s="65">
        <v>93.2</v>
      </c>
      <c r="H296" s="65">
        <v>100.5</v>
      </c>
      <c r="I296" s="65" t="s">
        <v>65</v>
      </c>
      <c r="J296" s="65">
        <v>2.4</v>
      </c>
      <c r="K296" s="75">
        <v>95</v>
      </c>
      <c r="L296" s="75">
        <f t="shared" si="98"/>
        <v>0.23593117408906886</v>
      </c>
      <c r="M296" s="75">
        <f t="shared" si="99"/>
        <v>0.98238866396761138</v>
      </c>
      <c r="N296" s="3">
        <f t="shared" si="94"/>
        <v>6.0085800085800072</v>
      </c>
      <c r="O296" s="70">
        <f t="shared" si="31"/>
        <v>6</v>
      </c>
      <c r="P296" s="3">
        <f t="shared" si="95"/>
        <v>0</v>
      </c>
    </row>
    <row r="297" spans="1:16" ht="17" thickBot="1">
      <c r="A297" s="64">
        <f t="shared" si="63"/>
        <v>9</v>
      </c>
      <c r="B297" s="65">
        <v>91</v>
      </c>
      <c r="C297" s="65">
        <v>83.8</v>
      </c>
      <c r="D297" s="65">
        <v>84.7</v>
      </c>
      <c r="E297" s="65">
        <v>4235</v>
      </c>
      <c r="F297" s="65" t="s">
        <v>19</v>
      </c>
      <c r="G297" s="65">
        <v>97.7</v>
      </c>
      <c r="H297" s="65">
        <v>105.1</v>
      </c>
      <c r="I297" s="65" t="s">
        <v>66</v>
      </c>
      <c r="J297" s="65">
        <v>3.1</v>
      </c>
      <c r="K297" s="75">
        <v>95</v>
      </c>
      <c r="L297" s="75">
        <f t="shared" si="98"/>
        <v>0.23593117408906886</v>
      </c>
      <c r="M297" s="75">
        <f t="shared" si="99"/>
        <v>0.98238866396761138</v>
      </c>
      <c r="N297" s="3">
        <f t="shared" si="94"/>
        <v>8.9755469755469743</v>
      </c>
      <c r="O297" s="70">
        <f t="shared" si="31"/>
        <v>9</v>
      </c>
      <c r="P297" s="3">
        <f t="shared" si="95"/>
        <v>0</v>
      </c>
    </row>
    <row r="298" spans="1:16" ht="17" thickBot="1">
      <c r="A298" s="64">
        <f t="shared" si="63"/>
        <v>22</v>
      </c>
      <c r="B298" s="65">
        <v>78</v>
      </c>
      <c r="C298" s="65">
        <v>82.6</v>
      </c>
      <c r="D298" s="65">
        <v>83.7</v>
      </c>
      <c r="E298" s="65">
        <v>4040</v>
      </c>
      <c r="F298" s="65">
        <v>-2</v>
      </c>
      <c r="G298" s="65">
        <v>97</v>
      </c>
      <c r="H298" s="65">
        <v>104.8</v>
      </c>
      <c r="I298" s="65" t="s">
        <v>67</v>
      </c>
      <c r="J298" s="65">
        <v>6.1</v>
      </c>
      <c r="K298" s="75">
        <v>95</v>
      </c>
      <c r="L298" s="75">
        <f t="shared" si="98"/>
        <v>0.23593117408906886</v>
      </c>
      <c r="M298" s="75">
        <f t="shared" si="99"/>
        <v>0.98238866396761138</v>
      </c>
      <c r="N298" s="3">
        <f t="shared" si="94"/>
        <v>21.691119691119685</v>
      </c>
      <c r="O298" s="70">
        <f t="shared" si="31"/>
        <v>22</v>
      </c>
      <c r="P298" s="3">
        <f t="shared" si="95"/>
        <v>0</v>
      </c>
    </row>
    <row r="299" spans="1:16" ht="17" thickBot="1">
      <c r="A299" s="13">
        <f t="shared" si="63"/>
        <v>7</v>
      </c>
      <c r="B299" s="66">
        <v>93</v>
      </c>
      <c r="C299" s="66">
        <v>80.8</v>
      </c>
      <c r="D299" s="66">
        <v>89.3</v>
      </c>
      <c r="E299" s="66">
        <v>5592</v>
      </c>
      <c r="F299" s="66">
        <v>-6</v>
      </c>
      <c r="G299" s="66">
        <v>103.5</v>
      </c>
      <c r="H299" s="66">
        <v>110.2</v>
      </c>
      <c r="I299" s="66" t="s">
        <v>60</v>
      </c>
      <c r="J299" s="66">
        <v>3.1</v>
      </c>
      <c r="K299" s="71">
        <v>105</v>
      </c>
      <c r="L299" s="71">
        <f t="shared" ref="L299:L304" si="100">INDEX(LINEST(J$299:J$304,A$299:A$304,TRUE,FALSE ),1)</f>
        <v>0.25752808988764048</v>
      </c>
      <c r="M299" s="71">
        <f t="shared" ref="M299:M304" si="101">INDEX(LINEST(J$299:J$304,A$299:A$304,TRUE,FALSE ),2)</f>
        <v>1.2268164794007488</v>
      </c>
      <c r="N299" s="3">
        <f t="shared" si="94"/>
        <v>7.2737056428155915</v>
      </c>
      <c r="O299" s="70">
        <f t="shared" si="31"/>
        <v>7</v>
      </c>
      <c r="P299" s="3">
        <f t="shared" si="95"/>
        <v>0</v>
      </c>
    </row>
    <row r="300" spans="1:16" ht="17" thickBot="1">
      <c r="A300" s="13">
        <f t="shared" si="63"/>
        <v>1</v>
      </c>
      <c r="B300" s="66">
        <v>99</v>
      </c>
      <c r="C300" s="66">
        <v>81.599999999999994</v>
      </c>
      <c r="D300" s="66">
        <v>89.7</v>
      </c>
      <c r="E300" s="66">
        <v>5403</v>
      </c>
      <c r="F300" s="66">
        <v>-4.4000000000000004</v>
      </c>
      <c r="G300" s="66">
        <v>106.2</v>
      </c>
      <c r="H300" s="66">
        <v>113.6</v>
      </c>
      <c r="I300" s="66" t="s">
        <v>69</v>
      </c>
      <c r="J300" s="66">
        <v>1.5</v>
      </c>
      <c r="K300" s="71">
        <v>105</v>
      </c>
      <c r="L300" s="71">
        <f t="shared" si="100"/>
        <v>0.25752808988764048</v>
      </c>
      <c r="M300" s="71">
        <f t="shared" si="101"/>
        <v>1.2268164794007488</v>
      </c>
      <c r="N300" s="3">
        <f t="shared" si="94"/>
        <v>1.0607911576497975</v>
      </c>
      <c r="O300" s="70">
        <f t="shared" si="31"/>
        <v>1</v>
      </c>
      <c r="P300" s="3">
        <f t="shared" si="95"/>
        <v>0</v>
      </c>
    </row>
    <row r="301" spans="1:16" ht="17" thickBot="1">
      <c r="A301" s="13">
        <f t="shared" si="63"/>
        <v>9</v>
      </c>
      <c r="B301" s="66">
        <v>91</v>
      </c>
      <c r="C301" s="66">
        <v>81.099999999999994</v>
      </c>
      <c r="D301" s="66">
        <v>86.9</v>
      </c>
      <c r="E301" s="66">
        <v>5341</v>
      </c>
      <c r="F301" s="66">
        <v>-4.4000000000000004</v>
      </c>
      <c r="G301" s="66">
        <v>101.6</v>
      </c>
      <c r="H301" s="66">
        <v>108.6</v>
      </c>
      <c r="I301" s="66" t="s">
        <v>32</v>
      </c>
      <c r="J301" s="66">
        <v>3.44</v>
      </c>
      <c r="K301" s="71">
        <v>105</v>
      </c>
      <c r="L301" s="71">
        <f t="shared" si="100"/>
        <v>0.25752808988764048</v>
      </c>
      <c r="M301" s="71">
        <f t="shared" si="101"/>
        <v>1.2268164794007488</v>
      </c>
      <c r="N301" s="3">
        <f t="shared" si="94"/>
        <v>8.5939499709133216</v>
      </c>
      <c r="O301" s="70">
        <f t="shared" si="31"/>
        <v>9</v>
      </c>
      <c r="P301" s="3">
        <f t="shared" si="95"/>
        <v>0</v>
      </c>
    </row>
    <row r="302" spans="1:16" ht="17" thickBot="1">
      <c r="A302" s="13">
        <f t="shared" si="63"/>
        <v>12</v>
      </c>
      <c r="B302" s="66">
        <v>88</v>
      </c>
      <c r="C302" s="66">
        <v>82.9</v>
      </c>
      <c r="D302" s="66">
        <v>88.2</v>
      </c>
      <c r="E302" s="66">
        <v>5430</v>
      </c>
      <c r="F302" s="66">
        <v>-2.8</v>
      </c>
      <c r="G302" s="66">
        <v>100.9</v>
      </c>
      <c r="H302" s="66">
        <v>107</v>
      </c>
      <c r="I302" s="66" t="s">
        <v>25</v>
      </c>
      <c r="J302" s="66">
        <v>4.3</v>
      </c>
      <c r="K302" s="71">
        <v>105</v>
      </c>
      <c r="L302" s="71">
        <f t="shared" si="100"/>
        <v>0.25752808988764048</v>
      </c>
      <c r="M302" s="71">
        <f t="shared" si="101"/>
        <v>1.2268164794007488</v>
      </c>
      <c r="N302" s="3">
        <f t="shared" si="94"/>
        <v>11.933391506689935</v>
      </c>
      <c r="O302" s="70">
        <f t="shared" si="31"/>
        <v>12</v>
      </c>
      <c r="P302" s="3">
        <f t="shared" si="95"/>
        <v>0</v>
      </c>
    </row>
    <row r="303" spans="1:16" ht="17" thickBot="1">
      <c r="A303" s="13">
        <f t="shared" si="63"/>
        <v>12</v>
      </c>
      <c r="B303" s="66">
        <v>88</v>
      </c>
      <c r="C303" s="66">
        <v>83.3</v>
      </c>
      <c r="D303" s="66">
        <v>87.4</v>
      </c>
      <c r="E303" s="66">
        <v>5123</v>
      </c>
      <c r="F303" s="66">
        <v>-4.5999999999999996</v>
      </c>
      <c r="G303" s="66">
        <v>101.3</v>
      </c>
      <c r="H303" s="66">
        <v>108.4</v>
      </c>
      <c r="I303" s="66" t="s">
        <v>41</v>
      </c>
      <c r="J303" s="66">
        <v>4.3</v>
      </c>
      <c r="K303" s="71">
        <v>105</v>
      </c>
      <c r="L303" s="71">
        <f t="shared" si="100"/>
        <v>0.25752808988764048</v>
      </c>
      <c r="M303" s="71">
        <f t="shared" si="101"/>
        <v>1.2268164794007488</v>
      </c>
      <c r="N303" s="3">
        <f t="shared" si="94"/>
        <v>11.933391506689935</v>
      </c>
      <c r="O303" s="70">
        <f t="shared" si="31"/>
        <v>12</v>
      </c>
      <c r="P303" s="3">
        <f t="shared" si="95"/>
        <v>0</v>
      </c>
    </row>
    <row r="304" spans="1:16" ht="17" thickBot="1">
      <c r="A304" s="13">
        <f t="shared" si="63"/>
        <v>16</v>
      </c>
      <c r="B304" s="66">
        <v>84</v>
      </c>
      <c r="C304" s="66">
        <v>82.4</v>
      </c>
      <c r="D304" s="66">
        <v>86.7</v>
      </c>
      <c r="E304" s="66">
        <v>4983</v>
      </c>
      <c r="F304" s="66">
        <v>-4.5999999999999996</v>
      </c>
      <c r="G304" s="66">
        <v>99.7</v>
      </c>
      <c r="H304" s="66">
        <v>107.3</v>
      </c>
      <c r="I304" s="66" t="s">
        <v>69</v>
      </c>
      <c r="J304" s="66">
        <v>5.4</v>
      </c>
      <c r="K304" s="71">
        <v>105</v>
      </c>
      <c r="L304" s="71">
        <f t="shared" si="100"/>
        <v>0.25752808988764048</v>
      </c>
      <c r="M304" s="71">
        <f t="shared" si="101"/>
        <v>1.2268164794007488</v>
      </c>
      <c r="N304" s="3">
        <f t="shared" si="94"/>
        <v>16.204770215241421</v>
      </c>
      <c r="O304" s="70">
        <f t="shared" si="31"/>
        <v>16</v>
      </c>
      <c r="P304" s="3">
        <f t="shared" si="95"/>
        <v>0</v>
      </c>
    </row>
    <row r="305" spans="1:16" ht="17" thickBot="1">
      <c r="A305" s="9">
        <f t="shared" si="63"/>
        <v>21</v>
      </c>
      <c r="B305" s="67">
        <v>79</v>
      </c>
      <c r="C305" s="67">
        <v>88.4</v>
      </c>
      <c r="D305" s="67">
        <v>100.2</v>
      </c>
      <c r="E305" s="67">
        <v>4597</v>
      </c>
      <c r="F305" s="67">
        <v>-5.4</v>
      </c>
      <c r="G305" s="67">
        <v>120.7</v>
      </c>
      <c r="H305" s="67">
        <v>128.30000000000001</v>
      </c>
      <c r="I305" s="67" t="s">
        <v>71</v>
      </c>
      <c r="J305" s="67">
        <v>7.8</v>
      </c>
      <c r="K305" s="72">
        <v>125</v>
      </c>
      <c r="L305" s="72">
        <f t="shared" ref="L305:L310" si="102">INDEX(LINEST(J$305:J$310,A$305:A$310,TRUE,FALSE ),1)</f>
        <v>0.29770700636942676</v>
      </c>
      <c r="M305" s="72">
        <f t="shared" ref="M305:M310" si="103">INDEX(LINEST(J$305:J$310,A$305:A$310,TRUE,FALSE ),2)</f>
        <v>1.5278980891719751</v>
      </c>
      <c r="N305" s="3">
        <f t="shared" si="94"/>
        <v>21.068035943517327</v>
      </c>
      <c r="O305" s="70">
        <f t="shared" si="31"/>
        <v>21</v>
      </c>
      <c r="P305" s="3">
        <f t="shared" si="95"/>
        <v>0</v>
      </c>
    </row>
    <row r="306" spans="1:16" ht="17" thickBot="1">
      <c r="A306" s="9">
        <f t="shared" si="63"/>
        <v>14</v>
      </c>
      <c r="B306" s="67">
        <v>86</v>
      </c>
      <c r="C306" s="67">
        <v>89.2</v>
      </c>
      <c r="D306" s="67">
        <v>101.5</v>
      </c>
      <c r="E306" s="67">
        <v>3390</v>
      </c>
      <c r="F306" s="67">
        <v>-6.2</v>
      </c>
      <c r="G306" s="67">
        <v>124.5</v>
      </c>
      <c r="H306" s="67">
        <v>133.30000000000001</v>
      </c>
      <c r="I306" s="67" t="s">
        <v>72</v>
      </c>
      <c r="J306" s="67">
        <v>5.7</v>
      </c>
      <c r="K306" s="72">
        <v>125</v>
      </c>
      <c r="L306" s="72">
        <f t="shared" si="102"/>
        <v>0.29770700636942676</v>
      </c>
      <c r="M306" s="72">
        <f t="shared" si="103"/>
        <v>1.5278980891719751</v>
      </c>
      <c r="N306" s="3">
        <f t="shared" si="94"/>
        <v>14.014120667522462</v>
      </c>
      <c r="O306" s="70">
        <f t="shared" ref="O306:O321" si="104">ROUND(N306,0)</f>
        <v>14</v>
      </c>
      <c r="P306" s="3">
        <f t="shared" si="95"/>
        <v>0</v>
      </c>
    </row>
    <row r="307" spans="1:16" ht="17" thickBot="1">
      <c r="A307" s="9">
        <f t="shared" si="63"/>
        <v>10</v>
      </c>
      <c r="B307" s="67">
        <v>90</v>
      </c>
      <c r="C307" s="67">
        <v>89.8</v>
      </c>
      <c r="D307" s="67">
        <v>101.9</v>
      </c>
      <c r="E307" s="67">
        <v>3930</v>
      </c>
      <c r="F307" s="67">
        <v>-5.8</v>
      </c>
      <c r="G307" s="67">
        <v>121.9</v>
      </c>
      <c r="H307" s="67">
        <v>129.6</v>
      </c>
      <c r="I307" s="67" t="s">
        <v>73</v>
      </c>
      <c r="J307" s="67">
        <v>4.5999999999999996</v>
      </c>
      <c r="K307" s="72">
        <v>125</v>
      </c>
      <c r="L307" s="72">
        <f t="shared" si="102"/>
        <v>0.29770700636942676</v>
      </c>
      <c r="M307" s="72">
        <f t="shared" si="103"/>
        <v>1.5278980891719751</v>
      </c>
      <c r="N307" s="3">
        <f t="shared" si="94"/>
        <v>10.319212665810864</v>
      </c>
      <c r="O307" s="70">
        <f t="shared" si="104"/>
        <v>10</v>
      </c>
      <c r="P307" s="3">
        <f t="shared" si="95"/>
        <v>0</v>
      </c>
    </row>
    <row r="308" spans="1:16" ht="17" thickBot="1">
      <c r="A308" s="9">
        <f t="shared" si="63"/>
        <v>7</v>
      </c>
      <c r="B308" s="67">
        <v>93</v>
      </c>
      <c r="C308" s="67">
        <v>89.2</v>
      </c>
      <c r="D308" s="67">
        <v>101.4</v>
      </c>
      <c r="E308" s="67">
        <v>5018</v>
      </c>
      <c r="F308" s="67" t="s">
        <v>19</v>
      </c>
      <c r="G308" s="67">
        <v>121.8</v>
      </c>
      <c r="H308" s="67">
        <v>128.9</v>
      </c>
      <c r="I308" s="67" t="s">
        <v>65</v>
      </c>
      <c r="J308" s="67">
        <v>3.6</v>
      </c>
      <c r="K308" s="72">
        <v>125</v>
      </c>
      <c r="L308" s="72">
        <f t="shared" si="102"/>
        <v>0.29770700636942676</v>
      </c>
      <c r="M308" s="72">
        <f t="shared" si="103"/>
        <v>1.5278980891719751</v>
      </c>
      <c r="N308" s="3">
        <f t="shared" si="94"/>
        <v>6.9602053915275972</v>
      </c>
      <c r="O308" s="70">
        <f t="shared" si="104"/>
        <v>7</v>
      </c>
      <c r="P308" s="3">
        <f t="shared" si="95"/>
        <v>0</v>
      </c>
    </row>
    <row r="309" spans="1:16" ht="17" thickBot="1">
      <c r="A309" s="9">
        <f t="shared" si="63"/>
        <v>8</v>
      </c>
      <c r="B309" s="67">
        <v>92</v>
      </c>
      <c r="C309" s="67">
        <v>87.2</v>
      </c>
      <c r="D309" s="67">
        <v>99.1</v>
      </c>
      <c r="E309" s="67">
        <v>4232</v>
      </c>
      <c r="F309" s="67">
        <v>-5.2</v>
      </c>
      <c r="G309" s="67">
        <v>121.2</v>
      </c>
      <c r="H309" s="67">
        <v>129.19999999999999</v>
      </c>
      <c r="I309" s="67" t="s">
        <v>35</v>
      </c>
      <c r="J309" s="67">
        <v>3.9</v>
      </c>
      <c r="K309" s="72">
        <v>125</v>
      </c>
      <c r="L309" s="72">
        <f t="shared" si="102"/>
        <v>0.29770700636942676</v>
      </c>
      <c r="M309" s="72">
        <f t="shared" si="103"/>
        <v>1.5278980891719751</v>
      </c>
      <c r="N309" s="3">
        <f t="shared" si="94"/>
        <v>7.9679075738125773</v>
      </c>
      <c r="O309" s="70">
        <f t="shared" si="104"/>
        <v>8</v>
      </c>
      <c r="P309" s="3">
        <f t="shared" si="95"/>
        <v>0</v>
      </c>
    </row>
    <row r="310" spans="1:16" ht="17" thickBot="1">
      <c r="A310" s="9">
        <f t="shared" si="63"/>
        <v>13</v>
      </c>
      <c r="B310" s="67">
        <v>87</v>
      </c>
      <c r="C310" s="67">
        <v>88.5</v>
      </c>
      <c r="D310" s="67">
        <v>102.2</v>
      </c>
      <c r="E310" s="67">
        <v>4325</v>
      </c>
      <c r="F310" s="67">
        <v>-5.2</v>
      </c>
      <c r="G310" s="67">
        <v>124.9</v>
      </c>
      <c r="H310" s="67">
        <v>132.4</v>
      </c>
      <c r="I310" s="67" t="s">
        <v>74</v>
      </c>
      <c r="J310" s="67">
        <v>5.3</v>
      </c>
      <c r="K310" s="72">
        <v>125</v>
      </c>
      <c r="L310" s="72">
        <f t="shared" si="102"/>
        <v>0.29770700636942676</v>
      </c>
      <c r="M310" s="72">
        <f t="shared" si="103"/>
        <v>1.5278980891719751</v>
      </c>
      <c r="N310" s="3">
        <f t="shared" si="94"/>
        <v>12.670517757809154</v>
      </c>
      <c r="O310" s="70">
        <f t="shared" si="104"/>
        <v>13</v>
      </c>
      <c r="P310" s="3">
        <f t="shared" si="95"/>
        <v>0</v>
      </c>
    </row>
    <row r="311" spans="1:16" ht="17" thickBot="1">
      <c r="A311" s="15">
        <f t="shared" si="63"/>
        <v>19</v>
      </c>
      <c r="B311" s="68">
        <v>81</v>
      </c>
      <c r="C311" s="68">
        <v>91.4</v>
      </c>
      <c r="D311" s="68">
        <v>118.7</v>
      </c>
      <c r="E311" s="68">
        <v>4305</v>
      </c>
      <c r="F311" s="68">
        <v>-5</v>
      </c>
      <c r="G311" s="68">
        <v>152.4</v>
      </c>
      <c r="H311" s="68">
        <v>162.80000000000001</v>
      </c>
      <c r="I311" s="68" t="s">
        <v>76</v>
      </c>
      <c r="J311" s="68">
        <v>8.3000000000000007</v>
      </c>
      <c r="K311" s="73">
        <v>145</v>
      </c>
      <c r="L311" s="73">
        <f>INDEX(LINEST(J$311:J$315,A$311:A$315,TRUE,FALSE ),1)</f>
        <v>0.34488188976377948</v>
      </c>
      <c r="M311" s="73">
        <f>INDEX(LINEST(J$311:J$315,A$311:A$315,TRUE,FALSE ),2)</f>
        <v>1.7618897637795294</v>
      </c>
      <c r="N311" s="3">
        <f t="shared" si="94"/>
        <v>18.957534246575342</v>
      </c>
      <c r="O311" s="70">
        <f t="shared" si="104"/>
        <v>19</v>
      </c>
      <c r="P311" s="3">
        <f t="shared" si="95"/>
        <v>0</v>
      </c>
    </row>
    <row r="312" spans="1:16" ht="17" thickBot="1">
      <c r="A312" s="15">
        <f t="shared" si="63"/>
        <v>16</v>
      </c>
      <c r="B312" s="68">
        <v>84</v>
      </c>
      <c r="C312" s="68">
        <v>91.1</v>
      </c>
      <c r="D312" s="68">
        <v>116.3</v>
      </c>
      <c r="E312" s="68">
        <v>3698</v>
      </c>
      <c r="F312" s="68">
        <v>-4.8</v>
      </c>
      <c r="G312" s="68">
        <v>151.30000000000001</v>
      </c>
      <c r="H312" s="68">
        <v>162.9</v>
      </c>
      <c r="I312" s="68" t="s">
        <v>73</v>
      </c>
      <c r="J312" s="68">
        <v>7.2</v>
      </c>
      <c r="K312" s="73">
        <v>145</v>
      </c>
      <c r="L312" s="73">
        <f>INDEX(LINEST(J$311:J$315,A$311:A$315,TRUE,FALSE ),1)</f>
        <v>0.34488188976377948</v>
      </c>
      <c r="M312" s="73">
        <f>INDEX(LINEST(J$311:J$315,A$311:A$315,TRUE,FALSE ),2)</f>
        <v>1.7618897637795294</v>
      </c>
      <c r="N312" s="3">
        <f t="shared" si="94"/>
        <v>15.768036529680362</v>
      </c>
      <c r="O312" s="70">
        <f t="shared" si="104"/>
        <v>16</v>
      </c>
      <c r="P312" s="3">
        <f t="shared" si="95"/>
        <v>0</v>
      </c>
    </row>
    <row r="313" spans="1:16" ht="17" thickBot="1">
      <c r="A313" s="15">
        <f t="shared" si="63"/>
        <v>15</v>
      </c>
      <c r="B313" s="68">
        <v>85</v>
      </c>
      <c r="C313" s="68">
        <v>90.7</v>
      </c>
      <c r="D313" s="68">
        <v>115.4</v>
      </c>
      <c r="E313" s="68">
        <v>4112</v>
      </c>
      <c r="F313" s="68">
        <v>-4.8</v>
      </c>
      <c r="G313" s="68">
        <v>149.6</v>
      </c>
      <c r="H313" s="68">
        <v>160.30000000000001</v>
      </c>
      <c r="I313" s="68" t="s">
        <v>77</v>
      </c>
      <c r="J313" s="68">
        <v>7.1</v>
      </c>
      <c r="K313" s="73">
        <v>145</v>
      </c>
      <c r="L313" s="73">
        <f>INDEX(LINEST(J$311:J$315,A$311:A$315,TRUE,FALSE ),1)</f>
        <v>0.34488188976377948</v>
      </c>
      <c r="M313" s="73">
        <f>INDEX(LINEST(J$311:J$315,A$311:A$315,TRUE,FALSE ),2)</f>
        <v>1.7618897637795294</v>
      </c>
      <c r="N313" s="3">
        <f t="shared" si="94"/>
        <v>15.478082191780818</v>
      </c>
      <c r="O313" s="70">
        <f t="shared" si="104"/>
        <v>15</v>
      </c>
      <c r="P313" s="3">
        <f t="shared" si="95"/>
        <v>0</v>
      </c>
    </row>
    <row r="314" spans="1:16" ht="17" thickBot="1">
      <c r="A314" s="15">
        <f t="shared" si="63"/>
        <v>4</v>
      </c>
      <c r="B314" s="68">
        <v>96</v>
      </c>
      <c r="C314" s="68">
        <v>90.9</v>
      </c>
      <c r="D314" s="68">
        <v>118</v>
      </c>
      <c r="E314" s="68">
        <v>4714</v>
      </c>
      <c r="F314" s="68">
        <v>-4.4000000000000004</v>
      </c>
      <c r="G314" s="68">
        <v>147</v>
      </c>
      <c r="H314" s="68">
        <v>155.9</v>
      </c>
      <c r="I314" s="68" t="s">
        <v>39</v>
      </c>
      <c r="J314" s="68">
        <v>3.1</v>
      </c>
      <c r="K314" s="73">
        <v>145</v>
      </c>
      <c r="L314" s="73">
        <f>INDEX(LINEST(J$311:J$315,A$311:A$315,TRUE,FALSE ),1)</f>
        <v>0.34488188976377948</v>
      </c>
      <c r="M314" s="73">
        <f>INDEX(LINEST(J$311:J$315,A$311:A$315,TRUE,FALSE ),2)</f>
        <v>1.7618897637795294</v>
      </c>
      <c r="N314" s="3">
        <f t="shared" si="94"/>
        <v>3.8799086757990819</v>
      </c>
      <c r="O314" s="70">
        <f t="shared" si="104"/>
        <v>4</v>
      </c>
      <c r="P314" s="3">
        <f t="shared" si="95"/>
        <v>0</v>
      </c>
    </row>
    <row r="315" spans="1:16" ht="17" thickBot="1">
      <c r="A315" s="15">
        <f t="shared" si="63"/>
        <v>26</v>
      </c>
      <c r="B315" s="68">
        <v>74</v>
      </c>
      <c r="C315" s="68">
        <v>90.5</v>
      </c>
      <c r="D315" s="68">
        <v>118.3</v>
      </c>
      <c r="E315" s="68">
        <v>6191</v>
      </c>
      <c r="F315" s="68">
        <v>-5.2</v>
      </c>
      <c r="G315" s="68">
        <v>151.1</v>
      </c>
      <c r="H315" s="68">
        <v>160.1</v>
      </c>
      <c r="I315" s="68" t="s">
        <v>78</v>
      </c>
      <c r="J315" s="68">
        <v>10.7</v>
      </c>
      <c r="K315" s="73">
        <v>145</v>
      </c>
      <c r="L315" s="73">
        <f>INDEX(LINEST(J$311:J$315,A$311:A$315,TRUE,FALSE ),1)</f>
        <v>0.34488188976377948</v>
      </c>
      <c r="M315" s="73">
        <f>INDEX(LINEST(J$311:J$315,A$311:A$315,TRUE,FALSE ),2)</f>
        <v>1.7618897637795294</v>
      </c>
      <c r="N315" s="3">
        <f t="shared" si="94"/>
        <v>25.916438356164381</v>
      </c>
      <c r="O315" s="70">
        <f t="shared" si="104"/>
        <v>26</v>
      </c>
      <c r="P315" s="3">
        <f t="shared" si="95"/>
        <v>0</v>
      </c>
    </row>
    <row r="316" spans="1:16" ht="17" thickBot="1">
      <c r="A316" s="17">
        <f t="shared" si="63"/>
        <v>4</v>
      </c>
      <c r="B316" s="69">
        <v>96</v>
      </c>
      <c r="C316" s="69">
        <v>93.9</v>
      </c>
      <c r="D316" s="69">
        <v>127.8</v>
      </c>
      <c r="E316" s="69">
        <v>4693</v>
      </c>
      <c r="F316" s="69">
        <v>-4.4000000000000004</v>
      </c>
      <c r="G316" s="69">
        <v>165.9</v>
      </c>
      <c r="H316" s="69">
        <v>178.5</v>
      </c>
      <c r="I316" s="69" t="s">
        <v>80</v>
      </c>
      <c r="J316" s="69">
        <v>3.4</v>
      </c>
      <c r="K316" s="74">
        <v>165</v>
      </c>
      <c r="L316" s="74">
        <f t="shared" ref="L316:L321" si="105">INDEX(LINEST(J$316:J$321,A$316:A$321,TRUE,FALSE ),1)</f>
        <v>0.39717791411042952</v>
      </c>
      <c r="M316" s="74">
        <f t="shared" ref="M316:M321" si="106">INDEX(LINEST(J$316:J$321,A$316:A$321,TRUE,FALSE ),2)</f>
        <v>1.954294478527606</v>
      </c>
      <c r="N316" s="3">
        <f t="shared" si="94"/>
        <v>3.6399443929564437</v>
      </c>
      <c r="O316" s="70">
        <f t="shared" si="104"/>
        <v>4</v>
      </c>
      <c r="P316" s="3">
        <f t="shared" si="95"/>
        <v>0</v>
      </c>
    </row>
    <row r="317" spans="1:16" ht="17" thickBot="1">
      <c r="A317" s="17">
        <f t="shared" si="63"/>
        <v>5</v>
      </c>
      <c r="B317" s="69">
        <v>95</v>
      </c>
      <c r="C317" s="69">
        <v>93.1</v>
      </c>
      <c r="D317" s="69">
        <v>126.3</v>
      </c>
      <c r="E317" s="69">
        <v>4155</v>
      </c>
      <c r="F317" s="69">
        <v>-6.2</v>
      </c>
      <c r="G317" s="69">
        <v>168</v>
      </c>
      <c r="H317" s="69">
        <v>181.6</v>
      </c>
      <c r="I317" s="69" t="s">
        <v>81</v>
      </c>
      <c r="J317" s="69">
        <v>4</v>
      </c>
      <c r="K317" s="74">
        <v>165</v>
      </c>
      <c r="L317" s="74">
        <f t="shared" si="105"/>
        <v>0.39717791411042952</v>
      </c>
      <c r="M317" s="74">
        <f t="shared" si="106"/>
        <v>1.954294478527606</v>
      </c>
      <c r="N317" s="3">
        <f t="shared" si="94"/>
        <v>5.150602409638557</v>
      </c>
      <c r="O317" s="70">
        <f t="shared" si="104"/>
        <v>5</v>
      </c>
      <c r="P317" s="3">
        <f t="shared" si="95"/>
        <v>0</v>
      </c>
    </row>
    <row r="318" spans="1:16" ht="17" thickBot="1">
      <c r="A318" s="17">
        <f t="shared" si="63"/>
        <v>8</v>
      </c>
      <c r="B318" s="69">
        <v>92</v>
      </c>
      <c r="C318" s="69">
        <v>92.1</v>
      </c>
      <c r="D318" s="69">
        <v>127.5</v>
      </c>
      <c r="E318" s="69">
        <v>5056</v>
      </c>
      <c r="F318" s="69">
        <v>-5.2</v>
      </c>
      <c r="G318" s="69">
        <v>163</v>
      </c>
      <c r="H318" s="69">
        <v>174.6</v>
      </c>
      <c r="I318" s="69" t="s">
        <v>82</v>
      </c>
      <c r="J318" s="69">
        <v>5.3</v>
      </c>
      <c r="K318" s="74">
        <v>165</v>
      </c>
      <c r="L318" s="74">
        <f t="shared" si="105"/>
        <v>0.39717791411042952</v>
      </c>
      <c r="M318" s="74">
        <f t="shared" si="106"/>
        <v>1.954294478527606</v>
      </c>
      <c r="N318" s="3">
        <f t="shared" si="94"/>
        <v>8.4236947791164667</v>
      </c>
      <c r="O318" s="70">
        <f t="shared" si="104"/>
        <v>8</v>
      </c>
      <c r="P318" s="3">
        <f t="shared" si="95"/>
        <v>0</v>
      </c>
    </row>
    <row r="319" spans="1:16" ht="17" thickBot="1">
      <c r="A319" s="17">
        <f t="shared" si="63"/>
        <v>11</v>
      </c>
      <c r="B319" s="69">
        <v>89</v>
      </c>
      <c r="C319" s="69">
        <v>93.7</v>
      </c>
      <c r="D319" s="69">
        <v>127.5</v>
      </c>
      <c r="E319" s="69">
        <v>5385</v>
      </c>
      <c r="F319" s="69">
        <v>-4</v>
      </c>
      <c r="G319" s="69">
        <v>159.80000000000001</v>
      </c>
      <c r="H319" s="69">
        <v>169.9</v>
      </c>
      <c r="I319" s="69" t="s">
        <v>73</v>
      </c>
      <c r="J319" s="69">
        <v>6.2</v>
      </c>
      <c r="K319" s="74">
        <v>165</v>
      </c>
      <c r="L319" s="74">
        <f t="shared" si="105"/>
        <v>0.39717791411042952</v>
      </c>
      <c r="M319" s="74">
        <f t="shared" si="106"/>
        <v>1.954294478527606</v>
      </c>
      <c r="N319" s="3">
        <f t="shared" si="94"/>
        <v>10.689681804139637</v>
      </c>
      <c r="O319" s="70">
        <f t="shared" si="104"/>
        <v>11</v>
      </c>
      <c r="P319" s="3">
        <f t="shared" si="95"/>
        <v>0</v>
      </c>
    </row>
    <row r="320" spans="1:16" ht="17" thickBot="1">
      <c r="A320" s="17">
        <f t="shared" si="63"/>
        <v>22</v>
      </c>
      <c r="B320" s="69">
        <v>78</v>
      </c>
      <c r="C320" s="69">
        <v>94.2</v>
      </c>
      <c r="D320" s="69">
        <v>130.30000000000001</v>
      </c>
      <c r="E320" s="69">
        <v>5809</v>
      </c>
      <c r="F320" s="69">
        <v>-4.4000000000000004</v>
      </c>
      <c r="G320" s="69">
        <v>165.2</v>
      </c>
      <c r="H320" s="69">
        <v>176.5</v>
      </c>
      <c r="I320" s="69" t="s">
        <v>83</v>
      </c>
      <c r="J320" s="69">
        <v>10.8</v>
      </c>
      <c r="K320" s="74">
        <v>165</v>
      </c>
      <c r="L320" s="74">
        <f t="shared" si="105"/>
        <v>0.39717791411042952</v>
      </c>
      <c r="M320" s="74">
        <f t="shared" si="106"/>
        <v>1.954294478527606</v>
      </c>
      <c r="N320" s="3">
        <f t="shared" si="94"/>
        <v>22.27139326536917</v>
      </c>
      <c r="O320" s="70">
        <f t="shared" si="104"/>
        <v>22</v>
      </c>
      <c r="P320" s="3">
        <f t="shared" si="95"/>
        <v>0</v>
      </c>
    </row>
    <row r="321" spans="1:16" ht="17" thickBot="1">
      <c r="A321" s="17">
        <f t="shared" si="63"/>
        <v>30</v>
      </c>
      <c r="B321" s="69">
        <v>70</v>
      </c>
      <c r="C321" s="69">
        <v>93.6</v>
      </c>
      <c r="D321" s="69">
        <v>128.19999999999999</v>
      </c>
      <c r="E321" s="69">
        <v>6101</v>
      </c>
      <c r="F321" s="69">
        <v>-5.6</v>
      </c>
      <c r="G321" s="69">
        <v>159.6</v>
      </c>
      <c r="H321" s="69">
        <v>168.9</v>
      </c>
      <c r="I321" s="69" t="s">
        <v>84</v>
      </c>
      <c r="J321" s="69">
        <v>13.8</v>
      </c>
      <c r="K321" s="74">
        <v>165</v>
      </c>
      <c r="L321" s="74">
        <f t="shared" si="105"/>
        <v>0.39717791411042952</v>
      </c>
      <c r="M321" s="74">
        <f t="shared" si="106"/>
        <v>1.954294478527606</v>
      </c>
      <c r="N321" s="3">
        <f t="shared" si="94"/>
        <v>29.824683348779732</v>
      </c>
      <c r="O321" s="70">
        <f t="shared" si="104"/>
        <v>30</v>
      </c>
      <c r="P321" s="3">
        <f t="shared" si="95"/>
        <v>0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287D7-2DF6-3647-8CB9-E3D05EC87683}">
  <dimension ref="A1:O24"/>
  <sheetViews>
    <sheetView workbookViewId="0">
      <selection activeCell="E1" sqref="E1:O1"/>
    </sheetView>
  </sheetViews>
  <sheetFormatPr baseColWidth="10" defaultRowHeight="16"/>
  <sheetData>
    <row r="1" spans="1:15" ht="19">
      <c r="A1" s="76" t="s">
        <v>0</v>
      </c>
      <c r="E1" s="77" t="s">
        <v>1</v>
      </c>
      <c r="F1" s="77" t="s">
        <v>2</v>
      </c>
      <c r="G1" s="77" t="s">
        <v>117</v>
      </c>
      <c r="H1" s="77" t="s">
        <v>5</v>
      </c>
      <c r="I1" s="77" t="s">
        <v>6</v>
      </c>
      <c r="J1" s="77" t="s">
        <v>7</v>
      </c>
      <c r="K1" s="77" t="s">
        <v>94</v>
      </c>
      <c r="L1" s="77" t="s">
        <v>118</v>
      </c>
      <c r="M1" s="77" t="s">
        <v>119</v>
      </c>
      <c r="N1" s="77" t="s">
        <v>8</v>
      </c>
      <c r="O1" s="76" t="s">
        <v>0</v>
      </c>
    </row>
    <row r="2" spans="1:15" ht="19">
      <c r="A2" s="78"/>
      <c r="B2" s="78"/>
      <c r="C2" s="78"/>
      <c r="D2" s="78"/>
      <c r="E2" s="78"/>
      <c r="F2" s="79" t="s">
        <v>10</v>
      </c>
      <c r="G2" s="79" t="s">
        <v>12</v>
      </c>
      <c r="H2" s="79" t="s">
        <v>12</v>
      </c>
      <c r="I2" s="79" t="s">
        <v>13</v>
      </c>
      <c r="J2" s="79" t="s">
        <v>13</v>
      </c>
      <c r="K2" s="79" t="s">
        <v>13</v>
      </c>
      <c r="L2" s="79" t="s">
        <v>12</v>
      </c>
      <c r="M2" s="79" t="s">
        <v>120</v>
      </c>
      <c r="N2" s="79" t="s">
        <v>13</v>
      </c>
      <c r="O2" s="78"/>
    </row>
    <row r="3" spans="1:15" ht="19">
      <c r="A3" s="80">
        <v>1</v>
      </c>
      <c r="B3" s="78"/>
      <c r="C3" s="78"/>
      <c r="D3" s="78"/>
      <c r="E3" s="81">
        <v>76</v>
      </c>
      <c r="F3" s="76">
        <v>61.2</v>
      </c>
      <c r="G3" s="76">
        <v>31.9</v>
      </c>
      <c r="H3" s="76">
        <v>-2.7</v>
      </c>
      <c r="I3" s="76">
        <v>60.5</v>
      </c>
      <c r="J3" s="76">
        <v>63.3</v>
      </c>
      <c r="K3" s="76" t="s">
        <v>103</v>
      </c>
      <c r="L3" s="76">
        <v>45.2</v>
      </c>
      <c r="M3" s="76" t="s">
        <v>121</v>
      </c>
      <c r="N3" s="76" t="s">
        <v>32</v>
      </c>
      <c r="O3" s="80">
        <v>1</v>
      </c>
    </row>
    <row r="4" spans="1:15" ht="19">
      <c r="A4" s="80">
        <v>2</v>
      </c>
      <c r="B4" s="78"/>
      <c r="C4" s="78"/>
      <c r="D4" s="78"/>
      <c r="E4" s="81">
        <v>74</v>
      </c>
      <c r="F4" s="76">
        <v>63.8</v>
      </c>
      <c r="G4" s="76">
        <v>34.799999999999997</v>
      </c>
      <c r="H4" s="76">
        <v>-2.2999999999999998</v>
      </c>
      <c r="I4" s="76">
        <v>68.8</v>
      </c>
      <c r="J4" s="76">
        <v>69.400000000000006</v>
      </c>
      <c r="K4" s="76" t="s">
        <v>15</v>
      </c>
      <c r="L4" s="76">
        <v>47.8</v>
      </c>
      <c r="M4" s="76" t="s">
        <v>122</v>
      </c>
      <c r="N4" s="76" t="s">
        <v>15</v>
      </c>
      <c r="O4" s="80">
        <v>2</v>
      </c>
    </row>
    <row r="5" spans="1:15" ht="19">
      <c r="A5" s="80">
        <v>3</v>
      </c>
      <c r="B5" s="78"/>
      <c r="C5" s="78"/>
      <c r="D5" s="78"/>
      <c r="E5" s="81">
        <v>64</v>
      </c>
      <c r="F5" s="76">
        <v>61.4</v>
      </c>
      <c r="G5" s="76">
        <v>30.5</v>
      </c>
      <c r="H5" s="76">
        <v>-1.9</v>
      </c>
      <c r="I5" s="76">
        <v>58.7</v>
      </c>
      <c r="J5" s="76">
        <v>62.7</v>
      </c>
      <c r="K5" s="76" t="s">
        <v>114</v>
      </c>
      <c r="L5" s="76">
        <v>43.3</v>
      </c>
      <c r="M5" s="76" t="s">
        <v>123</v>
      </c>
      <c r="N5" s="76" t="s">
        <v>17</v>
      </c>
      <c r="O5" s="80">
        <v>3</v>
      </c>
    </row>
    <row r="6" spans="1:15" ht="19">
      <c r="A6" s="80">
        <v>4</v>
      </c>
      <c r="B6" s="78"/>
      <c r="C6" s="78"/>
      <c r="D6" s="78"/>
      <c r="E6" s="81">
        <v>80</v>
      </c>
      <c r="F6" s="76">
        <v>62.9</v>
      </c>
      <c r="G6" s="76">
        <v>32</v>
      </c>
      <c r="H6" s="76">
        <v>-3.7</v>
      </c>
      <c r="I6" s="76">
        <v>68.2</v>
      </c>
      <c r="J6" s="76">
        <v>70.2</v>
      </c>
      <c r="K6" s="76" t="s">
        <v>55</v>
      </c>
      <c r="L6" s="76">
        <v>44.7</v>
      </c>
      <c r="M6" s="76" t="s">
        <v>124</v>
      </c>
      <c r="N6" s="76" t="s">
        <v>48</v>
      </c>
      <c r="O6" s="80">
        <v>4</v>
      </c>
    </row>
    <row r="7" spans="1:15" ht="19">
      <c r="A7" s="80">
        <v>5</v>
      </c>
      <c r="B7" s="78"/>
      <c r="C7" s="78"/>
      <c r="D7" s="78"/>
      <c r="E7" s="81">
        <v>70</v>
      </c>
      <c r="F7" s="76">
        <v>63.6</v>
      </c>
      <c r="G7" s="76">
        <v>36.4</v>
      </c>
      <c r="H7" s="76" t="s">
        <v>19</v>
      </c>
      <c r="I7" s="76">
        <v>59.6</v>
      </c>
      <c r="J7" s="76">
        <v>63.1</v>
      </c>
      <c r="K7" s="76" t="s">
        <v>28</v>
      </c>
      <c r="L7" s="76" t="s">
        <v>19</v>
      </c>
      <c r="M7" s="76" t="s">
        <v>19</v>
      </c>
      <c r="N7" s="76" t="s">
        <v>49</v>
      </c>
      <c r="O7" s="80">
        <v>5</v>
      </c>
    </row>
    <row r="8" spans="1:15" ht="19">
      <c r="A8" s="80">
        <v>6</v>
      </c>
      <c r="B8" s="78"/>
      <c r="C8" s="78"/>
      <c r="D8" s="78"/>
      <c r="E8" s="81">
        <v>92</v>
      </c>
      <c r="F8" s="76">
        <v>63.4</v>
      </c>
      <c r="G8" s="76">
        <v>30.7</v>
      </c>
      <c r="H8" s="76">
        <v>-3.5</v>
      </c>
      <c r="I8" s="76">
        <v>65.2</v>
      </c>
      <c r="J8" s="76">
        <v>68.099999999999994</v>
      </c>
      <c r="K8" s="76" t="s">
        <v>56</v>
      </c>
      <c r="L8" s="76">
        <v>43.5</v>
      </c>
      <c r="M8" s="76" t="s">
        <v>124</v>
      </c>
      <c r="N8" s="76" t="s">
        <v>53</v>
      </c>
      <c r="O8" s="80">
        <v>6</v>
      </c>
    </row>
    <row r="9" spans="1:15" ht="19">
      <c r="A9" s="80">
        <v>7</v>
      </c>
      <c r="B9" s="78"/>
      <c r="C9" s="78"/>
      <c r="D9" s="78"/>
      <c r="E9" s="81">
        <v>88</v>
      </c>
      <c r="F9" s="76">
        <v>60.2</v>
      </c>
      <c r="G9" s="76">
        <v>34.700000000000003</v>
      </c>
      <c r="H9" s="76" t="s">
        <v>19</v>
      </c>
      <c r="I9" s="76">
        <v>62.5</v>
      </c>
      <c r="J9" s="76">
        <v>66.3</v>
      </c>
      <c r="K9" s="76" t="s">
        <v>26</v>
      </c>
      <c r="L9" s="76" t="s">
        <v>19</v>
      </c>
      <c r="M9" s="76" t="s">
        <v>19</v>
      </c>
      <c r="N9" s="76" t="s">
        <v>26</v>
      </c>
      <c r="O9" s="80">
        <v>7</v>
      </c>
    </row>
    <row r="10" spans="1:15" ht="19">
      <c r="A10" s="80">
        <v>8</v>
      </c>
      <c r="B10" s="78"/>
      <c r="C10" s="78"/>
      <c r="D10" s="78"/>
      <c r="E10" s="81">
        <v>97</v>
      </c>
      <c r="F10" s="76">
        <v>61.2</v>
      </c>
      <c r="G10" s="76">
        <v>35.700000000000003</v>
      </c>
      <c r="H10" s="76" t="s">
        <v>19</v>
      </c>
      <c r="I10" s="76">
        <v>64.3</v>
      </c>
      <c r="J10" s="76">
        <v>67.5</v>
      </c>
      <c r="K10" s="76" t="s">
        <v>26</v>
      </c>
      <c r="L10" s="76" t="s">
        <v>19</v>
      </c>
      <c r="M10" s="76" t="s">
        <v>19</v>
      </c>
      <c r="N10" s="76" t="s">
        <v>26</v>
      </c>
      <c r="O10" s="80">
        <v>8</v>
      </c>
    </row>
    <row r="11" spans="1:15" ht="19">
      <c r="A11" s="80">
        <v>9</v>
      </c>
      <c r="B11" s="78"/>
      <c r="C11" s="78"/>
      <c r="D11" s="78"/>
      <c r="E11" s="81">
        <v>74</v>
      </c>
      <c r="F11" s="76">
        <v>63.5</v>
      </c>
      <c r="G11" s="76">
        <v>33.200000000000003</v>
      </c>
      <c r="H11" s="76">
        <v>-2.1</v>
      </c>
      <c r="I11" s="76">
        <v>68.7</v>
      </c>
      <c r="J11" s="76">
        <v>70.2</v>
      </c>
      <c r="K11" s="76" t="s">
        <v>125</v>
      </c>
      <c r="L11" s="76">
        <v>45.9</v>
      </c>
      <c r="M11" s="76" t="s">
        <v>126</v>
      </c>
      <c r="N11" s="76" t="s">
        <v>127</v>
      </c>
      <c r="O11" s="80">
        <v>9</v>
      </c>
    </row>
    <row r="12" spans="1:15" ht="19">
      <c r="A12" s="80">
        <v>10</v>
      </c>
      <c r="B12" s="78"/>
      <c r="C12" s="78"/>
      <c r="D12" s="78"/>
      <c r="E12" s="81">
        <v>85</v>
      </c>
      <c r="F12" s="76">
        <v>63</v>
      </c>
      <c r="G12" s="76">
        <v>31.6</v>
      </c>
      <c r="H12" s="76">
        <v>-2.1</v>
      </c>
      <c r="I12" s="76">
        <v>61.9</v>
      </c>
      <c r="J12" s="76">
        <v>64.8</v>
      </c>
      <c r="K12" s="76" t="s">
        <v>103</v>
      </c>
      <c r="L12" s="76">
        <v>44.8</v>
      </c>
      <c r="M12" s="76" t="s">
        <v>126</v>
      </c>
      <c r="N12" s="76" t="s">
        <v>32</v>
      </c>
      <c r="O12" s="80">
        <v>10</v>
      </c>
    </row>
    <row r="13" spans="1:15" ht="19">
      <c r="A13" s="80">
        <v>11</v>
      </c>
      <c r="B13" s="78"/>
      <c r="C13" s="78"/>
      <c r="D13" s="78"/>
      <c r="E13" s="81">
        <v>75</v>
      </c>
      <c r="F13" s="76">
        <v>61.5</v>
      </c>
      <c r="G13" s="76">
        <v>31.1</v>
      </c>
      <c r="H13" s="76" t="s">
        <v>19</v>
      </c>
      <c r="I13" s="76">
        <v>69.7</v>
      </c>
      <c r="J13" s="76">
        <v>74.099999999999994</v>
      </c>
      <c r="K13" s="76" t="s">
        <v>34</v>
      </c>
      <c r="L13" s="76" t="s">
        <v>19</v>
      </c>
      <c r="M13" s="76" t="s">
        <v>19</v>
      </c>
      <c r="N13" s="76" t="s">
        <v>34</v>
      </c>
      <c r="O13" s="80">
        <v>11</v>
      </c>
    </row>
    <row r="14" spans="1:15" ht="19">
      <c r="A14" s="80">
        <v>12</v>
      </c>
      <c r="B14" s="78"/>
      <c r="C14" s="78"/>
      <c r="D14" s="78"/>
      <c r="E14" s="81">
        <v>62</v>
      </c>
      <c r="F14" s="76">
        <v>61.4</v>
      </c>
      <c r="G14" s="76">
        <v>32.4</v>
      </c>
      <c r="H14" s="76">
        <v>-1.9</v>
      </c>
      <c r="I14" s="76">
        <v>58.9</v>
      </c>
      <c r="J14" s="76">
        <v>61.7</v>
      </c>
      <c r="K14" s="76" t="s">
        <v>128</v>
      </c>
      <c r="L14" s="76">
        <v>45.8</v>
      </c>
      <c r="M14" s="76" t="s">
        <v>129</v>
      </c>
      <c r="N14" s="76" t="s">
        <v>130</v>
      </c>
      <c r="O14" s="80">
        <v>12</v>
      </c>
    </row>
    <row r="15" spans="1:15" ht="19">
      <c r="A15" s="80">
        <v>13</v>
      </c>
      <c r="B15" s="78"/>
      <c r="C15" s="78"/>
      <c r="D15" s="78"/>
      <c r="E15" s="81">
        <v>86</v>
      </c>
      <c r="F15" s="76">
        <v>63</v>
      </c>
      <c r="G15" s="76">
        <v>33.200000000000003</v>
      </c>
      <c r="H15" s="76">
        <v>-2.7</v>
      </c>
      <c r="I15" s="76">
        <v>67.3</v>
      </c>
      <c r="J15" s="76">
        <v>68.900000000000006</v>
      </c>
      <c r="K15" s="76" t="s">
        <v>85</v>
      </c>
      <c r="L15" s="76">
        <v>46.1</v>
      </c>
      <c r="M15" s="76" t="s">
        <v>131</v>
      </c>
      <c r="N15" s="76" t="s">
        <v>53</v>
      </c>
      <c r="O15" s="80">
        <v>13</v>
      </c>
    </row>
    <row r="16" spans="1:15" ht="19">
      <c r="A16" s="80">
        <v>14</v>
      </c>
      <c r="B16" s="78"/>
      <c r="C16" s="78"/>
      <c r="D16" s="78"/>
      <c r="E16" s="81">
        <v>98</v>
      </c>
      <c r="F16" s="76">
        <v>63.8</v>
      </c>
      <c r="G16" s="76">
        <v>31.5</v>
      </c>
      <c r="H16" s="76">
        <v>-1.9</v>
      </c>
      <c r="I16" s="76">
        <v>64</v>
      </c>
      <c r="J16" s="76">
        <v>66.8</v>
      </c>
      <c r="K16" s="76" t="s">
        <v>58</v>
      </c>
      <c r="L16" s="76">
        <v>44.4</v>
      </c>
      <c r="M16" s="76" t="s">
        <v>132</v>
      </c>
      <c r="N16" s="76" t="s">
        <v>58</v>
      </c>
      <c r="O16" s="80">
        <v>14</v>
      </c>
    </row>
    <row r="17" spans="1:15" ht="19">
      <c r="A17" s="80">
        <v>15</v>
      </c>
      <c r="B17" s="78"/>
      <c r="C17" s="78"/>
      <c r="D17" s="78"/>
      <c r="E17" s="81">
        <v>76</v>
      </c>
      <c r="F17" s="76">
        <v>63.1</v>
      </c>
      <c r="G17" s="76">
        <v>32.5</v>
      </c>
      <c r="H17" s="76">
        <v>-1.5</v>
      </c>
      <c r="I17" s="76">
        <v>61.8</v>
      </c>
      <c r="J17" s="76">
        <v>64.3</v>
      </c>
      <c r="K17" s="76" t="s">
        <v>109</v>
      </c>
      <c r="L17" s="76">
        <v>45.8</v>
      </c>
      <c r="M17" s="76" t="s">
        <v>133</v>
      </c>
      <c r="N17" s="76" t="s">
        <v>108</v>
      </c>
      <c r="O17" s="80">
        <v>15</v>
      </c>
    </row>
    <row r="18" spans="1:15" ht="19">
      <c r="A18" s="80">
        <v>16</v>
      </c>
      <c r="B18" s="78"/>
      <c r="C18" s="78"/>
      <c r="D18" s="78"/>
      <c r="E18" s="81">
        <v>85</v>
      </c>
      <c r="F18" s="76">
        <v>61.9</v>
      </c>
      <c r="G18" s="76">
        <v>32.6</v>
      </c>
      <c r="H18" s="76" t="s">
        <v>19</v>
      </c>
      <c r="I18" s="76">
        <v>67</v>
      </c>
      <c r="J18" s="76">
        <v>71.099999999999994</v>
      </c>
      <c r="K18" s="76" t="s">
        <v>36</v>
      </c>
      <c r="L18" s="76" t="s">
        <v>19</v>
      </c>
      <c r="M18" s="76" t="s">
        <v>19</v>
      </c>
      <c r="N18" s="76" t="s">
        <v>134</v>
      </c>
      <c r="O18" s="80">
        <v>16</v>
      </c>
    </row>
    <row r="19" spans="1:15" ht="19">
      <c r="A19" s="80">
        <v>17</v>
      </c>
      <c r="B19" s="78"/>
      <c r="C19" s="78"/>
      <c r="D19" s="78"/>
      <c r="E19" s="81">
        <v>48</v>
      </c>
      <c r="F19" s="76">
        <v>64.8</v>
      </c>
      <c r="G19" s="76">
        <v>31.8</v>
      </c>
      <c r="H19" s="76" t="s">
        <v>19</v>
      </c>
      <c r="I19" s="76">
        <v>73.900000000000006</v>
      </c>
      <c r="J19" s="76">
        <v>77.5</v>
      </c>
      <c r="K19" s="76" t="s">
        <v>114</v>
      </c>
      <c r="L19" s="76" t="s">
        <v>19</v>
      </c>
      <c r="M19" s="76" t="s">
        <v>19</v>
      </c>
      <c r="N19" s="76" t="s">
        <v>114</v>
      </c>
      <c r="O19" s="80">
        <v>17</v>
      </c>
    </row>
    <row r="20" spans="1:15" ht="19">
      <c r="A20" s="80">
        <v>18</v>
      </c>
      <c r="B20" s="78"/>
      <c r="C20" s="78"/>
      <c r="D20" s="78"/>
      <c r="E20" s="81">
        <v>84</v>
      </c>
      <c r="F20" s="76">
        <v>65.599999999999994</v>
      </c>
      <c r="G20" s="76">
        <v>32.799999999999997</v>
      </c>
      <c r="H20" s="76">
        <v>-1.5</v>
      </c>
      <c r="I20" s="76">
        <v>68.2</v>
      </c>
      <c r="J20" s="76">
        <v>69.8</v>
      </c>
      <c r="K20" s="76" t="s">
        <v>96</v>
      </c>
      <c r="L20" s="76">
        <v>45.7</v>
      </c>
      <c r="M20" s="76" t="s">
        <v>135</v>
      </c>
      <c r="N20" s="76" t="s">
        <v>96</v>
      </c>
      <c r="O20" s="80">
        <v>18</v>
      </c>
    </row>
    <row r="21" spans="1:15" ht="19">
      <c r="A21" s="80">
        <v>19</v>
      </c>
      <c r="B21" s="78"/>
      <c r="C21" s="78"/>
      <c r="D21" s="78"/>
      <c r="E21" s="81">
        <v>80</v>
      </c>
      <c r="F21" s="76">
        <v>64.099999999999994</v>
      </c>
      <c r="G21" s="76">
        <v>32.9</v>
      </c>
      <c r="H21" s="76">
        <v>-3.5</v>
      </c>
      <c r="I21" s="76">
        <v>68.2</v>
      </c>
      <c r="J21" s="76">
        <v>69.5</v>
      </c>
      <c r="K21" s="76" t="s">
        <v>55</v>
      </c>
      <c r="L21" s="76">
        <v>46</v>
      </c>
      <c r="M21" s="76" t="s">
        <v>136</v>
      </c>
      <c r="N21" s="76" t="s">
        <v>48</v>
      </c>
      <c r="O21" s="80">
        <v>19</v>
      </c>
    </row>
    <row r="22" spans="1:15" ht="19">
      <c r="A22" s="80">
        <v>20</v>
      </c>
      <c r="B22" s="78"/>
      <c r="C22" s="78"/>
      <c r="D22" s="78"/>
      <c r="E22" s="81">
        <v>98</v>
      </c>
      <c r="F22" s="76">
        <v>65</v>
      </c>
      <c r="G22" s="76">
        <v>31.2</v>
      </c>
      <c r="H22" s="76">
        <v>-1.5</v>
      </c>
      <c r="I22" s="76">
        <v>64.400000000000006</v>
      </c>
      <c r="J22" s="76">
        <v>67.3</v>
      </c>
      <c r="K22" s="76" t="s">
        <v>17</v>
      </c>
      <c r="L22" s="76">
        <v>44.1</v>
      </c>
      <c r="M22" s="76" t="s">
        <v>137</v>
      </c>
      <c r="N22" s="76" t="s">
        <v>17</v>
      </c>
      <c r="O22" s="80">
        <v>20</v>
      </c>
    </row>
    <row r="23" spans="1:15" ht="19">
      <c r="A23" s="76" t="s">
        <v>21</v>
      </c>
      <c r="B23" s="78"/>
      <c r="C23" s="78"/>
      <c r="D23" s="78"/>
      <c r="E23" s="81">
        <v>79.599999999999994</v>
      </c>
      <c r="F23" s="76">
        <v>62.9</v>
      </c>
      <c r="G23" s="76">
        <v>32.700000000000003</v>
      </c>
      <c r="H23" s="76">
        <v>-2.2999999999999998</v>
      </c>
      <c r="I23" s="76">
        <v>65.099999999999994</v>
      </c>
      <c r="J23" s="76">
        <v>67.8</v>
      </c>
      <c r="K23" s="76" t="s">
        <v>59</v>
      </c>
      <c r="L23" s="76">
        <v>45.2</v>
      </c>
      <c r="M23" s="76" t="s">
        <v>122</v>
      </c>
      <c r="N23" s="76" t="s">
        <v>59</v>
      </c>
      <c r="O23" s="76" t="s">
        <v>21</v>
      </c>
    </row>
    <row r="24" spans="1:15" ht="19">
      <c r="A24" s="76" t="s">
        <v>23</v>
      </c>
      <c r="B24" s="78"/>
      <c r="C24" s="78"/>
      <c r="D24" s="78"/>
      <c r="E24" s="81">
        <v>12.4</v>
      </c>
      <c r="F24" s="76">
        <v>1.4</v>
      </c>
      <c r="G24" s="76">
        <v>1.6</v>
      </c>
      <c r="H24" s="76">
        <v>0.7</v>
      </c>
      <c r="I24" s="76">
        <v>4</v>
      </c>
      <c r="J24" s="76">
        <v>3.9</v>
      </c>
      <c r="K24" s="76">
        <v>1.9</v>
      </c>
      <c r="L24" s="76">
        <v>1.1000000000000001</v>
      </c>
      <c r="M24" s="76" t="s">
        <v>138</v>
      </c>
      <c r="N24" s="76">
        <v>1.8</v>
      </c>
      <c r="O24" s="76" t="s">
        <v>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B541A-2C9F-DD41-AB6D-A325EE3839F5}">
  <dimension ref="A1:N24"/>
  <sheetViews>
    <sheetView workbookViewId="0">
      <selection activeCell="E3" sqref="E3:M23"/>
    </sheetView>
  </sheetViews>
  <sheetFormatPr baseColWidth="10" defaultRowHeight="16"/>
  <sheetData>
    <row r="1" spans="1:14" ht="19">
      <c r="A1" s="76" t="s">
        <v>0</v>
      </c>
      <c r="E1" s="77" t="s">
        <v>1</v>
      </c>
      <c r="F1" s="77" t="s">
        <v>2</v>
      </c>
      <c r="G1" s="77" t="s">
        <v>3</v>
      </c>
      <c r="H1" s="77" t="s">
        <v>4</v>
      </c>
      <c r="I1" s="77" t="s">
        <v>5</v>
      </c>
      <c r="J1" s="77" t="s">
        <v>6</v>
      </c>
      <c r="K1" s="77" t="s">
        <v>7</v>
      </c>
      <c r="L1" s="77" t="s">
        <v>94</v>
      </c>
      <c r="M1" s="77" t="s">
        <v>9</v>
      </c>
      <c r="N1" s="77" t="s">
        <v>8</v>
      </c>
    </row>
    <row r="2" spans="1:14" ht="19">
      <c r="A2" s="78"/>
      <c r="B2" s="78"/>
      <c r="C2" s="78"/>
      <c r="D2" s="78"/>
      <c r="E2" s="78"/>
      <c r="F2" s="79" t="s">
        <v>10</v>
      </c>
      <c r="G2" s="79" t="s">
        <v>10</v>
      </c>
      <c r="H2" s="79" t="s">
        <v>11</v>
      </c>
      <c r="I2" s="79" t="s">
        <v>12</v>
      </c>
      <c r="J2" s="79" t="s">
        <v>13</v>
      </c>
      <c r="K2" s="79" t="s">
        <v>13</v>
      </c>
      <c r="L2" s="79" t="s">
        <v>13</v>
      </c>
      <c r="M2" s="79" t="s">
        <v>13</v>
      </c>
      <c r="N2" s="79" t="s">
        <v>13</v>
      </c>
    </row>
    <row r="3" spans="1:14" ht="19">
      <c r="A3" s="80">
        <v>1</v>
      </c>
      <c r="B3" s="78"/>
      <c r="C3" s="78"/>
      <c r="D3" s="78"/>
      <c r="E3" s="81">
        <v>70</v>
      </c>
      <c r="F3" s="76">
        <v>50.2</v>
      </c>
      <c r="G3" s="76">
        <v>47.4</v>
      </c>
      <c r="H3" s="76">
        <v>6680</v>
      </c>
      <c r="I3" s="76">
        <v>-1.5</v>
      </c>
      <c r="J3" s="76">
        <v>38.799999999999997</v>
      </c>
      <c r="K3" s="76">
        <v>43.3</v>
      </c>
      <c r="L3" s="76" t="s">
        <v>18</v>
      </c>
      <c r="M3" s="76">
        <v>4.2</v>
      </c>
      <c r="N3" s="76" t="s">
        <v>18</v>
      </c>
    </row>
    <row r="4" spans="1:14" ht="19">
      <c r="A4" s="80">
        <v>2</v>
      </c>
      <c r="B4" s="78"/>
      <c r="C4" s="78"/>
      <c r="D4" s="78"/>
      <c r="E4" s="81">
        <v>71</v>
      </c>
      <c r="F4" s="76">
        <v>51.3</v>
      </c>
      <c r="G4" s="76">
        <v>47.2</v>
      </c>
      <c r="H4" s="76">
        <v>5330</v>
      </c>
      <c r="I4" s="76" t="s">
        <v>19</v>
      </c>
      <c r="J4" s="76">
        <v>38.9</v>
      </c>
      <c r="K4" s="76">
        <v>44</v>
      </c>
      <c r="L4" s="76" t="s">
        <v>14</v>
      </c>
      <c r="M4" s="76">
        <v>4.0999999999999996</v>
      </c>
      <c r="N4" s="76" t="s">
        <v>20</v>
      </c>
    </row>
    <row r="5" spans="1:14" ht="19">
      <c r="A5" s="80">
        <v>3</v>
      </c>
      <c r="B5" s="78"/>
      <c r="C5" s="78"/>
      <c r="D5" s="78"/>
      <c r="E5" s="81">
        <v>94</v>
      </c>
      <c r="F5" s="76">
        <v>52.6</v>
      </c>
      <c r="G5" s="76">
        <v>51</v>
      </c>
      <c r="H5" s="76">
        <v>7130</v>
      </c>
      <c r="I5" s="76">
        <v>-1.5</v>
      </c>
      <c r="J5" s="76">
        <v>44</v>
      </c>
      <c r="K5" s="76">
        <v>47.7</v>
      </c>
      <c r="L5" s="76" t="s">
        <v>52</v>
      </c>
      <c r="M5" s="76">
        <v>1.3</v>
      </c>
      <c r="N5" s="76" t="s">
        <v>22</v>
      </c>
    </row>
    <row r="6" spans="1:14" ht="19">
      <c r="A6" s="80">
        <v>4</v>
      </c>
      <c r="B6" s="78"/>
      <c r="C6" s="78"/>
      <c r="D6" s="78"/>
      <c r="E6" s="81">
        <v>93</v>
      </c>
      <c r="F6" s="76">
        <v>52.9</v>
      </c>
      <c r="G6" s="76">
        <v>49.3</v>
      </c>
      <c r="H6" s="76">
        <v>7240</v>
      </c>
      <c r="I6" s="76">
        <v>-1.5</v>
      </c>
      <c r="J6" s="76">
        <v>41.6</v>
      </c>
      <c r="K6" s="76">
        <v>45</v>
      </c>
      <c r="L6" s="76" t="s">
        <v>96</v>
      </c>
      <c r="M6" s="76">
        <v>1.4</v>
      </c>
      <c r="N6" s="76" t="s">
        <v>96</v>
      </c>
    </row>
    <row r="7" spans="1:14" ht="19">
      <c r="A7" s="80">
        <v>5</v>
      </c>
      <c r="B7" s="78"/>
      <c r="C7" s="78"/>
      <c r="D7" s="78"/>
      <c r="E7" s="81">
        <v>94</v>
      </c>
      <c r="F7" s="76">
        <v>53.2</v>
      </c>
      <c r="G7" s="76">
        <v>50.9</v>
      </c>
      <c r="H7" s="76">
        <v>5660</v>
      </c>
      <c r="I7" s="76" t="s">
        <v>19</v>
      </c>
      <c r="J7" s="76">
        <v>44</v>
      </c>
      <c r="K7" s="76">
        <v>50.3</v>
      </c>
      <c r="L7" s="76" t="s">
        <v>52</v>
      </c>
      <c r="M7" s="76">
        <v>1.3</v>
      </c>
      <c r="N7" s="76" t="s">
        <v>22</v>
      </c>
    </row>
    <row r="8" spans="1:14" ht="19">
      <c r="A8" s="80">
        <v>6</v>
      </c>
      <c r="B8" s="78"/>
      <c r="C8" s="78"/>
      <c r="D8" s="78"/>
      <c r="E8" s="81">
        <v>91</v>
      </c>
      <c r="F8" s="76">
        <v>51.8</v>
      </c>
      <c r="G8" s="76">
        <v>49.2</v>
      </c>
      <c r="H8" s="76">
        <v>6980</v>
      </c>
      <c r="I8" s="76">
        <v>-1.1000000000000001</v>
      </c>
      <c r="J8" s="76">
        <v>41.5</v>
      </c>
      <c r="K8" s="76">
        <v>45.3</v>
      </c>
      <c r="L8" s="76" t="s">
        <v>49</v>
      </c>
      <c r="M8" s="76">
        <v>1.7</v>
      </c>
      <c r="N8" s="76" t="s">
        <v>35</v>
      </c>
    </row>
    <row r="9" spans="1:14" ht="19">
      <c r="A9" s="80">
        <v>7</v>
      </c>
      <c r="B9" s="78"/>
      <c r="C9" s="78"/>
      <c r="D9" s="78"/>
      <c r="E9" s="81">
        <v>43</v>
      </c>
      <c r="F9" s="76">
        <v>52.2</v>
      </c>
      <c r="G9" s="76">
        <v>45</v>
      </c>
      <c r="H9" s="76">
        <v>5140</v>
      </c>
      <c r="I9" s="76" t="s">
        <v>19</v>
      </c>
      <c r="J9" s="76">
        <v>35.700000000000003</v>
      </c>
      <c r="K9" s="76">
        <v>39.9</v>
      </c>
      <c r="L9" s="76" t="s">
        <v>35</v>
      </c>
      <c r="M9" s="76">
        <v>7.4</v>
      </c>
      <c r="N9" s="76" t="s">
        <v>35</v>
      </c>
    </row>
    <row r="10" spans="1:14" ht="19">
      <c r="A10" s="80">
        <v>8</v>
      </c>
      <c r="B10" s="78"/>
      <c r="C10" s="78"/>
      <c r="D10" s="78"/>
      <c r="E10" s="81">
        <v>92</v>
      </c>
      <c r="F10" s="76">
        <v>51.7</v>
      </c>
      <c r="G10" s="76">
        <v>50.1</v>
      </c>
      <c r="H10" s="76">
        <v>6690</v>
      </c>
      <c r="I10" s="76">
        <v>-1.1000000000000001</v>
      </c>
      <c r="J10" s="76">
        <v>42.6</v>
      </c>
      <c r="K10" s="76">
        <v>47.4</v>
      </c>
      <c r="L10" s="76" t="s">
        <v>107</v>
      </c>
      <c r="M10" s="76">
        <v>1.6</v>
      </c>
      <c r="N10" s="76" t="s">
        <v>101</v>
      </c>
    </row>
    <row r="11" spans="1:14" ht="19">
      <c r="A11" s="80">
        <v>9</v>
      </c>
      <c r="B11" s="78"/>
      <c r="C11" s="78"/>
      <c r="D11" s="78"/>
      <c r="E11" s="81">
        <v>59</v>
      </c>
      <c r="F11" s="76">
        <v>51.5</v>
      </c>
      <c r="G11" s="76">
        <v>46.3</v>
      </c>
      <c r="H11" s="76">
        <v>5250</v>
      </c>
      <c r="I11" s="76" t="s">
        <v>19</v>
      </c>
      <c r="J11" s="76">
        <v>37.700000000000003</v>
      </c>
      <c r="K11" s="76">
        <v>42.7</v>
      </c>
      <c r="L11" s="76" t="s">
        <v>66</v>
      </c>
      <c r="M11" s="76">
        <v>5.5</v>
      </c>
      <c r="N11" s="76" t="s">
        <v>99</v>
      </c>
    </row>
    <row r="12" spans="1:14" ht="19">
      <c r="A12" s="80">
        <v>10</v>
      </c>
      <c r="B12" s="78"/>
      <c r="C12" s="78"/>
      <c r="D12" s="78"/>
      <c r="E12" s="81">
        <v>39</v>
      </c>
      <c r="F12" s="76">
        <v>49.7</v>
      </c>
      <c r="G12" s="76">
        <v>44.8</v>
      </c>
      <c r="H12" s="76">
        <v>6970</v>
      </c>
      <c r="I12" s="76">
        <v>-1.7</v>
      </c>
      <c r="J12" s="76">
        <v>35.299999999999997</v>
      </c>
      <c r="K12" s="76">
        <v>38.5</v>
      </c>
      <c r="L12" s="76" t="s">
        <v>113</v>
      </c>
      <c r="M12" s="76">
        <v>7.9</v>
      </c>
      <c r="N12" s="76" t="s">
        <v>95</v>
      </c>
    </row>
    <row r="13" spans="1:14" ht="19">
      <c r="A13" s="80">
        <v>11</v>
      </c>
      <c r="B13" s="78"/>
      <c r="C13" s="78"/>
      <c r="D13" s="78"/>
      <c r="E13" s="81">
        <v>38</v>
      </c>
      <c r="F13" s="76">
        <v>51</v>
      </c>
      <c r="G13" s="76">
        <v>44.7</v>
      </c>
      <c r="H13" s="76">
        <v>5120</v>
      </c>
      <c r="I13" s="76" t="s">
        <v>19</v>
      </c>
      <c r="J13" s="76">
        <v>35.1</v>
      </c>
      <c r="K13" s="76">
        <v>41.7</v>
      </c>
      <c r="L13" s="76" t="s">
        <v>33</v>
      </c>
      <c r="M13" s="76">
        <v>7.9</v>
      </c>
      <c r="N13" s="76" t="s">
        <v>34</v>
      </c>
    </row>
    <row r="14" spans="1:14" ht="19">
      <c r="A14" s="80">
        <v>12</v>
      </c>
      <c r="B14" s="78"/>
      <c r="C14" s="78"/>
      <c r="D14" s="78"/>
      <c r="E14" s="81">
        <v>86</v>
      </c>
      <c r="F14" s="76">
        <v>49.5</v>
      </c>
      <c r="G14" s="76">
        <v>48.7</v>
      </c>
      <c r="H14" s="76">
        <v>6650</v>
      </c>
      <c r="I14" s="76">
        <v>-1.1000000000000001</v>
      </c>
      <c r="J14" s="76">
        <v>40.799999999999997</v>
      </c>
      <c r="K14" s="76">
        <v>45.1</v>
      </c>
      <c r="L14" s="76" t="s">
        <v>22</v>
      </c>
      <c r="M14" s="76">
        <v>2.2999999999999998</v>
      </c>
      <c r="N14" s="76" t="s">
        <v>58</v>
      </c>
    </row>
    <row r="15" spans="1:14" ht="19">
      <c r="A15" s="80">
        <v>13</v>
      </c>
      <c r="B15" s="78"/>
      <c r="C15" s="78"/>
      <c r="D15" s="78"/>
      <c r="E15" s="81">
        <v>66</v>
      </c>
      <c r="F15" s="76">
        <v>49.5</v>
      </c>
      <c r="G15" s="76">
        <v>47.1</v>
      </c>
      <c r="H15" s="76">
        <v>6600</v>
      </c>
      <c r="I15" s="76">
        <v>-1.5</v>
      </c>
      <c r="J15" s="76">
        <v>38.299999999999997</v>
      </c>
      <c r="K15" s="76">
        <v>42.8</v>
      </c>
      <c r="L15" s="76" t="s">
        <v>14</v>
      </c>
      <c r="M15" s="76">
        <v>4.7</v>
      </c>
      <c r="N15" s="76" t="s">
        <v>20</v>
      </c>
    </row>
    <row r="16" spans="1:14" ht="19">
      <c r="A16" s="80">
        <v>14</v>
      </c>
      <c r="B16" s="78"/>
      <c r="C16" s="78"/>
      <c r="D16" s="78"/>
      <c r="E16" s="81">
        <v>53</v>
      </c>
      <c r="F16" s="76">
        <v>52.1</v>
      </c>
      <c r="G16" s="76">
        <v>46.6</v>
      </c>
      <c r="H16" s="76">
        <v>6320</v>
      </c>
      <c r="I16" s="76">
        <v>-0.9</v>
      </c>
      <c r="J16" s="76">
        <v>37</v>
      </c>
      <c r="K16" s="76">
        <v>43</v>
      </c>
      <c r="L16" s="76" t="s">
        <v>100</v>
      </c>
      <c r="M16" s="76">
        <v>6.1</v>
      </c>
      <c r="N16" s="76" t="s">
        <v>17</v>
      </c>
    </row>
    <row r="17" spans="1:14" ht="19">
      <c r="A17" s="80">
        <v>15</v>
      </c>
      <c r="B17" s="78"/>
      <c r="C17" s="78"/>
      <c r="D17" s="78"/>
      <c r="E17" s="81">
        <v>84</v>
      </c>
      <c r="F17" s="76">
        <v>50.9</v>
      </c>
      <c r="G17" s="76">
        <v>48.6</v>
      </c>
      <c r="H17" s="76">
        <v>6620</v>
      </c>
      <c r="I17" s="76">
        <v>-0.5</v>
      </c>
      <c r="J17" s="76">
        <v>40.5</v>
      </c>
      <c r="K17" s="76">
        <v>45.1</v>
      </c>
      <c r="L17" s="76" t="s">
        <v>34</v>
      </c>
      <c r="M17" s="76">
        <v>2.5</v>
      </c>
      <c r="N17" s="76" t="s">
        <v>34</v>
      </c>
    </row>
    <row r="18" spans="1:14" ht="19">
      <c r="A18" s="80">
        <v>16</v>
      </c>
      <c r="B18" s="78"/>
      <c r="C18" s="78"/>
      <c r="D18" s="78"/>
      <c r="E18" s="81">
        <v>80</v>
      </c>
      <c r="F18" s="76">
        <v>51.1</v>
      </c>
      <c r="G18" s="76">
        <v>52.2</v>
      </c>
      <c r="H18" s="76">
        <v>7170</v>
      </c>
      <c r="I18" s="76">
        <v>-2.1</v>
      </c>
      <c r="J18" s="76">
        <v>45.8</v>
      </c>
      <c r="K18" s="76">
        <v>49.2</v>
      </c>
      <c r="L18" s="76" t="s">
        <v>100</v>
      </c>
      <c r="M18" s="76">
        <v>3</v>
      </c>
      <c r="N18" s="76" t="s">
        <v>17</v>
      </c>
    </row>
    <row r="19" spans="1:14" ht="19">
      <c r="A19" s="80">
        <v>17</v>
      </c>
      <c r="B19" s="78"/>
      <c r="C19" s="78"/>
      <c r="D19" s="78"/>
      <c r="E19" s="81">
        <v>81</v>
      </c>
      <c r="F19" s="76">
        <v>49.8</v>
      </c>
      <c r="G19" s="76">
        <v>48.3</v>
      </c>
      <c r="H19" s="76">
        <v>6630</v>
      </c>
      <c r="I19" s="76">
        <v>-0.7</v>
      </c>
      <c r="J19" s="76">
        <v>40.1</v>
      </c>
      <c r="K19" s="76">
        <v>44.5</v>
      </c>
      <c r="L19" s="76" t="s">
        <v>112</v>
      </c>
      <c r="M19" s="76">
        <v>2.9</v>
      </c>
      <c r="N19" s="76" t="s">
        <v>103</v>
      </c>
    </row>
    <row r="20" spans="1:14" ht="19">
      <c r="A20" s="80">
        <v>18</v>
      </c>
      <c r="B20" s="78"/>
      <c r="C20" s="78"/>
      <c r="D20" s="78"/>
      <c r="E20" s="81">
        <v>34</v>
      </c>
      <c r="F20" s="76">
        <v>49.7</v>
      </c>
      <c r="G20" s="76">
        <v>44.3</v>
      </c>
      <c r="H20" s="76">
        <v>6720</v>
      </c>
      <c r="I20" s="76">
        <v>-0.9</v>
      </c>
      <c r="J20" s="76">
        <v>34.6</v>
      </c>
      <c r="K20" s="76">
        <v>37.6</v>
      </c>
      <c r="L20" s="76" t="s">
        <v>69</v>
      </c>
      <c r="M20" s="76">
        <v>8.4</v>
      </c>
      <c r="N20" s="76" t="s">
        <v>28</v>
      </c>
    </row>
    <row r="21" spans="1:14" ht="19">
      <c r="A21" s="80">
        <v>19</v>
      </c>
      <c r="B21" s="78"/>
      <c r="C21" s="78"/>
      <c r="D21" s="78"/>
      <c r="E21" s="81">
        <v>63</v>
      </c>
      <c r="F21" s="76">
        <v>50.1</v>
      </c>
      <c r="G21" s="76">
        <v>47.1</v>
      </c>
      <c r="H21" s="76">
        <v>6180</v>
      </c>
      <c r="I21" s="76">
        <v>-0.5</v>
      </c>
      <c r="J21" s="76">
        <v>38</v>
      </c>
      <c r="K21" s="76">
        <v>43.8</v>
      </c>
      <c r="L21" s="76" t="s">
        <v>32</v>
      </c>
      <c r="M21" s="76">
        <v>5</v>
      </c>
      <c r="N21" s="76" t="s">
        <v>32</v>
      </c>
    </row>
    <row r="22" spans="1:14" ht="19">
      <c r="A22" s="80">
        <v>20</v>
      </c>
      <c r="B22" s="78"/>
      <c r="C22" s="78"/>
      <c r="D22" s="78"/>
      <c r="E22" s="81">
        <v>17</v>
      </c>
      <c r="F22" s="76">
        <v>48.1</v>
      </c>
      <c r="G22" s="76">
        <v>42.7</v>
      </c>
      <c r="H22" s="76">
        <v>4930</v>
      </c>
      <c r="I22" s="76" t="s">
        <v>19</v>
      </c>
      <c r="J22" s="76">
        <v>32.700000000000003</v>
      </c>
      <c r="K22" s="76">
        <v>38.200000000000003</v>
      </c>
      <c r="L22" s="76" t="s">
        <v>113</v>
      </c>
      <c r="M22" s="76">
        <v>10.4</v>
      </c>
      <c r="N22" s="76" t="s">
        <v>99</v>
      </c>
    </row>
    <row r="23" spans="1:14" ht="19">
      <c r="A23" s="76" t="s">
        <v>21</v>
      </c>
      <c r="B23" s="78"/>
      <c r="C23" s="78"/>
      <c r="D23" s="78"/>
      <c r="E23" s="81">
        <v>67.400000000000006</v>
      </c>
      <c r="F23" s="76">
        <v>50.9</v>
      </c>
      <c r="G23" s="76">
        <v>47.6</v>
      </c>
      <c r="H23" s="76">
        <v>6301</v>
      </c>
      <c r="I23" s="76">
        <v>-1.2</v>
      </c>
      <c r="J23" s="76">
        <v>39.200000000000003</v>
      </c>
      <c r="K23" s="76">
        <v>43.7</v>
      </c>
      <c r="L23" s="76" t="s">
        <v>112</v>
      </c>
      <c r="M23" s="76">
        <v>4.5</v>
      </c>
      <c r="N23" s="76" t="s">
        <v>103</v>
      </c>
    </row>
    <row r="24" spans="1:14" ht="19">
      <c r="A24" s="76" t="s">
        <v>23</v>
      </c>
      <c r="B24" s="78"/>
      <c r="C24" s="78"/>
      <c r="D24" s="78"/>
      <c r="E24" s="81">
        <v>22.8</v>
      </c>
      <c r="F24" s="76">
        <v>1.3</v>
      </c>
      <c r="G24" s="76">
        <v>2.4</v>
      </c>
      <c r="H24" s="76">
        <v>749</v>
      </c>
      <c r="I24" s="76">
        <v>0.5</v>
      </c>
      <c r="J24" s="76">
        <v>3.4</v>
      </c>
      <c r="K24" s="76">
        <v>3.4</v>
      </c>
      <c r="L24" s="76">
        <v>1</v>
      </c>
      <c r="M24" s="76">
        <v>2.7</v>
      </c>
      <c r="N24" s="76">
        <v>0.9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7287A-199E-2849-95FA-4F91285C3DD6}">
  <dimension ref="A1:N24"/>
  <sheetViews>
    <sheetView workbookViewId="0">
      <selection activeCell="E3" sqref="E3:M22"/>
    </sheetView>
  </sheetViews>
  <sheetFormatPr baseColWidth="10" defaultRowHeight="16"/>
  <sheetData>
    <row r="1" spans="1:14" ht="19">
      <c r="A1" s="76" t="s">
        <v>0</v>
      </c>
      <c r="E1" s="77" t="s">
        <v>1</v>
      </c>
      <c r="F1" s="77" t="s">
        <v>2</v>
      </c>
      <c r="G1" s="77" t="s">
        <v>3</v>
      </c>
      <c r="H1" s="77" t="s">
        <v>4</v>
      </c>
      <c r="I1" s="77" t="s">
        <v>5</v>
      </c>
      <c r="J1" s="77" t="s">
        <v>6</v>
      </c>
      <c r="K1" s="77" t="s">
        <v>7</v>
      </c>
      <c r="L1" s="77" t="s">
        <v>94</v>
      </c>
      <c r="M1" s="77" t="s">
        <v>9</v>
      </c>
    </row>
    <row r="2" spans="1:14" ht="19">
      <c r="A2" s="78"/>
      <c r="B2" s="78"/>
      <c r="C2" s="78"/>
      <c r="D2" s="78"/>
      <c r="E2" s="78"/>
      <c r="F2" s="79" t="s">
        <v>10</v>
      </c>
      <c r="G2" s="79" t="s">
        <v>10</v>
      </c>
      <c r="H2" s="79" t="s">
        <v>11</v>
      </c>
      <c r="I2" s="79" t="s">
        <v>12</v>
      </c>
      <c r="J2" s="79" t="s">
        <v>13</v>
      </c>
      <c r="K2" s="79" t="s">
        <v>13</v>
      </c>
      <c r="L2" s="79" t="s">
        <v>13</v>
      </c>
      <c r="M2" s="79" t="s">
        <v>13</v>
      </c>
      <c r="N2" s="78"/>
    </row>
    <row r="3" spans="1:14" ht="19">
      <c r="A3" s="80">
        <v>1</v>
      </c>
      <c r="B3" s="78"/>
      <c r="C3" s="78"/>
      <c r="D3" s="78"/>
      <c r="E3" s="81">
        <v>71</v>
      </c>
      <c r="F3" s="76">
        <v>53.8</v>
      </c>
      <c r="G3" s="76">
        <v>52.9</v>
      </c>
      <c r="H3" s="76">
        <v>7290</v>
      </c>
      <c r="I3" s="76">
        <v>-1.5</v>
      </c>
      <c r="J3" s="76">
        <v>46.7</v>
      </c>
      <c r="K3" s="76">
        <v>50.3</v>
      </c>
      <c r="L3" s="76" t="s">
        <v>106</v>
      </c>
      <c r="M3" s="76">
        <v>4.0999999999999996</v>
      </c>
      <c r="N3" s="78"/>
    </row>
    <row r="4" spans="1:14" ht="19">
      <c r="A4" s="80">
        <v>2</v>
      </c>
      <c r="B4" s="78"/>
      <c r="C4" s="78"/>
      <c r="D4" s="78"/>
      <c r="E4" s="81">
        <v>60</v>
      </c>
      <c r="F4" s="76">
        <v>50.4</v>
      </c>
      <c r="G4" s="76">
        <v>46.4</v>
      </c>
      <c r="H4" s="76">
        <v>5260</v>
      </c>
      <c r="I4" s="76" t="s">
        <v>19</v>
      </c>
      <c r="J4" s="76">
        <v>37.700000000000003</v>
      </c>
      <c r="K4" s="76">
        <v>43.5</v>
      </c>
      <c r="L4" s="76" t="s">
        <v>26</v>
      </c>
      <c r="M4" s="76">
        <v>5.3</v>
      </c>
      <c r="N4" s="78"/>
    </row>
    <row r="5" spans="1:14" ht="19">
      <c r="A5" s="80">
        <v>3</v>
      </c>
      <c r="B5" s="78"/>
      <c r="C5" s="78"/>
      <c r="D5" s="78"/>
      <c r="E5" s="81">
        <v>82</v>
      </c>
      <c r="F5" s="76">
        <v>54.1</v>
      </c>
      <c r="G5" s="76">
        <v>51.9</v>
      </c>
      <c r="H5" s="76">
        <v>5740</v>
      </c>
      <c r="I5" s="76" t="s">
        <v>19</v>
      </c>
      <c r="J5" s="76">
        <v>45.7</v>
      </c>
      <c r="K5" s="76">
        <v>51.3</v>
      </c>
      <c r="L5" s="76" t="s">
        <v>30</v>
      </c>
      <c r="M5" s="76">
        <v>2.7</v>
      </c>
      <c r="N5" s="78"/>
    </row>
    <row r="6" spans="1:14" ht="19">
      <c r="A6" s="80">
        <v>4</v>
      </c>
      <c r="B6" s="78"/>
      <c r="C6" s="78"/>
      <c r="D6" s="78"/>
      <c r="E6" s="81">
        <v>80</v>
      </c>
      <c r="F6" s="76">
        <v>52.3</v>
      </c>
      <c r="G6" s="76">
        <v>48.2</v>
      </c>
      <c r="H6" s="76">
        <v>7140</v>
      </c>
      <c r="I6" s="76">
        <v>-1.1000000000000001</v>
      </c>
      <c r="J6" s="76">
        <v>40.1</v>
      </c>
      <c r="K6" s="76">
        <v>43.5</v>
      </c>
      <c r="L6" s="76" t="s">
        <v>49</v>
      </c>
      <c r="M6" s="76">
        <v>3</v>
      </c>
      <c r="N6" s="78"/>
    </row>
    <row r="7" spans="1:14" ht="19">
      <c r="A7" s="80">
        <v>5</v>
      </c>
      <c r="B7" s="78"/>
      <c r="C7" s="78"/>
      <c r="D7" s="78"/>
      <c r="E7" s="81">
        <v>94</v>
      </c>
      <c r="F7" s="76">
        <v>53.1</v>
      </c>
      <c r="G7" s="76">
        <v>50.4</v>
      </c>
      <c r="H7" s="76">
        <v>7000</v>
      </c>
      <c r="I7" s="76">
        <v>-0.9</v>
      </c>
      <c r="J7" s="76">
        <v>43.1</v>
      </c>
      <c r="K7" s="76">
        <v>47.1</v>
      </c>
      <c r="L7" s="76" t="s">
        <v>97</v>
      </c>
      <c r="M7" s="76">
        <v>1.3</v>
      </c>
      <c r="N7" s="78"/>
    </row>
    <row r="8" spans="1:14" ht="19">
      <c r="A8" s="80">
        <v>6</v>
      </c>
      <c r="B8" s="78"/>
      <c r="C8" s="78"/>
      <c r="D8" s="78"/>
      <c r="E8" s="81">
        <v>95</v>
      </c>
      <c r="F8" s="76">
        <v>52.2</v>
      </c>
      <c r="G8" s="76">
        <v>49.5</v>
      </c>
      <c r="H8" s="76">
        <v>7210</v>
      </c>
      <c r="I8" s="76">
        <v>-0.7</v>
      </c>
      <c r="J8" s="76">
        <v>41.8</v>
      </c>
      <c r="K8" s="76">
        <v>44.8</v>
      </c>
      <c r="L8" s="76" t="s">
        <v>34</v>
      </c>
      <c r="M8" s="76">
        <v>1.2</v>
      </c>
      <c r="N8" s="78"/>
    </row>
    <row r="9" spans="1:14" ht="19">
      <c r="A9" s="80">
        <v>7</v>
      </c>
      <c r="B9" s="78"/>
      <c r="C9" s="78"/>
      <c r="D9" s="78"/>
      <c r="E9" s="81">
        <v>92</v>
      </c>
      <c r="F9" s="76">
        <v>54.8</v>
      </c>
      <c r="G9" s="76">
        <v>51.2</v>
      </c>
      <c r="H9" s="76">
        <v>5680</v>
      </c>
      <c r="I9" s="76" t="s">
        <v>19</v>
      </c>
      <c r="J9" s="76">
        <v>44.5</v>
      </c>
      <c r="K9" s="76">
        <v>50.8</v>
      </c>
      <c r="L9" s="76" t="s">
        <v>59</v>
      </c>
      <c r="M9" s="76">
        <v>1.5</v>
      </c>
      <c r="N9" s="78"/>
    </row>
    <row r="10" spans="1:14" ht="19">
      <c r="A10" s="80">
        <v>8</v>
      </c>
      <c r="B10" s="78"/>
      <c r="C10" s="78"/>
      <c r="D10" s="78"/>
      <c r="E10" s="81">
        <v>86</v>
      </c>
      <c r="F10" s="76">
        <v>52</v>
      </c>
      <c r="G10" s="76">
        <v>51.5</v>
      </c>
      <c r="H10" s="76">
        <v>7090</v>
      </c>
      <c r="I10" s="76">
        <v>-1.7</v>
      </c>
      <c r="J10" s="76">
        <v>44.7</v>
      </c>
      <c r="K10" s="76">
        <v>48.4</v>
      </c>
      <c r="L10" s="76" t="s">
        <v>107</v>
      </c>
      <c r="M10" s="76">
        <v>2.2000000000000002</v>
      </c>
      <c r="N10" s="78"/>
    </row>
    <row r="11" spans="1:14" ht="19">
      <c r="A11" s="80">
        <v>9</v>
      </c>
      <c r="B11" s="78"/>
      <c r="C11" s="78"/>
      <c r="D11" s="78"/>
      <c r="E11" s="81">
        <v>89</v>
      </c>
      <c r="F11" s="76">
        <v>52.4</v>
      </c>
      <c r="G11" s="76">
        <v>51.3</v>
      </c>
      <c r="H11" s="76">
        <v>7000</v>
      </c>
      <c r="I11" s="76">
        <v>-1.5</v>
      </c>
      <c r="J11" s="76">
        <v>44.5</v>
      </c>
      <c r="K11" s="76">
        <v>48.6</v>
      </c>
      <c r="L11" s="76" t="s">
        <v>97</v>
      </c>
      <c r="M11" s="76">
        <v>1.9</v>
      </c>
      <c r="N11" s="78"/>
    </row>
    <row r="12" spans="1:14" ht="19">
      <c r="A12" s="80">
        <v>10</v>
      </c>
      <c r="B12" s="78"/>
      <c r="C12" s="78"/>
      <c r="D12" s="78"/>
      <c r="E12" s="81">
        <v>57</v>
      </c>
      <c r="F12" s="76">
        <v>51.8</v>
      </c>
      <c r="G12" s="76">
        <v>46.5</v>
      </c>
      <c r="H12" s="76">
        <v>7190</v>
      </c>
      <c r="I12" s="76">
        <v>-0.7</v>
      </c>
      <c r="J12" s="76">
        <v>37.6</v>
      </c>
      <c r="K12" s="76">
        <v>40.200000000000003</v>
      </c>
      <c r="L12" s="76" t="s">
        <v>116</v>
      </c>
      <c r="M12" s="76">
        <v>5.7</v>
      </c>
      <c r="N12" s="78"/>
    </row>
    <row r="13" spans="1:14" ht="19">
      <c r="A13" s="80">
        <v>11</v>
      </c>
      <c r="B13" s="78"/>
      <c r="C13" s="78"/>
      <c r="D13" s="78"/>
      <c r="E13" s="81">
        <v>84</v>
      </c>
      <c r="F13" s="76">
        <v>51.6</v>
      </c>
      <c r="G13" s="76">
        <v>51.7</v>
      </c>
      <c r="H13" s="76">
        <v>6670</v>
      </c>
      <c r="I13" s="76">
        <v>-1.1000000000000001</v>
      </c>
      <c r="J13" s="76">
        <v>45</v>
      </c>
      <c r="K13" s="76">
        <v>49.9</v>
      </c>
      <c r="L13" s="76" t="s">
        <v>106</v>
      </c>
      <c r="M13" s="76">
        <v>2.5</v>
      </c>
      <c r="N13" s="78"/>
    </row>
    <row r="14" spans="1:14" ht="19">
      <c r="A14" s="80">
        <v>12</v>
      </c>
      <c r="B14" s="78"/>
      <c r="C14" s="78"/>
      <c r="D14" s="78"/>
      <c r="E14" s="81">
        <v>26</v>
      </c>
      <c r="F14" s="76">
        <v>50.4</v>
      </c>
      <c r="G14" s="76">
        <v>43.4</v>
      </c>
      <c r="H14" s="76">
        <v>4990</v>
      </c>
      <c r="I14" s="76" t="s">
        <v>19</v>
      </c>
      <c r="J14" s="76">
        <v>33.6</v>
      </c>
      <c r="K14" s="76">
        <v>38</v>
      </c>
      <c r="L14" s="76" t="s">
        <v>33</v>
      </c>
      <c r="M14" s="76">
        <v>9.4</v>
      </c>
      <c r="N14" s="78"/>
    </row>
    <row r="15" spans="1:14" ht="19">
      <c r="A15" s="80">
        <v>13</v>
      </c>
      <c r="B15" s="78"/>
      <c r="C15" s="78"/>
      <c r="D15" s="78"/>
      <c r="E15" s="81">
        <v>94</v>
      </c>
      <c r="F15" s="76">
        <v>50.3</v>
      </c>
      <c r="G15" s="76">
        <v>49.8</v>
      </c>
      <c r="H15" s="76">
        <v>6650</v>
      </c>
      <c r="I15" s="76">
        <v>-0.5</v>
      </c>
      <c r="J15" s="76">
        <v>42.4</v>
      </c>
      <c r="K15" s="76">
        <v>46.8</v>
      </c>
      <c r="L15" s="76" t="s">
        <v>50</v>
      </c>
      <c r="M15" s="76">
        <v>1.3</v>
      </c>
      <c r="N15" s="78"/>
    </row>
    <row r="16" spans="1:14" ht="19">
      <c r="A16" s="80">
        <v>14</v>
      </c>
      <c r="B16" s="78"/>
      <c r="C16" s="78"/>
      <c r="D16" s="78"/>
      <c r="E16" s="81">
        <v>77</v>
      </c>
      <c r="F16" s="76">
        <v>53.1</v>
      </c>
      <c r="G16" s="76">
        <v>52.4</v>
      </c>
      <c r="H16" s="76">
        <v>7140</v>
      </c>
      <c r="I16" s="76">
        <v>-1.5</v>
      </c>
      <c r="J16" s="76">
        <v>46</v>
      </c>
      <c r="K16" s="76">
        <v>49.9</v>
      </c>
      <c r="L16" s="76" t="s">
        <v>101</v>
      </c>
      <c r="M16" s="76">
        <v>3.3</v>
      </c>
      <c r="N16" s="78"/>
    </row>
    <row r="17" spans="1:14" ht="19">
      <c r="A17" s="80">
        <v>15</v>
      </c>
      <c r="B17" s="78"/>
      <c r="C17" s="78"/>
      <c r="D17" s="78"/>
      <c r="E17" s="81">
        <v>83</v>
      </c>
      <c r="F17" s="76">
        <v>52.7</v>
      </c>
      <c r="G17" s="76">
        <v>51.7</v>
      </c>
      <c r="H17" s="76">
        <v>5710</v>
      </c>
      <c r="I17" s="76" t="s">
        <v>19</v>
      </c>
      <c r="J17" s="76">
        <v>45.4</v>
      </c>
      <c r="K17" s="76">
        <v>50.1</v>
      </c>
      <c r="L17" s="76" t="s">
        <v>114</v>
      </c>
      <c r="M17" s="76">
        <v>2.6</v>
      </c>
      <c r="N17" s="78"/>
    </row>
    <row r="18" spans="1:14" ht="19">
      <c r="A18" s="80">
        <v>16</v>
      </c>
      <c r="B18" s="78"/>
      <c r="C18" s="78"/>
      <c r="D18" s="78"/>
      <c r="E18" s="81">
        <v>100</v>
      </c>
      <c r="F18" s="76">
        <v>53.6</v>
      </c>
      <c r="G18" s="76">
        <v>50.9</v>
      </c>
      <c r="H18" s="76">
        <v>7450</v>
      </c>
      <c r="I18" s="76">
        <v>-0.5</v>
      </c>
      <c r="J18" s="76">
        <v>43.7</v>
      </c>
      <c r="K18" s="76">
        <v>46</v>
      </c>
      <c r="L18" s="76" t="s">
        <v>112</v>
      </c>
      <c r="M18" s="76">
        <v>0.7</v>
      </c>
      <c r="N18" s="78"/>
    </row>
    <row r="19" spans="1:14" ht="19">
      <c r="A19" s="80">
        <v>17</v>
      </c>
      <c r="B19" s="78"/>
      <c r="C19" s="78"/>
      <c r="D19" s="78"/>
      <c r="E19" s="81">
        <v>76</v>
      </c>
      <c r="F19" s="76">
        <v>52.9</v>
      </c>
      <c r="G19" s="76">
        <v>47.7</v>
      </c>
      <c r="H19" s="76">
        <v>5380</v>
      </c>
      <c r="I19" s="76" t="s">
        <v>19</v>
      </c>
      <c r="J19" s="76">
        <v>39.6</v>
      </c>
      <c r="K19" s="76">
        <v>43.9</v>
      </c>
      <c r="L19" s="76" t="s">
        <v>20</v>
      </c>
      <c r="M19" s="76">
        <v>3.5</v>
      </c>
      <c r="N19" s="78"/>
    </row>
    <row r="20" spans="1:14" ht="19">
      <c r="A20" s="80">
        <v>18</v>
      </c>
      <c r="B20" s="78"/>
      <c r="C20" s="78"/>
      <c r="D20" s="78"/>
      <c r="E20" s="81">
        <v>83</v>
      </c>
      <c r="F20" s="76">
        <v>52.2</v>
      </c>
      <c r="G20" s="76">
        <v>48.5</v>
      </c>
      <c r="H20" s="76">
        <v>7280</v>
      </c>
      <c r="I20" s="76">
        <v>-0.5</v>
      </c>
      <c r="J20" s="76">
        <v>40.4</v>
      </c>
      <c r="K20" s="76">
        <v>43</v>
      </c>
      <c r="L20" s="76" t="s">
        <v>49</v>
      </c>
      <c r="M20" s="76">
        <v>2.7</v>
      </c>
      <c r="N20" s="78"/>
    </row>
    <row r="21" spans="1:14" ht="19">
      <c r="A21" s="80">
        <v>19</v>
      </c>
      <c r="B21" s="78"/>
      <c r="C21" s="78"/>
      <c r="D21" s="78"/>
      <c r="E21" s="81">
        <v>68</v>
      </c>
      <c r="F21" s="76">
        <v>52.1</v>
      </c>
      <c r="G21" s="76">
        <v>47.3</v>
      </c>
      <c r="H21" s="76">
        <v>5350</v>
      </c>
      <c r="I21" s="76" t="s">
        <v>19</v>
      </c>
      <c r="J21" s="76">
        <v>38.6</v>
      </c>
      <c r="K21" s="76">
        <v>45.5</v>
      </c>
      <c r="L21" s="76" t="s">
        <v>20</v>
      </c>
      <c r="M21" s="76">
        <v>4.4000000000000004</v>
      </c>
      <c r="N21" s="78"/>
    </row>
    <row r="22" spans="1:14" ht="19">
      <c r="A22" s="80">
        <v>20</v>
      </c>
      <c r="B22" s="78"/>
      <c r="C22" s="78"/>
      <c r="D22" s="78"/>
      <c r="E22" s="81">
        <v>78</v>
      </c>
      <c r="F22" s="76">
        <v>54.1</v>
      </c>
      <c r="G22" s="76">
        <v>48.2</v>
      </c>
      <c r="H22" s="76">
        <v>7360</v>
      </c>
      <c r="I22" s="76">
        <v>-0.7</v>
      </c>
      <c r="J22" s="76">
        <v>40</v>
      </c>
      <c r="K22" s="76">
        <v>43.1</v>
      </c>
      <c r="L22" s="76" t="s">
        <v>99</v>
      </c>
      <c r="M22" s="76">
        <v>3.3</v>
      </c>
      <c r="N22" s="78"/>
    </row>
    <row r="23" spans="1:14" ht="19">
      <c r="A23" s="76" t="s">
        <v>21</v>
      </c>
      <c r="B23" s="78"/>
      <c r="C23" s="78"/>
      <c r="D23" s="78"/>
      <c r="E23" s="81">
        <v>78.8</v>
      </c>
      <c r="F23" s="76">
        <v>52.5</v>
      </c>
      <c r="G23" s="76">
        <v>49.6</v>
      </c>
      <c r="H23" s="76">
        <v>6529</v>
      </c>
      <c r="I23" s="76">
        <v>-1</v>
      </c>
      <c r="J23" s="76">
        <v>42.1</v>
      </c>
      <c r="K23" s="76">
        <v>46.2</v>
      </c>
      <c r="L23" s="76" t="s">
        <v>59</v>
      </c>
      <c r="M23" s="76">
        <v>3.1</v>
      </c>
      <c r="N23" s="78"/>
    </row>
    <row r="24" spans="1:14" ht="19">
      <c r="A24" s="76" t="s">
        <v>23</v>
      </c>
      <c r="B24" s="78"/>
      <c r="C24" s="78"/>
      <c r="D24" s="78"/>
      <c r="E24" s="81">
        <v>16.399999999999999</v>
      </c>
      <c r="F24" s="76">
        <v>1.2</v>
      </c>
      <c r="G24" s="76">
        <v>2.4</v>
      </c>
      <c r="H24" s="76">
        <v>831</v>
      </c>
      <c r="I24" s="76">
        <v>0.4</v>
      </c>
      <c r="J24" s="76">
        <v>3.4</v>
      </c>
      <c r="K24" s="76">
        <v>3.6</v>
      </c>
      <c r="L24" s="76">
        <v>1.1000000000000001</v>
      </c>
      <c r="M24" s="76">
        <v>2</v>
      </c>
      <c r="N24" s="7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512CB-F3CB-C943-981B-AECD6EE9E81A}">
  <dimension ref="A1:O24"/>
  <sheetViews>
    <sheetView workbookViewId="0">
      <selection activeCell="E3" sqref="E3:M22"/>
    </sheetView>
  </sheetViews>
  <sheetFormatPr baseColWidth="10" defaultRowHeight="16"/>
  <sheetData>
    <row r="1" spans="1:15" ht="19">
      <c r="A1" s="76" t="s">
        <v>0</v>
      </c>
      <c r="E1" s="77" t="s">
        <v>1</v>
      </c>
      <c r="F1" s="77" t="s">
        <v>2</v>
      </c>
      <c r="G1" s="77" t="s">
        <v>3</v>
      </c>
      <c r="H1" s="77" t="s">
        <v>4</v>
      </c>
      <c r="I1" s="77" t="s">
        <v>5</v>
      </c>
      <c r="J1" s="77" t="s">
        <v>6</v>
      </c>
      <c r="K1" s="77" t="s">
        <v>7</v>
      </c>
      <c r="L1" s="77" t="s">
        <v>94</v>
      </c>
      <c r="M1" s="77" t="s">
        <v>9</v>
      </c>
      <c r="N1" s="78"/>
      <c r="O1" s="76" t="s">
        <v>0</v>
      </c>
    </row>
    <row r="2" spans="1:15" ht="19">
      <c r="A2" s="78"/>
      <c r="B2" s="78"/>
      <c r="C2" s="78"/>
      <c r="D2" s="78"/>
      <c r="E2" s="78"/>
      <c r="F2" s="79" t="s">
        <v>10</v>
      </c>
      <c r="G2" s="79" t="s">
        <v>10</v>
      </c>
      <c r="H2" s="79" t="s">
        <v>11</v>
      </c>
      <c r="I2" s="79" t="s">
        <v>12</v>
      </c>
      <c r="J2" s="79" t="s">
        <v>13</v>
      </c>
      <c r="K2" s="79" t="s">
        <v>13</v>
      </c>
      <c r="L2" s="79" t="s">
        <v>13</v>
      </c>
      <c r="M2" s="79" t="s">
        <v>13</v>
      </c>
      <c r="N2" s="78"/>
      <c r="O2" s="78"/>
    </row>
    <row r="3" spans="1:15" ht="19">
      <c r="A3" s="80">
        <v>1</v>
      </c>
      <c r="B3" s="78"/>
      <c r="C3" s="78"/>
      <c r="D3" s="78"/>
      <c r="E3" s="81">
        <v>78</v>
      </c>
      <c r="F3" s="76">
        <v>53.5</v>
      </c>
      <c r="G3" s="76">
        <v>52.1</v>
      </c>
      <c r="H3" s="76">
        <v>7370</v>
      </c>
      <c r="I3" s="76">
        <v>-1.5</v>
      </c>
      <c r="J3" s="76">
        <v>45.5</v>
      </c>
      <c r="K3" s="76">
        <v>48.7</v>
      </c>
      <c r="L3" s="76" t="s">
        <v>48</v>
      </c>
      <c r="M3" s="76">
        <v>3.2</v>
      </c>
      <c r="N3" s="78"/>
      <c r="O3" s="80">
        <v>1</v>
      </c>
    </row>
    <row r="4" spans="1:15" ht="19">
      <c r="A4" s="80">
        <v>2</v>
      </c>
      <c r="B4" s="78"/>
      <c r="C4" s="78"/>
      <c r="D4" s="78"/>
      <c r="E4" s="81">
        <v>90</v>
      </c>
      <c r="F4" s="76">
        <v>51.3</v>
      </c>
      <c r="G4" s="76">
        <v>49.5</v>
      </c>
      <c r="H4" s="76">
        <v>7020</v>
      </c>
      <c r="I4" s="76">
        <v>-0.9</v>
      </c>
      <c r="J4" s="76">
        <v>41.9</v>
      </c>
      <c r="K4" s="76">
        <v>45.4</v>
      </c>
      <c r="L4" s="76" t="s">
        <v>101</v>
      </c>
      <c r="M4" s="76">
        <v>1.8</v>
      </c>
      <c r="N4" s="78"/>
      <c r="O4" s="80">
        <v>2</v>
      </c>
    </row>
    <row r="5" spans="1:15" ht="19">
      <c r="A5" s="80">
        <v>3</v>
      </c>
      <c r="B5" s="78"/>
      <c r="C5" s="78"/>
      <c r="D5" s="78"/>
      <c r="E5" s="81">
        <v>47</v>
      </c>
      <c r="F5" s="76">
        <v>52.2</v>
      </c>
      <c r="G5" s="76">
        <v>45.5</v>
      </c>
      <c r="H5" s="76">
        <v>5180</v>
      </c>
      <c r="I5" s="76" t="s">
        <v>19</v>
      </c>
      <c r="J5" s="76">
        <v>36.4</v>
      </c>
      <c r="K5" s="76">
        <v>40.799999999999997</v>
      </c>
      <c r="L5" s="76" t="s">
        <v>42</v>
      </c>
      <c r="M5" s="76">
        <v>6.8</v>
      </c>
      <c r="N5" s="78"/>
      <c r="O5" s="80">
        <v>3</v>
      </c>
    </row>
    <row r="6" spans="1:15" ht="19">
      <c r="A6" s="80">
        <v>4</v>
      </c>
      <c r="B6" s="78"/>
      <c r="C6" s="78"/>
      <c r="D6" s="78"/>
      <c r="E6" s="81">
        <v>67</v>
      </c>
      <c r="F6" s="76">
        <v>52.5</v>
      </c>
      <c r="G6" s="76">
        <v>47.1</v>
      </c>
      <c r="H6" s="76">
        <v>7210</v>
      </c>
      <c r="I6" s="76">
        <v>-1.1000000000000001</v>
      </c>
      <c r="J6" s="76">
        <v>38.5</v>
      </c>
      <c r="K6" s="76">
        <v>41.7</v>
      </c>
      <c r="L6" s="76" t="s">
        <v>52</v>
      </c>
      <c r="M6" s="76">
        <v>4.5999999999999996</v>
      </c>
      <c r="N6" s="78"/>
      <c r="O6" s="80">
        <v>4</v>
      </c>
    </row>
    <row r="7" spans="1:15" ht="19">
      <c r="A7" s="80">
        <v>5</v>
      </c>
      <c r="B7" s="78"/>
      <c r="C7" s="78"/>
      <c r="D7" s="78"/>
      <c r="E7" s="81">
        <v>40</v>
      </c>
      <c r="F7" s="76" t="s">
        <v>19</v>
      </c>
      <c r="G7" s="76">
        <v>44.7</v>
      </c>
      <c r="H7" s="76">
        <v>5110</v>
      </c>
      <c r="I7" s="76" t="s">
        <v>19</v>
      </c>
      <c r="J7" s="76">
        <v>35.5</v>
      </c>
      <c r="K7" s="76">
        <v>41</v>
      </c>
      <c r="L7" s="76" t="s">
        <v>38</v>
      </c>
      <c r="M7" s="76">
        <v>7.8</v>
      </c>
      <c r="N7" s="78"/>
      <c r="O7" s="80">
        <v>5</v>
      </c>
    </row>
    <row r="8" spans="1:15" ht="19">
      <c r="A8" s="80">
        <v>6</v>
      </c>
      <c r="B8" s="78"/>
      <c r="C8" s="78"/>
      <c r="D8" s="78"/>
      <c r="E8" s="81">
        <v>71</v>
      </c>
      <c r="F8" s="76">
        <v>51.7</v>
      </c>
      <c r="G8" s="76">
        <v>47.5</v>
      </c>
      <c r="H8" s="76">
        <v>6970</v>
      </c>
      <c r="I8" s="76">
        <v>-0.5</v>
      </c>
      <c r="J8" s="76">
        <v>39</v>
      </c>
      <c r="K8" s="76">
        <v>42.6</v>
      </c>
      <c r="L8" s="76" t="s">
        <v>14</v>
      </c>
      <c r="M8" s="76">
        <v>4.0999999999999996</v>
      </c>
      <c r="N8" s="78"/>
      <c r="O8" s="80">
        <v>6</v>
      </c>
    </row>
    <row r="9" spans="1:15" ht="19">
      <c r="A9" s="80">
        <v>7</v>
      </c>
      <c r="B9" s="78"/>
      <c r="C9" s="78"/>
      <c r="D9" s="78"/>
      <c r="E9" s="81">
        <v>92</v>
      </c>
      <c r="F9" s="76">
        <v>53.1</v>
      </c>
      <c r="G9" s="76">
        <v>50.7</v>
      </c>
      <c r="H9" s="76">
        <v>7110</v>
      </c>
      <c r="I9" s="76">
        <v>-1.5</v>
      </c>
      <c r="J9" s="76">
        <v>43.5</v>
      </c>
      <c r="K9" s="76">
        <v>47.4</v>
      </c>
      <c r="L9" s="76" t="s">
        <v>107</v>
      </c>
      <c r="M9" s="76">
        <v>1.6</v>
      </c>
      <c r="N9" s="78"/>
      <c r="O9" s="80">
        <v>7</v>
      </c>
    </row>
    <row r="10" spans="1:15" ht="19">
      <c r="A10" s="80">
        <v>8</v>
      </c>
      <c r="B10" s="78"/>
      <c r="C10" s="78"/>
      <c r="D10" s="78"/>
      <c r="E10" s="81">
        <v>84</v>
      </c>
      <c r="F10" s="76">
        <v>52.2</v>
      </c>
      <c r="G10" s="76">
        <v>48.6</v>
      </c>
      <c r="H10" s="76">
        <v>7140</v>
      </c>
      <c r="I10" s="76">
        <v>-1.1000000000000001</v>
      </c>
      <c r="J10" s="76">
        <v>40.6</v>
      </c>
      <c r="K10" s="76">
        <v>43.9</v>
      </c>
      <c r="L10" s="76" t="s">
        <v>34</v>
      </c>
      <c r="M10" s="76">
        <v>2.4</v>
      </c>
      <c r="N10" s="78"/>
      <c r="O10" s="80">
        <v>8</v>
      </c>
    </row>
    <row r="11" spans="1:15" ht="19">
      <c r="A11" s="80">
        <v>9</v>
      </c>
      <c r="B11" s="78"/>
      <c r="C11" s="78"/>
      <c r="D11" s="78"/>
      <c r="E11" s="81">
        <v>86</v>
      </c>
      <c r="F11" s="76">
        <v>51</v>
      </c>
      <c r="G11" s="76">
        <v>48.9</v>
      </c>
      <c r="H11" s="76">
        <v>6810</v>
      </c>
      <c r="I11" s="76">
        <v>-1.5</v>
      </c>
      <c r="J11" s="76">
        <v>40.9</v>
      </c>
      <c r="K11" s="76">
        <v>43.9</v>
      </c>
      <c r="L11" s="76" t="s">
        <v>22</v>
      </c>
      <c r="M11" s="76">
        <v>2.2000000000000002</v>
      </c>
      <c r="N11" s="78"/>
      <c r="O11" s="80">
        <v>9</v>
      </c>
    </row>
    <row r="12" spans="1:15" ht="19">
      <c r="A12" s="80">
        <v>10</v>
      </c>
      <c r="B12" s="78"/>
      <c r="C12" s="78"/>
      <c r="D12" s="78"/>
      <c r="E12" s="81">
        <v>93</v>
      </c>
      <c r="F12" s="76">
        <v>54.8</v>
      </c>
      <c r="G12" s="76">
        <v>49.7</v>
      </c>
      <c r="H12" s="76">
        <v>5540</v>
      </c>
      <c r="I12" s="76" t="s">
        <v>19</v>
      </c>
      <c r="J12" s="76">
        <v>42.2</v>
      </c>
      <c r="K12" s="76">
        <v>46.3</v>
      </c>
      <c r="L12" s="76" t="s">
        <v>50</v>
      </c>
      <c r="M12" s="76">
        <v>1.4</v>
      </c>
      <c r="N12" s="78"/>
      <c r="O12" s="80">
        <v>10</v>
      </c>
    </row>
    <row r="13" spans="1:15" ht="19">
      <c r="A13" s="80">
        <v>11</v>
      </c>
      <c r="B13" s="78"/>
      <c r="C13" s="78"/>
      <c r="D13" s="78"/>
      <c r="E13" s="81">
        <v>89</v>
      </c>
      <c r="F13" s="76">
        <v>52.9</v>
      </c>
      <c r="G13" s="76">
        <v>50.8</v>
      </c>
      <c r="H13" s="76">
        <v>6910</v>
      </c>
      <c r="I13" s="76">
        <v>-1.5</v>
      </c>
      <c r="J13" s="76">
        <v>43.7</v>
      </c>
      <c r="K13" s="76">
        <v>48.2</v>
      </c>
      <c r="L13" s="76" t="s">
        <v>53</v>
      </c>
      <c r="M13" s="76">
        <v>1.9</v>
      </c>
      <c r="N13" s="78"/>
      <c r="O13" s="80">
        <v>11</v>
      </c>
    </row>
    <row r="14" spans="1:15" ht="19">
      <c r="A14" s="80">
        <v>12</v>
      </c>
      <c r="B14" s="78"/>
      <c r="C14" s="78"/>
      <c r="D14" s="78"/>
      <c r="E14" s="81">
        <v>82</v>
      </c>
      <c r="F14" s="76">
        <v>52.9</v>
      </c>
      <c r="G14" s="76">
        <v>48.6</v>
      </c>
      <c r="H14" s="76">
        <v>5450</v>
      </c>
      <c r="I14" s="76" t="s">
        <v>19</v>
      </c>
      <c r="J14" s="76">
        <v>40.799999999999997</v>
      </c>
      <c r="K14" s="76">
        <v>45.3</v>
      </c>
      <c r="L14" s="76" t="s">
        <v>116</v>
      </c>
      <c r="M14" s="76">
        <v>2.7</v>
      </c>
      <c r="N14" s="78"/>
      <c r="O14" s="80">
        <v>12</v>
      </c>
    </row>
    <row r="15" spans="1:15" ht="19">
      <c r="A15" s="80">
        <v>13</v>
      </c>
      <c r="B15" s="78"/>
      <c r="C15" s="78"/>
      <c r="D15" s="78"/>
      <c r="E15" s="81">
        <v>88</v>
      </c>
      <c r="F15" s="76">
        <v>53.5</v>
      </c>
      <c r="G15" s="76">
        <v>51.1</v>
      </c>
      <c r="H15" s="76">
        <v>7230</v>
      </c>
      <c r="I15" s="76">
        <v>-2.1</v>
      </c>
      <c r="J15" s="76">
        <v>44.1</v>
      </c>
      <c r="K15" s="76">
        <v>48</v>
      </c>
      <c r="L15" s="76" t="s">
        <v>106</v>
      </c>
      <c r="M15" s="76">
        <v>2.1</v>
      </c>
      <c r="N15" s="78"/>
      <c r="O15" s="80">
        <v>13</v>
      </c>
    </row>
    <row r="16" spans="1:15" ht="19">
      <c r="A16" s="80">
        <v>14</v>
      </c>
      <c r="B16" s="78"/>
      <c r="C16" s="78"/>
      <c r="D16" s="78"/>
      <c r="E16" s="81">
        <v>19</v>
      </c>
      <c r="F16" s="76">
        <v>51.3</v>
      </c>
      <c r="G16" s="76">
        <v>43</v>
      </c>
      <c r="H16" s="76">
        <v>6990</v>
      </c>
      <c r="I16" s="76">
        <v>-0.5</v>
      </c>
      <c r="J16" s="76">
        <v>32.799999999999997</v>
      </c>
      <c r="K16" s="76">
        <v>35.299999999999997</v>
      </c>
      <c r="L16" s="76" t="s">
        <v>34</v>
      </c>
      <c r="M16" s="76">
        <v>10.199999999999999</v>
      </c>
      <c r="N16" s="78"/>
      <c r="O16" s="80">
        <v>14</v>
      </c>
    </row>
    <row r="17" spans="1:15" ht="19">
      <c r="A17" s="80">
        <v>15</v>
      </c>
      <c r="B17" s="78"/>
      <c r="C17" s="78"/>
      <c r="D17" s="78"/>
      <c r="E17" s="81">
        <v>86</v>
      </c>
      <c r="F17" s="76">
        <v>53.2</v>
      </c>
      <c r="G17" s="76">
        <v>51.5</v>
      </c>
      <c r="H17" s="76">
        <v>6950</v>
      </c>
      <c r="I17" s="76">
        <v>-1.9</v>
      </c>
      <c r="J17" s="76">
        <v>44.6</v>
      </c>
      <c r="K17" s="76">
        <v>49.2</v>
      </c>
      <c r="L17" s="76" t="s">
        <v>104</v>
      </c>
      <c r="M17" s="76">
        <v>2.2000000000000002</v>
      </c>
      <c r="N17" s="78"/>
      <c r="O17" s="80">
        <v>15</v>
      </c>
    </row>
    <row r="18" spans="1:15" ht="19">
      <c r="A18" s="80">
        <v>16</v>
      </c>
      <c r="B18" s="78"/>
      <c r="C18" s="78"/>
      <c r="D18" s="78"/>
      <c r="E18" s="81">
        <v>85</v>
      </c>
      <c r="F18" s="76">
        <v>51.4</v>
      </c>
      <c r="G18" s="76">
        <v>48.4</v>
      </c>
      <c r="H18" s="76">
        <v>5440</v>
      </c>
      <c r="I18" s="76" t="s">
        <v>19</v>
      </c>
      <c r="J18" s="76">
        <v>40.700000000000003</v>
      </c>
      <c r="K18" s="76">
        <v>45.8</v>
      </c>
      <c r="L18" s="76" t="s">
        <v>33</v>
      </c>
      <c r="M18" s="76">
        <v>2.2999999999999998</v>
      </c>
      <c r="N18" s="78"/>
      <c r="O18" s="80">
        <v>16</v>
      </c>
    </row>
    <row r="19" spans="1:15" ht="19">
      <c r="A19" s="80">
        <v>17</v>
      </c>
      <c r="B19" s="78"/>
      <c r="C19" s="78"/>
      <c r="D19" s="78"/>
      <c r="E19" s="81">
        <v>70</v>
      </c>
      <c r="F19" s="76">
        <v>52.8</v>
      </c>
      <c r="G19" s="76">
        <v>52.8</v>
      </c>
      <c r="H19" s="76">
        <v>7200</v>
      </c>
      <c r="I19" s="76">
        <v>-1.5</v>
      </c>
      <c r="J19" s="76">
        <v>46.6</v>
      </c>
      <c r="K19" s="76">
        <v>50.2</v>
      </c>
      <c r="L19" s="76" t="s">
        <v>115</v>
      </c>
      <c r="M19" s="76">
        <v>4.2</v>
      </c>
      <c r="N19" s="78"/>
      <c r="O19" s="80">
        <v>17</v>
      </c>
    </row>
    <row r="20" spans="1:15" ht="19">
      <c r="A20" s="80">
        <v>18</v>
      </c>
      <c r="B20" s="78"/>
      <c r="C20" s="78"/>
      <c r="D20" s="78"/>
      <c r="E20" s="81">
        <v>91</v>
      </c>
      <c r="F20" s="76">
        <v>51.9</v>
      </c>
      <c r="G20" s="76">
        <v>49.5</v>
      </c>
      <c r="H20" s="76">
        <v>7000</v>
      </c>
      <c r="I20" s="76">
        <v>-0.7</v>
      </c>
      <c r="J20" s="76">
        <v>41.9</v>
      </c>
      <c r="K20" s="76">
        <v>45.6</v>
      </c>
      <c r="L20" s="76" t="s">
        <v>50</v>
      </c>
      <c r="M20" s="76">
        <v>1.7</v>
      </c>
      <c r="N20" s="78"/>
      <c r="O20" s="80">
        <v>18</v>
      </c>
    </row>
    <row r="21" spans="1:15" ht="19">
      <c r="A21" s="80">
        <v>19</v>
      </c>
      <c r="B21" s="78"/>
      <c r="C21" s="78"/>
      <c r="D21" s="78"/>
      <c r="E21" s="81">
        <v>65</v>
      </c>
      <c r="F21" s="76">
        <v>52.9</v>
      </c>
      <c r="G21" s="76">
        <v>46.9</v>
      </c>
      <c r="H21" s="76">
        <v>5310</v>
      </c>
      <c r="I21" s="76" t="s">
        <v>19</v>
      </c>
      <c r="J21" s="76">
        <v>38.299999999999997</v>
      </c>
      <c r="K21" s="76">
        <v>44.6</v>
      </c>
      <c r="L21" s="76" t="s">
        <v>20</v>
      </c>
      <c r="M21" s="76">
        <v>4.7</v>
      </c>
      <c r="N21" s="78"/>
      <c r="O21" s="80">
        <v>19</v>
      </c>
    </row>
    <row r="22" spans="1:15" ht="19">
      <c r="A22" s="80">
        <v>20</v>
      </c>
      <c r="B22" s="78"/>
      <c r="C22" s="78"/>
      <c r="D22" s="78"/>
      <c r="E22" s="81">
        <v>92</v>
      </c>
      <c r="F22" s="76">
        <v>52.7</v>
      </c>
      <c r="G22" s="76">
        <v>49.2</v>
      </c>
      <c r="H22" s="76">
        <v>7270</v>
      </c>
      <c r="I22" s="76">
        <v>-1.7</v>
      </c>
      <c r="J22" s="76">
        <v>41.4</v>
      </c>
      <c r="K22" s="76">
        <v>44.7</v>
      </c>
      <c r="L22" s="76" t="s">
        <v>30</v>
      </c>
      <c r="M22" s="76">
        <v>1.6</v>
      </c>
      <c r="N22" s="78"/>
      <c r="O22" s="80">
        <v>20</v>
      </c>
    </row>
    <row r="23" spans="1:15" ht="19">
      <c r="A23" s="76" t="s">
        <v>21</v>
      </c>
      <c r="B23" s="78"/>
      <c r="C23" s="78"/>
      <c r="D23" s="78"/>
      <c r="E23" s="81">
        <v>75.8</v>
      </c>
      <c r="F23" s="76">
        <v>52.5</v>
      </c>
      <c r="G23" s="76">
        <v>48.8</v>
      </c>
      <c r="H23" s="76">
        <v>6561</v>
      </c>
      <c r="I23" s="76">
        <v>-1.3</v>
      </c>
      <c r="J23" s="76">
        <v>40.9</v>
      </c>
      <c r="K23" s="76">
        <v>44.9</v>
      </c>
      <c r="L23" s="76" t="s">
        <v>58</v>
      </c>
      <c r="M23" s="76">
        <v>3.5</v>
      </c>
      <c r="N23" s="78"/>
      <c r="O23" s="76" t="s">
        <v>21</v>
      </c>
    </row>
    <row r="24" spans="1:15" ht="19">
      <c r="A24" s="76" t="s">
        <v>23</v>
      </c>
      <c r="B24" s="78"/>
      <c r="C24" s="78"/>
      <c r="D24" s="78"/>
      <c r="E24" s="81">
        <v>19.5</v>
      </c>
      <c r="F24" s="76">
        <v>0.9</v>
      </c>
      <c r="G24" s="76">
        <v>2.4</v>
      </c>
      <c r="H24" s="76">
        <v>815</v>
      </c>
      <c r="I24" s="76">
        <v>0.5</v>
      </c>
      <c r="J24" s="76">
        <v>3.4</v>
      </c>
      <c r="K24" s="76">
        <v>3.4</v>
      </c>
      <c r="L24" s="76">
        <v>1.3</v>
      </c>
      <c r="M24" s="76">
        <v>2.2999999999999998</v>
      </c>
      <c r="N24" s="78"/>
      <c r="O24" s="76" t="s">
        <v>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D830E-CE01-D744-A712-8FF529FBEB91}">
  <dimension ref="A1:M24"/>
  <sheetViews>
    <sheetView workbookViewId="0">
      <selection activeCell="E3" sqref="E3:M22"/>
    </sheetView>
  </sheetViews>
  <sheetFormatPr baseColWidth="10" defaultRowHeight="16"/>
  <sheetData>
    <row r="1" spans="1:13" ht="19">
      <c r="A1" s="76" t="s">
        <v>0</v>
      </c>
      <c r="E1" s="77" t="s">
        <v>1</v>
      </c>
      <c r="F1" s="77" t="s">
        <v>2</v>
      </c>
      <c r="G1" s="77" t="s">
        <v>3</v>
      </c>
      <c r="H1" s="77" t="s">
        <v>4</v>
      </c>
      <c r="I1" s="77" t="s">
        <v>5</v>
      </c>
      <c r="J1" s="77" t="s">
        <v>6</v>
      </c>
      <c r="K1" s="77" t="s">
        <v>7</v>
      </c>
      <c r="L1" s="77" t="s">
        <v>94</v>
      </c>
      <c r="M1" s="77" t="s">
        <v>9</v>
      </c>
    </row>
    <row r="2" spans="1:13" ht="19">
      <c r="A2" s="78"/>
      <c r="B2" s="78"/>
      <c r="C2" s="78"/>
      <c r="D2" s="78"/>
      <c r="E2" s="78"/>
      <c r="F2" s="79" t="s">
        <v>10</v>
      </c>
      <c r="G2" s="79" t="s">
        <v>10</v>
      </c>
      <c r="H2" s="79" t="s">
        <v>11</v>
      </c>
      <c r="I2" s="79" t="s">
        <v>12</v>
      </c>
      <c r="J2" s="79" t="s">
        <v>13</v>
      </c>
      <c r="K2" s="79" t="s">
        <v>13</v>
      </c>
      <c r="L2" s="79" t="s">
        <v>13</v>
      </c>
      <c r="M2" s="79" t="s">
        <v>13</v>
      </c>
    </row>
    <row r="3" spans="1:13" ht="19">
      <c r="A3" s="80">
        <v>1</v>
      </c>
      <c r="B3" s="78"/>
      <c r="C3" s="78"/>
      <c r="D3" s="78"/>
      <c r="E3" s="81">
        <v>53</v>
      </c>
      <c r="F3" s="76">
        <v>52.5</v>
      </c>
      <c r="G3" s="76">
        <v>46.3</v>
      </c>
      <c r="H3" s="76">
        <v>6770</v>
      </c>
      <c r="I3" s="76">
        <v>-1.3</v>
      </c>
      <c r="J3" s="76">
        <v>37.1</v>
      </c>
      <c r="K3" s="76">
        <v>41.7</v>
      </c>
      <c r="L3" s="76" t="s">
        <v>104</v>
      </c>
      <c r="M3" s="76">
        <v>6.1</v>
      </c>
    </row>
    <row r="4" spans="1:13" ht="19">
      <c r="A4" s="80">
        <v>2</v>
      </c>
      <c r="B4" s="78"/>
      <c r="C4" s="78"/>
      <c r="D4" s="78"/>
      <c r="E4" s="81">
        <v>42</v>
      </c>
      <c r="F4" s="76">
        <v>54.4</v>
      </c>
      <c r="G4" s="76">
        <v>54.6</v>
      </c>
      <c r="H4" s="76">
        <v>6880</v>
      </c>
      <c r="I4" s="76">
        <v>-0.9</v>
      </c>
      <c r="J4" s="76">
        <v>49.3</v>
      </c>
      <c r="K4" s="76">
        <v>54.3</v>
      </c>
      <c r="L4" s="76" t="s">
        <v>62</v>
      </c>
      <c r="M4" s="76">
        <v>7.4</v>
      </c>
    </row>
    <row r="5" spans="1:13" ht="19">
      <c r="A5" s="80">
        <v>3</v>
      </c>
      <c r="B5" s="78"/>
      <c r="C5" s="78"/>
      <c r="D5" s="78"/>
      <c r="E5" s="81">
        <v>89</v>
      </c>
      <c r="F5" s="76">
        <v>53.1</v>
      </c>
      <c r="G5" s="76">
        <v>49.1</v>
      </c>
      <c r="H5" s="76">
        <v>7410</v>
      </c>
      <c r="I5" s="76">
        <v>-0.7</v>
      </c>
      <c r="J5" s="76">
        <v>41.3</v>
      </c>
      <c r="K5" s="76">
        <v>43.9</v>
      </c>
      <c r="L5" s="76" t="s">
        <v>35</v>
      </c>
      <c r="M5" s="76">
        <v>1.9</v>
      </c>
    </row>
    <row r="6" spans="1:13" ht="19">
      <c r="A6" s="80">
        <v>4</v>
      </c>
      <c r="B6" s="78"/>
      <c r="C6" s="78"/>
      <c r="D6" s="78"/>
      <c r="E6" s="81">
        <v>89</v>
      </c>
      <c r="F6" s="76">
        <v>53.2</v>
      </c>
      <c r="G6" s="76">
        <v>51.3</v>
      </c>
      <c r="H6" s="76">
        <v>6980</v>
      </c>
      <c r="I6" s="76">
        <v>-0.7</v>
      </c>
      <c r="J6" s="76">
        <v>44.4</v>
      </c>
      <c r="K6" s="76">
        <v>48.5</v>
      </c>
      <c r="L6" s="76" t="s">
        <v>97</v>
      </c>
      <c r="M6" s="76">
        <v>1.9</v>
      </c>
    </row>
    <row r="7" spans="1:13" ht="19">
      <c r="A7" s="80">
        <v>5</v>
      </c>
      <c r="B7" s="78"/>
      <c r="C7" s="78"/>
      <c r="D7" s="78"/>
      <c r="E7" s="81">
        <v>74</v>
      </c>
      <c r="F7" s="76">
        <v>55.4</v>
      </c>
      <c r="G7" s="76">
        <v>52.5</v>
      </c>
      <c r="H7" s="76">
        <v>5790</v>
      </c>
      <c r="I7" s="76" t="s">
        <v>19</v>
      </c>
      <c r="J7" s="76">
        <v>46.6</v>
      </c>
      <c r="K7" s="76">
        <v>51.7</v>
      </c>
      <c r="L7" s="76" t="s">
        <v>18</v>
      </c>
      <c r="M7" s="76">
        <v>3.7</v>
      </c>
    </row>
    <row r="8" spans="1:13" ht="19">
      <c r="A8" s="80">
        <v>6</v>
      </c>
      <c r="B8" s="78"/>
      <c r="C8" s="78"/>
      <c r="D8" s="78"/>
      <c r="E8" s="81">
        <v>87</v>
      </c>
      <c r="F8" s="76">
        <v>52.4</v>
      </c>
      <c r="G8" s="76">
        <v>49.3</v>
      </c>
      <c r="H8" s="76">
        <v>6930</v>
      </c>
      <c r="I8" s="76">
        <v>-0.5</v>
      </c>
      <c r="J8" s="76">
        <v>41.6</v>
      </c>
      <c r="K8" s="76">
        <v>45.6</v>
      </c>
      <c r="L8" s="76" t="s">
        <v>107</v>
      </c>
      <c r="M8" s="76">
        <v>2.1</v>
      </c>
    </row>
    <row r="9" spans="1:13" ht="19">
      <c r="A9" s="80">
        <v>7</v>
      </c>
      <c r="B9" s="78"/>
      <c r="C9" s="78"/>
      <c r="D9" s="78"/>
      <c r="E9" s="81">
        <v>91</v>
      </c>
      <c r="F9" s="76">
        <v>52.6</v>
      </c>
      <c r="G9" s="76">
        <v>49.2</v>
      </c>
      <c r="H9" s="76">
        <v>7140</v>
      </c>
      <c r="I9" s="76">
        <v>-0.9</v>
      </c>
      <c r="J9" s="76">
        <v>41.5</v>
      </c>
      <c r="K9" s="76">
        <v>44.9</v>
      </c>
      <c r="L9" s="76" t="s">
        <v>22</v>
      </c>
      <c r="M9" s="76">
        <v>1.7</v>
      </c>
    </row>
    <row r="10" spans="1:13" ht="19">
      <c r="A10" s="80">
        <v>8</v>
      </c>
      <c r="B10" s="78"/>
      <c r="C10" s="78"/>
      <c r="D10" s="78"/>
      <c r="E10" s="81">
        <v>78</v>
      </c>
      <c r="F10" s="76">
        <v>53.9</v>
      </c>
      <c r="G10" s="76">
        <v>52.2</v>
      </c>
      <c r="H10" s="76">
        <v>5760</v>
      </c>
      <c r="I10" s="76" t="s">
        <v>19</v>
      </c>
      <c r="J10" s="76">
        <v>46.2</v>
      </c>
      <c r="K10" s="76">
        <v>51.1</v>
      </c>
      <c r="L10" s="76" t="s">
        <v>30</v>
      </c>
      <c r="M10" s="76">
        <v>3.2</v>
      </c>
    </row>
    <row r="11" spans="1:13" ht="19">
      <c r="A11" s="80">
        <v>9</v>
      </c>
      <c r="B11" s="78"/>
      <c r="C11" s="78"/>
      <c r="D11" s="78"/>
      <c r="E11" s="81">
        <v>98</v>
      </c>
      <c r="F11" s="76">
        <v>53.1</v>
      </c>
      <c r="G11" s="76">
        <v>49.7</v>
      </c>
      <c r="H11" s="76">
        <v>5560</v>
      </c>
      <c r="I11" s="76" t="s">
        <v>19</v>
      </c>
      <c r="J11" s="76">
        <v>42.4</v>
      </c>
      <c r="K11" s="76">
        <v>48.6</v>
      </c>
      <c r="L11" s="76" t="s">
        <v>58</v>
      </c>
      <c r="M11" s="76">
        <v>0.8</v>
      </c>
    </row>
    <row r="12" spans="1:13" ht="19">
      <c r="A12" s="80">
        <v>10</v>
      </c>
      <c r="B12" s="78"/>
      <c r="C12" s="78"/>
      <c r="D12" s="78"/>
      <c r="E12" s="81">
        <v>68</v>
      </c>
      <c r="F12" s="76">
        <v>53</v>
      </c>
      <c r="G12" s="76">
        <v>51.8</v>
      </c>
      <c r="H12" s="76">
        <v>6770</v>
      </c>
      <c r="I12" s="76">
        <v>-0.5</v>
      </c>
      <c r="J12" s="76">
        <v>45.1</v>
      </c>
      <c r="K12" s="76">
        <v>49.8</v>
      </c>
      <c r="L12" s="76" t="s">
        <v>102</v>
      </c>
      <c r="M12" s="76">
        <v>4.4000000000000004</v>
      </c>
    </row>
    <row r="13" spans="1:13" ht="19">
      <c r="A13" s="80">
        <v>11</v>
      </c>
      <c r="B13" s="78"/>
      <c r="C13" s="78"/>
      <c r="D13" s="78"/>
      <c r="E13" s="81">
        <v>83</v>
      </c>
      <c r="F13" s="76">
        <v>52.7</v>
      </c>
      <c r="G13" s="76">
        <v>52</v>
      </c>
      <c r="H13" s="76">
        <v>7050</v>
      </c>
      <c r="I13" s="76">
        <v>-1.7</v>
      </c>
      <c r="J13" s="76">
        <v>45.5</v>
      </c>
      <c r="K13" s="76">
        <v>49.5</v>
      </c>
      <c r="L13" s="76" t="s">
        <v>100</v>
      </c>
      <c r="M13" s="76">
        <v>2.7</v>
      </c>
    </row>
    <row r="14" spans="1:13" ht="19">
      <c r="A14" s="80">
        <v>12</v>
      </c>
      <c r="B14" s="78"/>
      <c r="C14" s="78"/>
      <c r="D14" s="78"/>
      <c r="E14" s="81">
        <v>84</v>
      </c>
      <c r="F14" s="76">
        <v>53.1</v>
      </c>
      <c r="G14" s="76">
        <v>49.1</v>
      </c>
      <c r="H14" s="76">
        <v>5490</v>
      </c>
      <c r="I14" s="76" t="s">
        <v>19</v>
      </c>
      <c r="J14" s="76">
        <v>41.6</v>
      </c>
      <c r="K14" s="76">
        <v>46.3</v>
      </c>
      <c r="L14" s="76" t="s">
        <v>41</v>
      </c>
      <c r="M14" s="76">
        <v>2.5</v>
      </c>
    </row>
    <row r="15" spans="1:13" ht="19">
      <c r="A15" s="80">
        <v>13</v>
      </c>
      <c r="B15" s="78"/>
      <c r="C15" s="78"/>
      <c r="D15" s="78"/>
      <c r="E15" s="81">
        <v>92</v>
      </c>
      <c r="F15" s="76">
        <v>55.4</v>
      </c>
      <c r="G15" s="76">
        <v>50.6</v>
      </c>
      <c r="H15" s="76">
        <v>5640</v>
      </c>
      <c r="I15" s="76" t="s">
        <v>19</v>
      </c>
      <c r="J15" s="76">
        <v>43.6</v>
      </c>
      <c r="K15" s="76">
        <v>50.1</v>
      </c>
      <c r="L15" s="76" t="s">
        <v>107</v>
      </c>
      <c r="M15" s="76">
        <v>1.6</v>
      </c>
    </row>
    <row r="16" spans="1:13" ht="19">
      <c r="A16" s="80">
        <v>14</v>
      </c>
      <c r="B16" s="78"/>
      <c r="C16" s="78"/>
      <c r="D16" s="78"/>
      <c r="E16" s="81">
        <v>87</v>
      </c>
      <c r="F16" s="76">
        <v>52.5</v>
      </c>
      <c r="G16" s="76">
        <v>48.7</v>
      </c>
      <c r="H16" s="76">
        <v>5470</v>
      </c>
      <c r="I16" s="76" t="s">
        <v>19</v>
      </c>
      <c r="J16" s="76">
        <v>40.9</v>
      </c>
      <c r="K16" s="76">
        <v>47.2</v>
      </c>
      <c r="L16" s="76" t="s">
        <v>16</v>
      </c>
      <c r="M16" s="76">
        <v>2.1</v>
      </c>
    </row>
    <row r="17" spans="1:13" ht="19">
      <c r="A17" s="80">
        <v>15</v>
      </c>
      <c r="B17" s="78"/>
      <c r="C17" s="78"/>
      <c r="D17" s="78"/>
      <c r="E17" s="81">
        <v>79</v>
      </c>
      <c r="F17" s="76">
        <v>49.5</v>
      </c>
      <c r="G17" s="76">
        <v>49</v>
      </c>
      <c r="H17" s="76">
        <v>6110</v>
      </c>
      <c r="I17" s="76">
        <v>-1.1000000000000001</v>
      </c>
      <c r="J17" s="76">
        <v>40.799999999999997</v>
      </c>
      <c r="K17" s="76">
        <v>47.1</v>
      </c>
      <c r="L17" s="76" t="s">
        <v>115</v>
      </c>
      <c r="M17" s="76">
        <v>3.1</v>
      </c>
    </row>
    <row r="18" spans="1:13" ht="19">
      <c r="A18" s="80">
        <v>16</v>
      </c>
      <c r="B18" s="78"/>
      <c r="C18" s="78"/>
      <c r="D18" s="78"/>
      <c r="E18" s="81">
        <v>57</v>
      </c>
      <c r="F18" s="76">
        <v>45.4</v>
      </c>
      <c r="G18" s="76">
        <v>46.4</v>
      </c>
      <c r="H18" s="76">
        <v>6190</v>
      </c>
      <c r="I18" s="76">
        <v>-1.1000000000000001</v>
      </c>
      <c r="J18" s="76">
        <v>37.6</v>
      </c>
      <c r="K18" s="76">
        <v>42.2</v>
      </c>
      <c r="L18" s="76" t="s">
        <v>53</v>
      </c>
      <c r="M18" s="76">
        <v>5.7</v>
      </c>
    </row>
    <row r="19" spans="1:13" ht="19">
      <c r="A19" s="80">
        <v>17</v>
      </c>
      <c r="B19" s="78"/>
      <c r="C19" s="78"/>
      <c r="D19" s="78"/>
      <c r="E19" s="81">
        <v>0</v>
      </c>
      <c r="F19" s="76">
        <v>42.4</v>
      </c>
      <c r="G19" s="76">
        <v>40.200000000000003</v>
      </c>
      <c r="H19" s="76">
        <v>4710</v>
      </c>
      <c r="I19" s="76" t="s">
        <v>19</v>
      </c>
      <c r="J19" s="76">
        <v>28.7</v>
      </c>
      <c r="K19" s="76">
        <v>35.6</v>
      </c>
      <c r="L19" s="76" t="s">
        <v>114</v>
      </c>
      <c r="M19" s="76">
        <v>14.3</v>
      </c>
    </row>
    <row r="20" spans="1:13" ht="19">
      <c r="A20" s="80">
        <v>18</v>
      </c>
      <c r="B20" s="78"/>
      <c r="C20" s="78"/>
      <c r="D20" s="78"/>
      <c r="E20" s="81">
        <v>21</v>
      </c>
      <c r="F20" s="76">
        <v>43.4</v>
      </c>
      <c r="G20" s="76">
        <v>43.1</v>
      </c>
      <c r="H20" s="76">
        <v>4970</v>
      </c>
      <c r="I20" s="76" t="s">
        <v>19</v>
      </c>
      <c r="J20" s="76">
        <v>33.1</v>
      </c>
      <c r="K20" s="76">
        <v>39.299999999999997</v>
      </c>
      <c r="L20" s="76" t="s">
        <v>59</v>
      </c>
      <c r="M20" s="76">
        <v>10</v>
      </c>
    </row>
    <row r="21" spans="1:13" ht="19">
      <c r="A21" s="80">
        <v>19</v>
      </c>
      <c r="B21" s="78"/>
      <c r="C21" s="78"/>
      <c r="D21" s="78"/>
      <c r="E21" s="81">
        <v>17</v>
      </c>
      <c r="F21" s="76">
        <v>42.3</v>
      </c>
      <c r="G21" s="76">
        <v>43.4</v>
      </c>
      <c r="H21" s="76">
        <v>5180</v>
      </c>
      <c r="I21" s="76">
        <v>-1.1000000000000001</v>
      </c>
      <c r="J21" s="76">
        <v>32.9</v>
      </c>
      <c r="K21" s="76">
        <v>39.9</v>
      </c>
      <c r="L21" s="76" t="s">
        <v>81</v>
      </c>
      <c r="M21" s="76">
        <v>10.4</v>
      </c>
    </row>
    <row r="22" spans="1:13" ht="19">
      <c r="A22" s="80">
        <v>20</v>
      </c>
      <c r="B22" s="78"/>
      <c r="C22" s="78"/>
      <c r="D22" s="78"/>
      <c r="E22" s="81">
        <v>0</v>
      </c>
      <c r="F22" s="76">
        <v>37</v>
      </c>
      <c r="G22" s="76">
        <v>36.700000000000003</v>
      </c>
      <c r="H22" s="76">
        <v>4890</v>
      </c>
      <c r="I22" s="76">
        <v>-1.7</v>
      </c>
      <c r="J22" s="76">
        <v>24.3</v>
      </c>
      <c r="K22" s="76">
        <v>30.1</v>
      </c>
      <c r="L22" s="76" t="s">
        <v>59</v>
      </c>
      <c r="M22" s="76">
        <v>18.7</v>
      </c>
    </row>
    <row r="23" spans="1:13" ht="19">
      <c r="A23" s="76" t="s">
        <v>21</v>
      </c>
      <c r="B23" s="78"/>
      <c r="C23" s="78"/>
      <c r="D23" s="78"/>
      <c r="E23" s="81">
        <v>64.5</v>
      </c>
      <c r="F23" s="76">
        <v>50.4</v>
      </c>
      <c r="G23" s="76">
        <v>48.3</v>
      </c>
      <c r="H23" s="76">
        <v>6085</v>
      </c>
      <c r="I23" s="76">
        <v>-1</v>
      </c>
      <c r="J23" s="76">
        <v>40.200000000000003</v>
      </c>
      <c r="K23" s="76">
        <v>45.4</v>
      </c>
      <c r="L23" s="76" t="s">
        <v>100</v>
      </c>
      <c r="M23" s="76">
        <v>5.2</v>
      </c>
    </row>
    <row r="24" spans="1:13" ht="19">
      <c r="A24" s="76" t="s">
        <v>23</v>
      </c>
      <c r="B24" s="78"/>
      <c r="C24" s="78"/>
      <c r="D24" s="78"/>
      <c r="E24" s="81">
        <v>31</v>
      </c>
      <c r="F24" s="76">
        <v>5.0999999999999996</v>
      </c>
      <c r="G24" s="76">
        <v>4.3</v>
      </c>
      <c r="H24" s="76">
        <v>827</v>
      </c>
      <c r="I24" s="76">
        <v>0.4</v>
      </c>
      <c r="J24" s="76">
        <v>6.2</v>
      </c>
      <c r="K24" s="76">
        <v>5.7</v>
      </c>
      <c r="L24" s="76">
        <v>1.6</v>
      </c>
      <c r="M24" s="76">
        <v>4.5999999999999996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ED6DA-FFF0-EB47-B424-5EABC497B0F8}">
  <dimension ref="A1:P25"/>
  <sheetViews>
    <sheetView workbookViewId="0">
      <selection activeCell="E3" sqref="E3:M22"/>
    </sheetView>
  </sheetViews>
  <sheetFormatPr baseColWidth="10" defaultRowHeight="16"/>
  <cols>
    <col min="6" max="6" width="14.6640625" bestFit="1" customWidth="1"/>
    <col min="7" max="7" width="13.6640625" bestFit="1" customWidth="1"/>
    <col min="8" max="8" width="12.5" bestFit="1" customWidth="1"/>
    <col min="9" max="9" width="14.83203125" bestFit="1" customWidth="1"/>
  </cols>
  <sheetData>
    <row r="1" spans="1:16" ht="19">
      <c r="A1" s="76" t="s">
        <v>0</v>
      </c>
      <c r="E1" s="77" t="s">
        <v>1</v>
      </c>
      <c r="F1" s="77" t="s">
        <v>2</v>
      </c>
      <c r="G1" s="77" t="s">
        <v>3</v>
      </c>
      <c r="H1" s="77" t="s">
        <v>4</v>
      </c>
      <c r="I1" s="77" t="s">
        <v>5</v>
      </c>
      <c r="J1" s="77" t="s">
        <v>6</v>
      </c>
      <c r="K1" s="77" t="s">
        <v>7</v>
      </c>
      <c r="L1" s="77" t="s">
        <v>94</v>
      </c>
      <c r="M1" s="77" t="s">
        <v>9</v>
      </c>
      <c r="N1" s="77" t="s">
        <v>8</v>
      </c>
      <c r="O1" s="76" t="s">
        <v>0</v>
      </c>
    </row>
    <row r="2" spans="1:16" ht="19">
      <c r="A2" s="78"/>
      <c r="B2" s="78"/>
      <c r="C2" s="78"/>
      <c r="D2" s="78"/>
      <c r="E2" s="78"/>
      <c r="F2" s="79" t="s">
        <v>10</v>
      </c>
      <c r="G2" s="79" t="s">
        <v>10</v>
      </c>
      <c r="H2" s="79" t="s">
        <v>11</v>
      </c>
      <c r="I2" s="79" t="s">
        <v>12</v>
      </c>
      <c r="J2" s="79" t="s">
        <v>13</v>
      </c>
      <c r="K2" s="79" t="s">
        <v>13</v>
      </c>
      <c r="L2" s="79" t="s">
        <v>13</v>
      </c>
      <c r="M2" s="79" t="s">
        <v>13</v>
      </c>
      <c r="N2" s="79" t="s">
        <v>13</v>
      </c>
      <c r="O2" s="78"/>
      <c r="P2" s="78"/>
    </row>
    <row r="3" spans="1:16" ht="19">
      <c r="A3" s="80">
        <v>1</v>
      </c>
      <c r="B3" s="78"/>
      <c r="C3" s="78"/>
      <c r="D3" s="78"/>
      <c r="E3" s="81">
        <v>64</v>
      </c>
      <c r="F3" s="76">
        <v>41.6</v>
      </c>
      <c r="G3" s="76">
        <v>40.1</v>
      </c>
      <c r="H3" s="76">
        <v>5680</v>
      </c>
      <c r="I3" s="76">
        <v>-1.7</v>
      </c>
      <c r="J3" s="76">
        <v>28.9</v>
      </c>
      <c r="K3" s="76">
        <v>33.799999999999997</v>
      </c>
      <c r="L3" s="76" t="s">
        <v>34</v>
      </c>
      <c r="M3" s="76">
        <v>3.9</v>
      </c>
      <c r="N3" s="76" t="s">
        <v>34</v>
      </c>
      <c r="O3" s="80">
        <v>1</v>
      </c>
      <c r="P3" s="78"/>
    </row>
    <row r="4" spans="1:16" ht="19">
      <c r="A4" s="80">
        <v>2</v>
      </c>
      <c r="B4" s="78"/>
      <c r="C4" s="78"/>
      <c r="D4" s="78"/>
      <c r="E4" s="81">
        <v>80</v>
      </c>
      <c r="F4" s="76">
        <v>38.6</v>
      </c>
      <c r="G4" s="76">
        <v>35.299999999999997</v>
      </c>
      <c r="H4" s="76">
        <v>5110</v>
      </c>
      <c r="I4" s="76">
        <v>-1.5</v>
      </c>
      <c r="J4" s="76">
        <v>22.6</v>
      </c>
      <c r="K4" s="76">
        <v>27.8</v>
      </c>
      <c r="L4" s="76" t="s">
        <v>35</v>
      </c>
      <c r="M4" s="76">
        <v>2.4</v>
      </c>
      <c r="N4" s="76" t="s">
        <v>29</v>
      </c>
      <c r="O4" s="80">
        <v>2</v>
      </c>
      <c r="P4" s="78"/>
    </row>
    <row r="5" spans="1:16" ht="19">
      <c r="A5" s="80">
        <v>3</v>
      </c>
      <c r="B5" s="78"/>
      <c r="C5" s="78"/>
      <c r="D5" s="78"/>
      <c r="E5" s="81">
        <v>88</v>
      </c>
      <c r="F5" s="76">
        <v>42.1</v>
      </c>
      <c r="G5" s="76">
        <v>38.299999999999997</v>
      </c>
      <c r="H5" s="76">
        <v>5590</v>
      </c>
      <c r="I5" s="76">
        <v>-1.3</v>
      </c>
      <c r="J5" s="76">
        <v>26.5</v>
      </c>
      <c r="K5" s="76">
        <v>31.4</v>
      </c>
      <c r="L5" s="76" t="s">
        <v>28</v>
      </c>
      <c r="M5" s="76">
        <v>1.6</v>
      </c>
      <c r="N5" s="76" t="s">
        <v>35</v>
      </c>
      <c r="O5" s="80">
        <v>3</v>
      </c>
      <c r="P5" s="78"/>
    </row>
    <row r="6" spans="1:16" ht="19">
      <c r="A6" s="80">
        <v>4</v>
      </c>
      <c r="B6" s="78"/>
      <c r="C6" s="78"/>
      <c r="D6" s="78"/>
      <c r="E6" s="81">
        <v>86</v>
      </c>
      <c r="F6" s="76">
        <v>38.9</v>
      </c>
      <c r="G6" s="76">
        <v>35.4</v>
      </c>
      <c r="H6" s="76">
        <v>4150</v>
      </c>
      <c r="I6" s="76" t="s">
        <v>19</v>
      </c>
      <c r="J6" s="76">
        <v>23.3</v>
      </c>
      <c r="K6" s="76">
        <v>28.9</v>
      </c>
      <c r="L6" s="76" t="s">
        <v>69</v>
      </c>
      <c r="M6" s="76">
        <v>1.8</v>
      </c>
      <c r="N6" s="76" t="s">
        <v>49</v>
      </c>
      <c r="O6" s="80">
        <v>4</v>
      </c>
      <c r="P6" s="78"/>
    </row>
    <row r="7" spans="1:16" ht="19">
      <c r="A7" s="80">
        <v>5</v>
      </c>
      <c r="B7" s="78"/>
      <c r="C7" s="78"/>
      <c r="D7" s="78"/>
      <c r="E7" s="81">
        <v>98</v>
      </c>
      <c r="F7" s="76">
        <v>40</v>
      </c>
      <c r="G7" s="76">
        <v>37.5</v>
      </c>
      <c r="H7" s="76">
        <v>5390</v>
      </c>
      <c r="I7" s="76">
        <v>-0.7</v>
      </c>
      <c r="J7" s="76">
        <v>25.7</v>
      </c>
      <c r="K7" s="76">
        <v>30.4</v>
      </c>
      <c r="L7" s="76" t="s">
        <v>33</v>
      </c>
      <c r="M7" s="76">
        <v>0.7</v>
      </c>
      <c r="N7" s="76" t="s">
        <v>34</v>
      </c>
      <c r="O7" s="80">
        <v>5</v>
      </c>
      <c r="P7" s="78"/>
    </row>
    <row r="8" spans="1:16" ht="19">
      <c r="A8" s="80">
        <v>6</v>
      </c>
      <c r="B8" s="78"/>
      <c r="C8" s="78"/>
      <c r="D8" s="78"/>
      <c r="E8" s="81">
        <v>100</v>
      </c>
      <c r="F8" s="76">
        <v>38.9</v>
      </c>
      <c r="G8" s="76">
        <v>36.799999999999997</v>
      </c>
      <c r="H8" s="76">
        <v>5430</v>
      </c>
      <c r="I8" s="76">
        <v>-0.9</v>
      </c>
      <c r="J8" s="76">
        <v>24.9</v>
      </c>
      <c r="K8" s="76">
        <v>29.1</v>
      </c>
      <c r="L8" s="76" t="s">
        <v>18</v>
      </c>
      <c r="M8" s="76">
        <v>0.4</v>
      </c>
      <c r="N8" s="76" t="s">
        <v>18</v>
      </c>
      <c r="O8" s="80">
        <v>6</v>
      </c>
      <c r="P8" s="78"/>
    </row>
    <row r="9" spans="1:16" ht="19">
      <c r="A9" s="80">
        <v>7</v>
      </c>
      <c r="B9" s="78"/>
      <c r="C9" s="78"/>
      <c r="D9" s="78"/>
      <c r="E9" s="81">
        <v>91</v>
      </c>
      <c r="F9" s="76">
        <v>38.799999999999997</v>
      </c>
      <c r="G9" s="76">
        <v>36</v>
      </c>
      <c r="H9" s="76">
        <v>4210</v>
      </c>
      <c r="I9" s="76" t="s">
        <v>19</v>
      </c>
      <c r="J9" s="76">
        <v>23.9</v>
      </c>
      <c r="K9" s="76">
        <v>29.7</v>
      </c>
      <c r="L9" s="76" t="s">
        <v>26</v>
      </c>
      <c r="M9" s="76">
        <v>1.4</v>
      </c>
      <c r="N9" s="76" t="s">
        <v>28</v>
      </c>
      <c r="O9" s="80">
        <v>7</v>
      </c>
      <c r="P9" s="78"/>
    </row>
    <row r="10" spans="1:16" ht="19">
      <c r="A10" s="80">
        <v>8</v>
      </c>
      <c r="B10" s="78"/>
      <c r="C10" s="78"/>
      <c r="D10" s="78"/>
      <c r="E10" s="81">
        <v>76</v>
      </c>
      <c r="F10" s="76">
        <v>38.5</v>
      </c>
      <c r="G10" s="76">
        <v>35</v>
      </c>
      <c r="H10" s="76">
        <v>5060</v>
      </c>
      <c r="I10" s="76">
        <v>-1.5</v>
      </c>
      <c r="J10" s="76">
        <v>22.2</v>
      </c>
      <c r="K10" s="76">
        <v>27.4</v>
      </c>
      <c r="L10" s="76" t="s">
        <v>30</v>
      </c>
      <c r="M10" s="76">
        <v>2.8</v>
      </c>
      <c r="N10" s="76" t="s">
        <v>16</v>
      </c>
      <c r="O10" s="80">
        <v>8</v>
      </c>
      <c r="P10" s="78"/>
    </row>
    <row r="11" spans="1:16" ht="19">
      <c r="A11" s="80">
        <v>9</v>
      </c>
      <c r="B11" s="78"/>
      <c r="C11" s="78"/>
      <c r="D11" s="78"/>
      <c r="E11" s="81">
        <v>86</v>
      </c>
      <c r="F11" s="76">
        <v>40</v>
      </c>
      <c r="G11" s="76">
        <v>35.5</v>
      </c>
      <c r="H11" s="76">
        <v>5530</v>
      </c>
      <c r="I11" s="76">
        <v>-0.7</v>
      </c>
      <c r="J11" s="76">
        <v>23.3</v>
      </c>
      <c r="K11" s="76">
        <v>27.3</v>
      </c>
      <c r="L11" s="76" t="s">
        <v>69</v>
      </c>
      <c r="M11" s="76">
        <v>1.9</v>
      </c>
      <c r="N11" s="76" t="s">
        <v>28</v>
      </c>
      <c r="O11" s="80">
        <v>9</v>
      </c>
      <c r="P11" s="78"/>
    </row>
    <row r="12" spans="1:16" ht="19">
      <c r="A12" s="80">
        <v>10</v>
      </c>
      <c r="B12" s="78"/>
      <c r="C12" s="78"/>
      <c r="D12" s="78"/>
      <c r="E12" s="81">
        <v>97</v>
      </c>
      <c r="F12" s="76">
        <v>39.700000000000003</v>
      </c>
      <c r="G12" s="76">
        <v>36.6</v>
      </c>
      <c r="H12" s="76">
        <v>5290</v>
      </c>
      <c r="I12" s="76">
        <v>-1.3</v>
      </c>
      <c r="J12" s="76">
        <v>24.3</v>
      </c>
      <c r="K12" s="76">
        <v>29.3</v>
      </c>
      <c r="L12" s="76" t="s">
        <v>112</v>
      </c>
      <c r="M12" s="76">
        <v>0.7</v>
      </c>
      <c r="N12" s="76" t="s">
        <v>112</v>
      </c>
      <c r="O12" s="80">
        <v>10</v>
      </c>
      <c r="P12" s="78"/>
    </row>
    <row r="13" spans="1:16" ht="19">
      <c r="A13" s="80">
        <v>11</v>
      </c>
      <c r="B13" s="78"/>
      <c r="C13" s="78"/>
      <c r="D13" s="78"/>
      <c r="E13" s="81">
        <v>77</v>
      </c>
      <c r="F13" s="76">
        <v>40.200000000000003</v>
      </c>
      <c r="G13" s="76">
        <v>39</v>
      </c>
      <c r="H13" s="76">
        <v>4570</v>
      </c>
      <c r="I13" s="76" t="s">
        <v>19</v>
      </c>
      <c r="J13" s="76">
        <v>27.7</v>
      </c>
      <c r="K13" s="76">
        <v>33.6</v>
      </c>
      <c r="L13" s="76" t="s">
        <v>33</v>
      </c>
      <c r="M13" s="76">
        <v>2.7</v>
      </c>
      <c r="N13" s="76" t="s">
        <v>34</v>
      </c>
      <c r="O13" s="80">
        <v>11</v>
      </c>
      <c r="P13" s="78"/>
    </row>
    <row r="14" spans="1:16" ht="19">
      <c r="A14" s="80">
        <v>12</v>
      </c>
      <c r="B14" s="78"/>
      <c r="C14" s="78"/>
      <c r="D14" s="78"/>
      <c r="E14" s="81">
        <v>100</v>
      </c>
      <c r="F14" s="76">
        <v>40.299999999999997</v>
      </c>
      <c r="G14" s="76">
        <v>36.700000000000003</v>
      </c>
      <c r="H14" s="76">
        <v>5510</v>
      </c>
      <c r="I14" s="76">
        <v>-2.1</v>
      </c>
      <c r="J14" s="76">
        <v>24.8</v>
      </c>
      <c r="K14" s="76">
        <v>28.9</v>
      </c>
      <c r="L14" s="76" t="s">
        <v>33</v>
      </c>
      <c r="M14" s="76">
        <v>0.3</v>
      </c>
      <c r="N14" s="76" t="s">
        <v>33</v>
      </c>
      <c r="O14" s="80">
        <v>12</v>
      </c>
      <c r="P14" s="78"/>
    </row>
    <row r="15" spans="1:16" ht="19">
      <c r="A15" s="80">
        <v>13</v>
      </c>
      <c r="B15" s="78"/>
      <c r="C15" s="78"/>
      <c r="D15" s="78"/>
      <c r="E15" s="81">
        <v>77</v>
      </c>
      <c r="F15" s="76">
        <v>42.7</v>
      </c>
      <c r="G15" s="76">
        <v>39.1</v>
      </c>
      <c r="H15" s="76">
        <v>5960</v>
      </c>
      <c r="I15" s="76">
        <v>-1.7</v>
      </c>
      <c r="J15" s="76">
        <v>27.7</v>
      </c>
      <c r="K15" s="76">
        <v>31.8</v>
      </c>
      <c r="L15" s="76" t="s">
        <v>29</v>
      </c>
      <c r="M15" s="76">
        <v>2.7</v>
      </c>
      <c r="N15" s="76" t="s">
        <v>18</v>
      </c>
      <c r="O15" s="80">
        <v>13</v>
      </c>
      <c r="P15" s="78"/>
    </row>
    <row r="16" spans="1:16" ht="19">
      <c r="A16" s="80">
        <v>14</v>
      </c>
      <c r="B16" s="78"/>
      <c r="C16" s="78"/>
      <c r="D16" s="78"/>
      <c r="E16" s="81">
        <v>100</v>
      </c>
      <c r="F16" s="76">
        <v>41</v>
      </c>
      <c r="G16" s="76">
        <v>37.299999999999997</v>
      </c>
      <c r="H16" s="76">
        <v>5460</v>
      </c>
      <c r="I16" s="76">
        <v>-1.1000000000000001</v>
      </c>
      <c r="J16" s="76">
        <v>25.2</v>
      </c>
      <c r="K16" s="76">
        <v>30</v>
      </c>
      <c r="L16" s="76" t="s">
        <v>33</v>
      </c>
      <c r="M16" s="76">
        <v>0.3</v>
      </c>
      <c r="N16" s="76" t="s">
        <v>34</v>
      </c>
      <c r="O16" s="80">
        <v>14</v>
      </c>
      <c r="P16" s="78"/>
    </row>
    <row r="17" spans="1:16" ht="19">
      <c r="A17" s="80">
        <v>15</v>
      </c>
      <c r="B17" s="78"/>
      <c r="C17" s="78"/>
      <c r="D17" s="78"/>
      <c r="E17" s="81">
        <v>83</v>
      </c>
      <c r="F17" s="76">
        <v>37.5</v>
      </c>
      <c r="G17" s="76">
        <v>35.4</v>
      </c>
      <c r="H17" s="76">
        <v>5110</v>
      </c>
      <c r="I17" s="76">
        <v>-1.9</v>
      </c>
      <c r="J17" s="76">
        <v>22.9</v>
      </c>
      <c r="K17" s="76">
        <v>27.8</v>
      </c>
      <c r="L17" s="76" t="s">
        <v>58</v>
      </c>
      <c r="M17" s="76">
        <v>2.1</v>
      </c>
      <c r="N17" s="76" t="s">
        <v>20</v>
      </c>
      <c r="O17" s="80">
        <v>15</v>
      </c>
      <c r="P17" s="78"/>
    </row>
    <row r="18" spans="1:16" ht="19">
      <c r="A18" s="80">
        <v>16</v>
      </c>
      <c r="B18" s="78"/>
      <c r="C18" s="78"/>
      <c r="D18" s="78"/>
      <c r="E18" s="81">
        <v>64</v>
      </c>
      <c r="F18" s="76">
        <v>40.9</v>
      </c>
      <c r="G18" s="76">
        <v>40.1</v>
      </c>
      <c r="H18" s="76">
        <v>5570</v>
      </c>
      <c r="I18" s="76">
        <v>-2.1</v>
      </c>
      <c r="J18" s="76">
        <v>28.9</v>
      </c>
      <c r="K18" s="76">
        <v>34.1</v>
      </c>
      <c r="L18" s="76" t="s">
        <v>22</v>
      </c>
      <c r="M18" s="76">
        <v>3.9</v>
      </c>
      <c r="N18" s="76" t="s">
        <v>58</v>
      </c>
      <c r="O18" s="80">
        <v>16</v>
      </c>
      <c r="P18" s="78"/>
    </row>
    <row r="19" spans="1:16" ht="19">
      <c r="A19" s="80">
        <v>17</v>
      </c>
      <c r="B19" s="78"/>
      <c r="C19" s="78"/>
      <c r="D19" s="78"/>
      <c r="E19" s="81">
        <v>86</v>
      </c>
      <c r="F19" s="76">
        <v>39.200000000000003</v>
      </c>
      <c r="G19" s="76">
        <v>38.299999999999997</v>
      </c>
      <c r="H19" s="76">
        <v>5370</v>
      </c>
      <c r="I19" s="76">
        <v>-0.9</v>
      </c>
      <c r="J19" s="76">
        <v>26.7</v>
      </c>
      <c r="K19" s="76">
        <v>31.5</v>
      </c>
      <c r="L19" s="76" t="s">
        <v>58</v>
      </c>
      <c r="M19" s="76">
        <v>1.8</v>
      </c>
      <c r="N19" s="76" t="s">
        <v>14</v>
      </c>
      <c r="O19" s="80">
        <v>17</v>
      </c>
      <c r="P19" s="78"/>
    </row>
    <row r="20" spans="1:16" ht="19">
      <c r="A20" s="80">
        <v>18</v>
      </c>
      <c r="B20" s="78"/>
      <c r="C20" s="78"/>
      <c r="D20" s="78"/>
      <c r="E20" s="81">
        <v>79</v>
      </c>
      <c r="F20" s="76">
        <v>42.1</v>
      </c>
      <c r="G20" s="76">
        <v>38.700000000000003</v>
      </c>
      <c r="H20" s="76">
        <v>5760</v>
      </c>
      <c r="I20" s="76">
        <v>-0.5</v>
      </c>
      <c r="J20" s="76">
        <v>27.4</v>
      </c>
      <c r="K20" s="76">
        <v>31.1</v>
      </c>
      <c r="L20" s="76" t="s">
        <v>59</v>
      </c>
      <c r="M20" s="76">
        <v>2.5</v>
      </c>
      <c r="N20" s="76" t="s">
        <v>59</v>
      </c>
      <c r="O20" s="80">
        <v>18</v>
      </c>
      <c r="P20" s="78"/>
    </row>
    <row r="21" spans="1:16" ht="19">
      <c r="A21" s="80">
        <v>19</v>
      </c>
      <c r="B21" s="78"/>
      <c r="C21" s="78"/>
      <c r="D21" s="78"/>
      <c r="E21" s="81">
        <v>83</v>
      </c>
      <c r="F21" s="76">
        <v>41.7</v>
      </c>
      <c r="G21" s="76">
        <v>35.1</v>
      </c>
      <c r="H21" s="76">
        <v>5220</v>
      </c>
      <c r="I21" s="76">
        <v>-0.7</v>
      </c>
      <c r="J21" s="76">
        <v>23</v>
      </c>
      <c r="K21" s="76">
        <v>26.2</v>
      </c>
      <c r="L21" s="76" t="s">
        <v>69</v>
      </c>
      <c r="M21" s="76">
        <v>2.1</v>
      </c>
      <c r="N21" s="76" t="s">
        <v>28</v>
      </c>
      <c r="O21" s="80">
        <v>19</v>
      </c>
      <c r="P21" s="78"/>
    </row>
    <row r="22" spans="1:16" ht="19">
      <c r="A22" s="80">
        <v>20</v>
      </c>
      <c r="B22" s="78"/>
      <c r="C22" s="78"/>
      <c r="D22" s="78"/>
      <c r="E22" s="81">
        <v>95</v>
      </c>
      <c r="F22" s="76">
        <v>38.4</v>
      </c>
      <c r="G22" s="76">
        <v>36.1</v>
      </c>
      <c r="H22" s="76">
        <v>4220</v>
      </c>
      <c r="I22" s="76" t="s">
        <v>19</v>
      </c>
      <c r="J22" s="76">
        <v>24.1</v>
      </c>
      <c r="K22" s="76">
        <v>29.7</v>
      </c>
      <c r="L22" s="76" t="s">
        <v>29</v>
      </c>
      <c r="M22" s="76">
        <v>1</v>
      </c>
      <c r="N22" s="76" t="s">
        <v>18</v>
      </c>
      <c r="O22" s="80">
        <v>20</v>
      </c>
      <c r="P22" s="78"/>
    </row>
    <row r="23" spans="1:16" ht="19">
      <c r="A23" s="76" t="s">
        <v>21</v>
      </c>
      <c r="B23" s="78"/>
      <c r="C23" s="78"/>
      <c r="D23" s="78"/>
      <c r="E23" s="81">
        <v>85.5</v>
      </c>
      <c r="F23" s="76">
        <v>40.1</v>
      </c>
      <c r="G23" s="76">
        <v>37.1</v>
      </c>
      <c r="H23" s="76">
        <v>5210</v>
      </c>
      <c r="I23" s="76">
        <v>-1.3</v>
      </c>
      <c r="J23" s="76">
        <v>25.2</v>
      </c>
      <c r="K23" s="76">
        <v>30</v>
      </c>
      <c r="L23" s="76" t="s">
        <v>34</v>
      </c>
      <c r="M23" s="76">
        <v>1.9</v>
      </c>
      <c r="N23" s="76" t="s">
        <v>34</v>
      </c>
      <c r="O23" s="76" t="s">
        <v>21</v>
      </c>
      <c r="P23" s="78"/>
    </row>
    <row r="24" spans="1:16" ht="19">
      <c r="A24" s="76" t="s">
        <v>23</v>
      </c>
      <c r="B24" s="78"/>
      <c r="C24" s="78"/>
      <c r="D24" s="78"/>
      <c r="E24" s="81">
        <v>10.7</v>
      </c>
      <c r="F24" s="76">
        <v>1.4</v>
      </c>
      <c r="G24" s="76">
        <v>1.6</v>
      </c>
      <c r="H24" s="76">
        <v>514</v>
      </c>
      <c r="I24" s="76">
        <v>0.5</v>
      </c>
      <c r="J24" s="76">
        <v>2.1</v>
      </c>
      <c r="K24" s="76">
        <v>2.2000000000000002</v>
      </c>
      <c r="L24" s="76">
        <v>0.5</v>
      </c>
      <c r="M24" s="76">
        <v>1.1000000000000001</v>
      </c>
      <c r="N24" s="76">
        <v>0.5</v>
      </c>
      <c r="O24" s="76" t="s">
        <v>23</v>
      </c>
      <c r="P24" s="78"/>
    </row>
    <row r="25" spans="1:16" ht="19">
      <c r="A25" s="76" t="s">
        <v>0</v>
      </c>
      <c r="B25" s="78"/>
      <c r="C25" s="78"/>
      <c r="D25" s="78"/>
      <c r="E25" s="77" t="s">
        <v>1</v>
      </c>
      <c r="F25" s="77" t="s">
        <v>2</v>
      </c>
      <c r="G25" s="77" t="s">
        <v>3</v>
      </c>
      <c r="H25" s="77" t="s">
        <v>4</v>
      </c>
      <c r="I25" s="77" t="s">
        <v>5</v>
      </c>
      <c r="J25" s="77" t="s">
        <v>6</v>
      </c>
      <c r="K25" s="77" t="s">
        <v>7</v>
      </c>
      <c r="L25" s="77" t="s">
        <v>94</v>
      </c>
      <c r="M25" s="77" t="s">
        <v>9</v>
      </c>
      <c r="N25" s="77" t="s">
        <v>8</v>
      </c>
      <c r="O25" s="76" t="s">
        <v>0</v>
      </c>
      <c r="P25" s="7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9A3C3-A386-BB42-AE55-39BD1EAFAD81}">
  <dimension ref="A1:O24"/>
  <sheetViews>
    <sheetView workbookViewId="0">
      <selection activeCell="N1" sqref="N1"/>
    </sheetView>
  </sheetViews>
  <sheetFormatPr baseColWidth="10" defaultRowHeight="16"/>
  <cols>
    <col min="12" max="12" width="11.5" bestFit="1" customWidth="1"/>
    <col min="14" max="14" width="14.83203125" customWidth="1"/>
  </cols>
  <sheetData>
    <row r="1" spans="1:15" ht="19">
      <c r="A1" s="76" t="s">
        <v>0</v>
      </c>
      <c r="E1" s="77" t="s">
        <v>1</v>
      </c>
      <c r="F1" s="77" t="s">
        <v>2</v>
      </c>
      <c r="G1" s="77" t="s">
        <v>3</v>
      </c>
      <c r="H1" s="77" t="s">
        <v>4</v>
      </c>
      <c r="I1" s="77" t="s">
        <v>5</v>
      </c>
      <c r="J1" s="77" t="s">
        <v>6</v>
      </c>
      <c r="K1" s="77" t="s">
        <v>7</v>
      </c>
      <c r="L1" s="77" t="s">
        <v>94</v>
      </c>
      <c r="M1" s="77" t="s">
        <v>9</v>
      </c>
      <c r="N1" s="77" t="s">
        <v>8</v>
      </c>
      <c r="O1" s="76" t="s">
        <v>0</v>
      </c>
    </row>
    <row r="2" spans="1:15" ht="19">
      <c r="A2" s="78"/>
      <c r="B2" s="78"/>
      <c r="C2" s="78"/>
      <c r="D2" s="78"/>
      <c r="E2" s="78"/>
      <c r="F2" s="79" t="s">
        <v>10</v>
      </c>
      <c r="G2" s="79" t="s">
        <v>10</v>
      </c>
      <c r="H2" s="79" t="s">
        <v>11</v>
      </c>
      <c r="I2" s="79" t="s">
        <v>12</v>
      </c>
      <c r="J2" s="79" t="s">
        <v>13</v>
      </c>
      <c r="K2" s="79" t="s">
        <v>13</v>
      </c>
      <c r="L2" s="79" t="s">
        <v>13</v>
      </c>
      <c r="M2" s="79" t="s">
        <v>13</v>
      </c>
      <c r="N2" s="79" t="s">
        <v>13</v>
      </c>
      <c r="O2" s="78"/>
    </row>
    <row r="3" spans="1:15" ht="19">
      <c r="A3" s="80">
        <v>1</v>
      </c>
      <c r="B3" s="78"/>
      <c r="C3" s="78"/>
      <c r="D3" s="78"/>
      <c r="E3" s="81">
        <v>87</v>
      </c>
      <c r="F3" s="76">
        <v>41.2</v>
      </c>
      <c r="G3" s="76">
        <v>38.1</v>
      </c>
      <c r="H3" s="76">
        <v>5750</v>
      </c>
      <c r="I3" s="76">
        <v>-0.9</v>
      </c>
      <c r="J3" s="76">
        <v>26.6</v>
      </c>
      <c r="K3" s="76">
        <v>30.5</v>
      </c>
      <c r="L3" s="76" t="s">
        <v>35</v>
      </c>
      <c r="M3" s="76">
        <v>1.7</v>
      </c>
      <c r="N3" s="76" t="s">
        <v>29</v>
      </c>
      <c r="O3" s="80">
        <v>1</v>
      </c>
    </row>
    <row r="4" spans="1:15" ht="19">
      <c r="A4" s="80">
        <v>2</v>
      </c>
      <c r="B4" s="78"/>
      <c r="C4" s="78"/>
      <c r="D4" s="78"/>
      <c r="E4" s="81">
        <v>66</v>
      </c>
      <c r="F4" s="76">
        <v>38.200000000000003</v>
      </c>
      <c r="G4" s="76">
        <v>33.9</v>
      </c>
      <c r="H4" s="76">
        <v>3970</v>
      </c>
      <c r="I4" s="76" t="s">
        <v>19</v>
      </c>
      <c r="J4" s="76">
        <v>21.3</v>
      </c>
      <c r="K4" s="76">
        <v>27.2</v>
      </c>
      <c r="L4" s="76" t="s">
        <v>28</v>
      </c>
      <c r="M4" s="76">
        <v>3.7</v>
      </c>
      <c r="N4" s="76" t="s">
        <v>35</v>
      </c>
      <c r="O4" s="80">
        <v>2</v>
      </c>
    </row>
    <row r="5" spans="1:15" ht="19">
      <c r="A5" s="80">
        <v>3</v>
      </c>
      <c r="B5" s="78"/>
      <c r="C5" s="78"/>
      <c r="D5" s="78"/>
      <c r="E5" s="81">
        <v>94</v>
      </c>
      <c r="F5" s="76">
        <v>35.200000000000003</v>
      </c>
      <c r="G5" s="76">
        <v>36.200000000000003</v>
      </c>
      <c r="H5" s="76">
        <v>4940</v>
      </c>
      <c r="I5" s="76">
        <v>-2.9</v>
      </c>
      <c r="J5" s="76">
        <v>24</v>
      </c>
      <c r="K5" s="76">
        <v>29.2</v>
      </c>
      <c r="L5" s="76" t="s">
        <v>59</v>
      </c>
      <c r="M5" s="76">
        <v>1.1000000000000001</v>
      </c>
      <c r="N5" s="76" t="s">
        <v>96</v>
      </c>
      <c r="O5" s="80">
        <v>3</v>
      </c>
    </row>
    <row r="6" spans="1:15" ht="19">
      <c r="A6" s="80">
        <v>4</v>
      </c>
      <c r="B6" s="78"/>
      <c r="C6" s="78"/>
      <c r="D6" s="78"/>
      <c r="E6" s="81">
        <v>92</v>
      </c>
      <c r="F6" s="76">
        <v>39.1</v>
      </c>
      <c r="G6" s="76">
        <v>36.1</v>
      </c>
      <c r="H6" s="76">
        <v>5240</v>
      </c>
      <c r="I6" s="76">
        <v>-1.7</v>
      </c>
      <c r="J6" s="76">
        <v>23.7</v>
      </c>
      <c r="K6" s="76">
        <v>28.7</v>
      </c>
      <c r="L6" s="76" t="s">
        <v>32</v>
      </c>
      <c r="M6" s="76">
        <v>1.3</v>
      </c>
      <c r="N6" s="76" t="s">
        <v>32</v>
      </c>
      <c r="O6" s="80">
        <v>4</v>
      </c>
    </row>
    <row r="7" spans="1:15" ht="19">
      <c r="A7" s="80">
        <v>5</v>
      </c>
      <c r="B7" s="78"/>
      <c r="C7" s="78"/>
      <c r="D7" s="78"/>
      <c r="E7" s="81">
        <v>64</v>
      </c>
      <c r="F7" s="76">
        <v>40.4</v>
      </c>
      <c r="G7" s="76">
        <v>40.1</v>
      </c>
      <c r="H7" s="76">
        <v>5460</v>
      </c>
      <c r="I7" s="76">
        <v>-1.9</v>
      </c>
      <c r="J7" s="76">
        <v>28.8</v>
      </c>
      <c r="K7" s="76">
        <v>34.200000000000003</v>
      </c>
      <c r="L7" s="76" t="s">
        <v>100</v>
      </c>
      <c r="M7" s="76">
        <v>3.9</v>
      </c>
      <c r="N7" s="76" t="s">
        <v>17</v>
      </c>
      <c r="O7" s="80">
        <v>5</v>
      </c>
    </row>
    <row r="8" spans="1:15" ht="19">
      <c r="A8" s="80">
        <v>6</v>
      </c>
      <c r="B8" s="78"/>
      <c r="C8" s="78"/>
      <c r="D8" s="78"/>
      <c r="E8" s="81">
        <v>81</v>
      </c>
      <c r="F8" s="76">
        <v>38.299999999999997</v>
      </c>
      <c r="G8" s="76">
        <v>35.299999999999997</v>
      </c>
      <c r="H8" s="76">
        <v>5130</v>
      </c>
      <c r="I8" s="76">
        <v>-0.7</v>
      </c>
      <c r="J8" s="76">
        <v>22.8</v>
      </c>
      <c r="K8" s="76">
        <v>27.6</v>
      </c>
      <c r="L8" s="76" t="s">
        <v>49</v>
      </c>
      <c r="M8" s="76">
        <v>2.2999999999999998</v>
      </c>
      <c r="N8" s="76" t="s">
        <v>35</v>
      </c>
      <c r="O8" s="80">
        <v>6</v>
      </c>
    </row>
    <row r="9" spans="1:15" ht="19">
      <c r="A9" s="80">
        <v>7</v>
      </c>
      <c r="B9" s="78"/>
      <c r="C9" s="78"/>
      <c r="D9" s="78"/>
      <c r="E9" s="81">
        <v>80</v>
      </c>
      <c r="F9" s="76">
        <v>39.1</v>
      </c>
      <c r="G9" s="76">
        <v>35.1</v>
      </c>
      <c r="H9" s="76">
        <v>5320</v>
      </c>
      <c r="I9" s="76">
        <v>-1.1000000000000001</v>
      </c>
      <c r="J9" s="76">
        <v>22.6</v>
      </c>
      <c r="K9" s="76">
        <v>27.1</v>
      </c>
      <c r="L9" s="76" t="s">
        <v>35</v>
      </c>
      <c r="M9" s="76">
        <v>2.4</v>
      </c>
      <c r="N9" s="76" t="s">
        <v>29</v>
      </c>
      <c r="O9" s="80">
        <v>7</v>
      </c>
    </row>
    <row r="10" spans="1:15" ht="19">
      <c r="A10" s="80">
        <v>8</v>
      </c>
      <c r="B10" s="78"/>
      <c r="C10" s="78"/>
      <c r="D10" s="78"/>
      <c r="E10" s="81">
        <v>68</v>
      </c>
      <c r="F10" s="76">
        <v>37.4</v>
      </c>
      <c r="G10" s="76">
        <v>34.299999999999997</v>
      </c>
      <c r="H10" s="76">
        <v>5210</v>
      </c>
      <c r="I10" s="76">
        <v>-0.5</v>
      </c>
      <c r="J10" s="76">
        <v>21.9</v>
      </c>
      <c r="K10" s="76">
        <v>25.8</v>
      </c>
      <c r="L10" s="76" t="s">
        <v>113</v>
      </c>
      <c r="M10" s="76">
        <v>3.5</v>
      </c>
      <c r="N10" s="76" t="s">
        <v>99</v>
      </c>
      <c r="O10" s="80">
        <v>8</v>
      </c>
    </row>
    <row r="11" spans="1:15" ht="19">
      <c r="A11" s="80">
        <v>9</v>
      </c>
      <c r="B11" s="78"/>
      <c r="C11" s="78"/>
      <c r="D11" s="78"/>
      <c r="E11" s="81">
        <v>68</v>
      </c>
      <c r="F11" s="76">
        <v>35.5</v>
      </c>
      <c r="G11" s="76">
        <v>34</v>
      </c>
      <c r="H11" s="76">
        <v>3980</v>
      </c>
      <c r="I11" s="76" t="s">
        <v>19</v>
      </c>
      <c r="J11" s="76">
        <v>21.5</v>
      </c>
      <c r="K11" s="76">
        <v>27.2</v>
      </c>
      <c r="L11" s="76" t="s">
        <v>49</v>
      </c>
      <c r="M11" s="76">
        <v>3.5</v>
      </c>
      <c r="N11" s="76" t="s">
        <v>35</v>
      </c>
      <c r="O11" s="80">
        <v>9</v>
      </c>
    </row>
    <row r="12" spans="1:15" ht="19">
      <c r="A12" s="80">
        <v>10</v>
      </c>
      <c r="B12" s="78"/>
      <c r="C12" s="78"/>
      <c r="D12" s="78"/>
      <c r="E12" s="81">
        <v>86</v>
      </c>
      <c r="F12" s="76">
        <v>38.200000000000003</v>
      </c>
      <c r="G12" s="76">
        <v>38.5</v>
      </c>
      <c r="H12" s="76">
        <v>4510</v>
      </c>
      <c r="I12" s="76" t="s">
        <v>19</v>
      </c>
      <c r="J12" s="76">
        <v>26.8</v>
      </c>
      <c r="K12" s="76">
        <v>33.200000000000003</v>
      </c>
      <c r="L12" s="76" t="s">
        <v>32</v>
      </c>
      <c r="M12" s="76">
        <v>1.8</v>
      </c>
      <c r="N12" s="76" t="s">
        <v>32</v>
      </c>
      <c r="O12" s="80">
        <v>10</v>
      </c>
    </row>
    <row r="13" spans="1:15" ht="19">
      <c r="A13" s="80">
        <v>11</v>
      </c>
      <c r="B13" s="78"/>
      <c r="C13" s="78"/>
      <c r="D13" s="78"/>
      <c r="E13" s="81">
        <v>90</v>
      </c>
      <c r="F13" s="76">
        <v>37.9</v>
      </c>
      <c r="G13" s="76">
        <v>36.1</v>
      </c>
      <c r="H13" s="76">
        <v>5100</v>
      </c>
      <c r="I13" s="76">
        <v>-1.9</v>
      </c>
      <c r="J13" s="76">
        <v>23.6</v>
      </c>
      <c r="K13" s="76">
        <v>28.9</v>
      </c>
      <c r="L13" s="76" t="s">
        <v>33</v>
      </c>
      <c r="M13" s="76">
        <v>1.4</v>
      </c>
      <c r="N13" s="76" t="s">
        <v>34</v>
      </c>
      <c r="O13" s="80">
        <v>11</v>
      </c>
    </row>
    <row r="14" spans="1:15" ht="19">
      <c r="A14" s="80">
        <v>12</v>
      </c>
      <c r="B14" s="78"/>
      <c r="C14" s="78"/>
      <c r="D14" s="78"/>
      <c r="E14" s="81">
        <v>68</v>
      </c>
      <c r="F14" s="76">
        <v>37.4</v>
      </c>
      <c r="G14" s="76">
        <v>34.700000000000003</v>
      </c>
      <c r="H14" s="76">
        <v>4730</v>
      </c>
      <c r="I14" s="76">
        <v>-1.3</v>
      </c>
      <c r="J14" s="76">
        <v>21.5</v>
      </c>
      <c r="K14" s="76">
        <v>27.5</v>
      </c>
      <c r="L14" s="76" t="s">
        <v>69</v>
      </c>
      <c r="M14" s="76">
        <v>3.5</v>
      </c>
      <c r="N14" s="76" t="s">
        <v>49</v>
      </c>
      <c r="O14" s="80">
        <v>12</v>
      </c>
    </row>
    <row r="15" spans="1:15" ht="19">
      <c r="A15" s="80">
        <v>13</v>
      </c>
      <c r="B15" s="78"/>
      <c r="C15" s="78"/>
      <c r="D15" s="78"/>
      <c r="E15" s="81">
        <v>65</v>
      </c>
      <c r="F15" s="76">
        <v>36.1</v>
      </c>
      <c r="G15" s="76">
        <v>34.200000000000003</v>
      </c>
      <c r="H15" s="76">
        <v>4780</v>
      </c>
      <c r="I15" s="76">
        <v>-1.9</v>
      </c>
      <c r="J15" s="76">
        <v>21.2</v>
      </c>
      <c r="K15" s="76">
        <v>26.6</v>
      </c>
      <c r="L15" s="76" t="s">
        <v>16</v>
      </c>
      <c r="M15" s="76">
        <v>3.8</v>
      </c>
      <c r="N15" s="76" t="s">
        <v>112</v>
      </c>
      <c r="O15" s="80">
        <v>13</v>
      </c>
    </row>
    <row r="16" spans="1:15" ht="19">
      <c r="A16" s="80">
        <v>14</v>
      </c>
      <c r="B16" s="78"/>
      <c r="C16" s="78"/>
      <c r="D16" s="78"/>
      <c r="E16" s="81">
        <v>62</v>
      </c>
      <c r="F16" s="76">
        <v>39.700000000000003</v>
      </c>
      <c r="G16" s="76">
        <v>40.4</v>
      </c>
      <c r="H16" s="76">
        <v>4730</v>
      </c>
      <c r="I16" s="76" t="s">
        <v>19</v>
      </c>
      <c r="J16" s="76">
        <v>29</v>
      </c>
      <c r="K16" s="76">
        <v>35.9</v>
      </c>
      <c r="L16" s="76" t="s">
        <v>114</v>
      </c>
      <c r="M16" s="76">
        <v>4.0999999999999996</v>
      </c>
      <c r="N16" s="76" t="s">
        <v>52</v>
      </c>
      <c r="O16" s="80">
        <v>14</v>
      </c>
    </row>
    <row r="17" spans="1:15" ht="19">
      <c r="A17" s="80">
        <v>15</v>
      </c>
      <c r="B17" s="78"/>
      <c r="C17" s="78"/>
      <c r="D17" s="78"/>
      <c r="E17" s="81">
        <v>99</v>
      </c>
      <c r="F17" s="76">
        <v>36.799999999999997</v>
      </c>
      <c r="G17" s="76">
        <v>36.700000000000003</v>
      </c>
      <c r="H17" s="76">
        <v>5080</v>
      </c>
      <c r="I17" s="76">
        <v>-0.9</v>
      </c>
      <c r="J17" s="76">
        <v>24.7</v>
      </c>
      <c r="K17" s="76">
        <v>29.5</v>
      </c>
      <c r="L17" s="76" t="s">
        <v>58</v>
      </c>
      <c r="M17" s="76">
        <v>0.6</v>
      </c>
      <c r="N17" s="76" t="s">
        <v>20</v>
      </c>
      <c r="O17" s="80">
        <v>15</v>
      </c>
    </row>
    <row r="18" spans="1:15" ht="19">
      <c r="A18" s="80">
        <v>16</v>
      </c>
      <c r="B18" s="78"/>
      <c r="C18" s="78"/>
      <c r="D18" s="78"/>
      <c r="E18" s="81">
        <v>100</v>
      </c>
      <c r="F18" s="76">
        <v>38.5</v>
      </c>
      <c r="G18" s="76">
        <v>37.200000000000003</v>
      </c>
      <c r="H18" s="76">
        <v>5190</v>
      </c>
      <c r="I18" s="76">
        <v>-1.3</v>
      </c>
      <c r="J18" s="76">
        <v>25.1</v>
      </c>
      <c r="K18" s="76">
        <v>30.2</v>
      </c>
      <c r="L18" s="76" t="s">
        <v>32</v>
      </c>
      <c r="M18" s="76">
        <v>0.2</v>
      </c>
      <c r="N18" s="76" t="s">
        <v>32</v>
      </c>
      <c r="O18" s="80">
        <v>16</v>
      </c>
    </row>
    <row r="19" spans="1:15" ht="19">
      <c r="A19" s="80">
        <v>17</v>
      </c>
      <c r="B19" s="78"/>
      <c r="C19" s="78"/>
      <c r="D19" s="78"/>
      <c r="E19" s="81">
        <v>96</v>
      </c>
      <c r="F19" s="76">
        <v>39.5</v>
      </c>
      <c r="G19" s="76">
        <v>37.6</v>
      </c>
      <c r="H19" s="76">
        <v>5520</v>
      </c>
      <c r="I19" s="76">
        <v>-1.7</v>
      </c>
      <c r="J19" s="76">
        <v>25.8</v>
      </c>
      <c r="K19" s="76">
        <v>30.2</v>
      </c>
      <c r="L19" s="76" t="s">
        <v>32</v>
      </c>
      <c r="M19" s="76">
        <v>0.9</v>
      </c>
      <c r="N19" s="76" t="s">
        <v>32</v>
      </c>
      <c r="O19" s="80">
        <v>17</v>
      </c>
    </row>
    <row r="20" spans="1:15" ht="19">
      <c r="A20" s="80">
        <v>18</v>
      </c>
      <c r="B20" s="78"/>
      <c r="C20" s="78"/>
      <c r="D20" s="78"/>
      <c r="E20" s="81">
        <v>88</v>
      </c>
      <c r="F20" s="76">
        <v>37.1</v>
      </c>
      <c r="G20" s="76">
        <v>35.4</v>
      </c>
      <c r="H20" s="76">
        <v>4150</v>
      </c>
      <c r="I20" s="76" t="s">
        <v>19</v>
      </c>
      <c r="J20" s="76">
        <v>23.4</v>
      </c>
      <c r="K20" s="76">
        <v>28.9</v>
      </c>
      <c r="L20" s="76" t="s">
        <v>112</v>
      </c>
      <c r="M20" s="76">
        <v>1.6</v>
      </c>
      <c r="N20" s="76" t="s">
        <v>112</v>
      </c>
      <c r="O20" s="80">
        <v>18</v>
      </c>
    </row>
    <row r="21" spans="1:15" ht="19">
      <c r="A21" s="80">
        <v>19</v>
      </c>
      <c r="B21" s="78"/>
      <c r="C21" s="78"/>
      <c r="D21" s="78"/>
      <c r="E21" s="81">
        <v>79</v>
      </c>
      <c r="F21" s="76">
        <v>37.9</v>
      </c>
      <c r="G21" s="76">
        <v>38.9</v>
      </c>
      <c r="H21" s="76">
        <v>4990</v>
      </c>
      <c r="I21" s="76">
        <v>-1.5</v>
      </c>
      <c r="J21" s="76">
        <v>27.2</v>
      </c>
      <c r="K21" s="76">
        <v>33.200000000000003</v>
      </c>
      <c r="L21" s="76" t="s">
        <v>101</v>
      </c>
      <c r="M21" s="76">
        <v>2.5</v>
      </c>
      <c r="N21" s="76" t="s">
        <v>100</v>
      </c>
      <c r="O21" s="80">
        <v>19</v>
      </c>
    </row>
    <row r="22" spans="1:15" ht="19">
      <c r="A22" s="80">
        <v>20</v>
      </c>
      <c r="B22" s="78"/>
      <c r="C22" s="78"/>
      <c r="D22" s="78"/>
      <c r="E22" s="81">
        <v>33</v>
      </c>
      <c r="F22" s="76">
        <v>35.1</v>
      </c>
      <c r="G22" s="76">
        <v>31.2</v>
      </c>
      <c r="H22" s="76">
        <v>3650</v>
      </c>
      <c r="I22" s="76" t="s">
        <v>19</v>
      </c>
      <c r="J22" s="76">
        <v>18.2</v>
      </c>
      <c r="K22" s="76">
        <v>23.9</v>
      </c>
      <c r="L22" s="76" t="s">
        <v>28</v>
      </c>
      <c r="M22" s="76">
        <v>6.9</v>
      </c>
      <c r="N22" s="76" t="s">
        <v>35</v>
      </c>
      <c r="O22" s="80">
        <v>20</v>
      </c>
    </row>
    <row r="23" spans="1:15" ht="19">
      <c r="A23" s="76" t="s">
        <v>21</v>
      </c>
      <c r="B23" s="78"/>
      <c r="C23" s="78"/>
      <c r="D23" s="78"/>
      <c r="E23" s="81">
        <v>78.3</v>
      </c>
      <c r="F23" s="76">
        <v>37.9</v>
      </c>
      <c r="G23" s="76">
        <v>36.200000000000003</v>
      </c>
      <c r="H23" s="76">
        <v>4872</v>
      </c>
      <c r="I23" s="76">
        <v>-1.4</v>
      </c>
      <c r="J23" s="76">
        <v>24</v>
      </c>
      <c r="K23" s="76">
        <v>29.3</v>
      </c>
      <c r="L23" s="76" t="s">
        <v>32</v>
      </c>
      <c r="M23" s="76">
        <v>2.5</v>
      </c>
      <c r="N23" s="76" t="s">
        <v>32</v>
      </c>
      <c r="O23" s="76" t="s">
        <v>21</v>
      </c>
    </row>
    <row r="24" spans="1:15" ht="19">
      <c r="A24" s="76" t="s">
        <v>23</v>
      </c>
      <c r="B24" s="78"/>
      <c r="C24" s="78"/>
      <c r="D24" s="78"/>
      <c r="E24" s="81">
        <v>16.100000000000001</v>
      </c>
      <c r="F24" s="76">
        <v>1.6</v>
      </c>
      <c r="G24" s="76">
        <v>2.2000000000000002</v>
      </c>
      <c r="H24" s="76">
        <v>551</v>
      </c>
      <c r="I24" s="76">
        <v>0.6</v>
      </c>
      <c r="J24" s="76">
        <v>2.7</v>
      </c>
      <c r="K24" s="76">
        <v>2.9</v>
      </c>
      <c r="L24" s="76">
        <v>0.8</v>
      </c>
      <c r="M24" s="76">
        <v>1.6</v>
      </c>
      <c r="N24" s="76">
        <v>0.6</v>
      </c>
      <c r="O24" s="76" t="s">
        <v>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A578D-302A-044B-8F8D-E1EEC66B8318}">
  <dimension ref="A1:O18"/>
  <sheetViews>
    <sheetView topLeftCell="H1" workbookViewId="0">
      <selection activeCell="A19" sqref="A19:XFD22"/>
    </sheetView>
  </sheetViews>
  <sheetFormatPr baseColWidth="10" defaultRowHeight="16"/>
  <cols>
    <col min="1" max="1" width="15.5" bestFit="1" customWidth="1"/>
    <col min="15" max="15" width="15.5" bestFit="1" customWidth="1"/>
  </cols>
  <sheetData>
    <row r="1" spans="1:15" ht="19">
      <c r="A1" s="76" t="s">
        <v>0</v>
      </c>
      <c r="E1" s="77" t="s">
        <v>1</v>
      </c>
      <c r="F1" s="77" t="s">
        <v>2</v>
      </c>
      <c r="G1" s="77" t="s">
        <v>3</v>
      </c>
      <c r="H1" s="77" t="s">
        <v>4</v>
      </c>
      <c r="I1" s="77" t="s">
        <v>5</v>
      </c>
      <c r="J1" s="77" t="s">
        <v>6</v>
      </c>
      <c r="K1" s="77" t="s">
        <v>7</v>
      </c>
      <c r="L1" s="77" t="s">
        <v>94</v>
      </c>
      <c r="M1" s="77" t="s">
        <v>9</v>
      </c>
      <c r="N1" s="77" t="s">
        <v>8</v>
      </c>
      <c r="O1" s="76" t="s">
        <v>0</v>
      </c>
    </row>
    <row r="2" spans="1:15" ht="19">
      <c r="A2" s="78"/>
      <c r="B2" s="78"/>
      <c r="C2" s="78"/>
      <c r="D2" s="78"/>
      <c r="E2" s="78"/>
      <c r="F2" s="79" t="s">
        <v>10</v>
      </c>
      <c r="G2" s="79" t="s">
        <v>10</v>
      </c>
      <c r="H2" s="79" t="s">
        <v>11</v>
      </c>
      <c r="I2" s="79" t="s">
        <v>12</v>
      </c>
      <c r="J2" s="79" t="s">
        <v>13</v>
      </c>
      <c r="K2" s="79" t="s">
        <v>13</v>
      </c>
      <c r="L2" s="79" t="s">
        <v>13</v>
      </c>
      <c r="M2" s="79" t="s">
        <v>13</v>
      </c>
      <c r="N2" s="79" t="s">
        <v>13</v>
      </c>
      <c r="O2" s="78"/>
    </row>
    <row r="3" spans="1:15" ht="19">
      <c r="A3" s="80">
        <v>1</v>
      </c>
      <c r="B3" s="78"/>
      <c r="C3" s="78"/>
      <c r="D3" s="78"/>
      <c r="E3" s="81">
        <v>98</v>
      </c>
      <c r="F3" s="76">
        <v>28</v>
      </c>
      <c r="G3" s="76">
        <v>26.5</v>
      </c>
      <c r="H3" s="76">
        <v>3910</v>
      </c>
      <c r="I3" s="76">
        <v>-1.1000000000000001</v>
      </c>
      <c r="J3" s="76">
        <v>13.4</v>
      </c>
      <c r="K3" s="76">
        <v>17.3</v>
      </c>
      <c r="L3" s="76" t="s">
        <v>33</v>
      </c>
      <c r="M3" s="76">
        <v>0.4</v>
      </c>
      <c r="N3" s="76" t="s">
        <v>34</v>
      </c>
      <c r="O3" s="80">
        <v>1</v>
      </c>
    </row>
    <row r="4" spans="1:15" ht="19">
      <c r="A4" s="80">
        <v>2</v>
      </c>
      <c r="B4" s="78"/>
      <c r="C4" s="78"/>
      <c r="D4" s="78"/>
      <c r="E4" s="81">
        <v>0</v>
      </c>
      <c r="F4" s="76" t="s">
        <v>19</v>
      </c>
      <c r="G4" s="76">
        <v>18.100000000000001</v>
      </c>
      <c r="H4" s="76">
        <v>2120</v>
      </c>
      <c r="I4" s="76" t="s">
        <v>19</v>
      </c>
      <c r="J4" s="76">
        <v>6</v>
      </c>
      <c r="K4" s="76">
        <v>9.4</v>
      </c>
      <c r="L4" s="76" t="s">
        <v>16</v>
      </c>
      <c r="M4" s="76">
        <v>7</v>
      </c>
      <c r="N4" s="76" t="s">
        <v>16</v>
      </c>
      <c r="O4" s="80">
        <v>2</v>
      </c>
    </row>
    <row r="5" spans="1:15" ht="19">
      <c r="A5" s="80">
        <v>3</v>
      </c>
      <c r="B5" s="78"/>
      <c r="C5" s="78"/>
      <c r="D5" s="78"/>
      <c r="E5" s="81">
        <v>50</v>
      </c>
      <c r="F5" s="76">
        <v>24.8</v>
      </c>
      <c r="G5" s="76">
        <v>22.7</v>
      </c>
      <c r="H5" s="76">
        <v>3190</v>
      </c>
      <c r="I5" s="76">
        <v>-0.9</v>
      </c>
      <c r="J5" s="76">
        <v>9.6</v>
      </c>
      <c r="K5" s="76">
        <v>13.6</v>
      </c>
      <c r="L5" s="76" t="s">
        <v>16</v>
      </c>
      <c r="M5" s="76">
        <v>3.4</v>
      </c>
      <c r="N5" s="76" t="s">
        <v>16</v>
      </c>
      <c r="O5" s="80">
        <v>3</v>
      </c>
    </row>
    <row r="6" spans="1:15" ht="19">
      <c r="A6" s="80">
        <v>4</v>
      </c>
      <c r="B6" s="78"/>
      <c r="C6" s="78"/>
      <c r="D6" s="78"/>
      <c r="E6" s="81">
        <v>27</v>
      </c>
      <c r="F6" s="76">
        <v>23.8</v>
      </c>
      <c r="G6" s="76">
        <v>20.7</v>
      </c>
      <c r="H6" s="76">
        <v>2420</v>
      </c>
      <c r="I6" s="76" t="s">
        <v>19</v>
      </c>
      <c r="J6" s="76">
        <v>8.1999999999999993</v>
      </c>
      <c r="K6" s="76">
        <v>12.1</v>
      </c>
      <c r="L6" s="76" t="s">
        <v>32</v>
      </c>
      <c r="M6" s="76">
        <v>4.8</v>
      </c>
      <c r="N6" s="76" t="s">
        <v>32</v>
      </c>
      <c r="O6" s="80">
        <v>4</v>
      </c>
    </row>
    <row r="7" spans="1:15" ht="19">
      <c r="A7" s="80">
        <v>5</v>
      </c>
      <c r="B7" s="78"/>
      <c r="C7" s="78"/>
      <c r="D7" s="78"/>
      <c r="E7" s="81">
        <v>70</v>
      </c>
      <c r="F7" s="76">
        <v>27</v>
      </c>
      <c r="G7" s="76">
        <v>24.2</v>
      </c>
      <c r="H7" s="76">
        <v>3430</v>
      </c>
      <c r="I7" s="76">
        <v>-0.7</v>
      </c>
      <c r="J7" s="76">
        <v>10.8</v>
      </c>
      <c r="K7" s="76">
        <v>15.1</v>
      </c>
      <c r="L7" s="76" t="s">
        <v>30</v>
      </c>
      <c r="M7" s="76">
        <v>2.2000000000000002</v>
      </c>
      <c r="N7" s="76" t="s">
        <v>30</v>
      </c>
      <c r="O7" s="80">
        <v>5</v>
      </c>
    </row>
    <row r="8" spans="1:15" ht="19">
      <c r="A8" s="80">
        <v>6</v>
      </c>
      <c r="B8" s="78"/>
      <c r="C8" s="78"/>
      <c r="D8" s="78"/>
      <c r="E8" s="81">
        <v>93</v>
      </c>
      <c r="F8" s="76">
        <v>26</v>
      </c>
      <c r="G8" s="76">
        <v>25.6</v>
      </c>
      <c r="H8" s="76">
        <v>3480</v>
      </c>
      <c r="I8" s="76">
        <v>-0.9</v>
      </c>
      <c r="J8" s="76">
        <v>12.3</v>
      </c>
      <c r="K8" s="76">
        <v>16.7</v>
      </c>
      <c r="L8" s="76" t="s">
        <v>16</v>
      </c>
      <c r="M8" s="76">
        <v>0.7</v>
      </c>
      <c r="N8" s="76" t="s">
        <v>16</v>
      </c>
      <c r="O8" s="80">
        <v>6</v>
      </c>
    </row>
    <row r="9" spans="1:15" ht="19">
      <c r="A9" s="80">
        <v>7</v>
      </c>
      <c r="B9" s="78"/>
      <c r="C9" s="78"/>
      <c r="D9" s="78"/>
      <c r="E9" s="81">
        <v>98</v>
      </c>
      <c r="F9" s="76">
        <v>26.5</v>
      </c>
      <c r="G9" s="76">
        <v>25.7</v>
      </c>
      <c r="H9" s="76">
        <v>3640</v>
      </c>
      <c r="I9" s="76">
        <v>-0.7</v>
      </c>
      <c r="J9" s="76">
        <v>12.6</v>
      </c>
      <c r="K9" s="76">
        <v>16.600000000000001</v>
      </c>
      <c r="L9" s="76" t="s">
        <v>103</v>
      </c>
      <c r="M9" s="76">
        <v>0.4</v>
      </c>
      <c r="N9" s="76" t="s">
        <v>103</v>
      </c>
      <c r="O9" s="80">
        <v>7</v>
      </c>
    </row>
    <row r="10" spans="1:15" ht="19">
      <c r="A10" s="80">
        <v>8</v>
      </c>
      <c r="B10" s="78"/>
      <c r="C10" s="78"/>
      <c r="D10" s="78"/>
      <c r="E10" s="81">
        <v>90</v>
      </c>
      <c r="F10" s="76">
        <v>25.8</v>
      </c>
      <c r="G10" s="76">
        <v>25.2</v>
      </c>
      <c r="H10" s="76">
        <v>2950</v>
      </c>
      <c r="I10" s="76" t="s">
        <v>19</v>
      </c>
      <c r="J10" s="76">
        <v>12.1</v>
      </c>
      <c r="K10" s="76">
        <v>16.899999999999999</v>
      </c>
      <c r="L10" s="76" t="s">
        <v>18</v>
      </c>
      <c r="M10" s="76">
        <v>0.9</v>
      </c>
      <c r="N10" s="76" t="s">
        <v>33</v>
      </c>
      <c r="O10" s="80">
        <v>8</v>
      </c>
    </row>
    <row r="11" spans="1:15" ht="19">
      <c r="A11" s="80">
        <v>9</v>
      </c>
      <c r="B11" s="78"/>
      <c r="C11" s="78"/>
      <c r="D11" s="78"/>
      <c r="E11" s="81">
        <v>89</v>
      </c>
      <c r="F11" s="76">
        <v>25.4</v>
      </c>
      <c r="G11" s="76">
        <v>25</v>
      </c>
      <c r="H11" s="76">
        <v>2930</v>
      </c>
      <c r="I11" s="76" t="s">
        <v>19</v>
      </c>
      <c r="J11" s="76">
        <v>12</v>
      </c>
      <c r="K11" s="76">
        <v>16.7</v>
      </c>
      <c r="L11" s="76" t="s">
        <v>103</v>
      </c>
      <c r="M11" s="76">
        <v>1</v>
      </c>
      <c r="N11" s="76" t="s">
        <v>103</v>
      </c>
      <c r="O11" s="80">
        <v>9</v>
      </c>
    </row>
    <row r="12" spans="1:15" ht="19">
      <c r="A12" s="80">
        <v>10</v>
      </c>
      <c r="B12" s="78"/>
      <c r="C12" s="78"/>
      <c r="D12" s="78"/>
      <c r="E12" s="81">
        <v>95</v>
      </c>
      <c r="F12" s="76">
        <v>26.6</v>
      </c>
      <c r="G12" s="76">
        <v>25.7</v>
      </c>
      <c r="H12" s="76">
        <v>3010</v>
      </c>
      <c r="I12" s="76" t="s">
        <v>19</v>
      </c>
      <c r="J12" s="76">
        <v>12.5</v>
      </c>
      <c r="K12" s="76">
        <v>17.5</v>
      </c>
      <c r="L12" s="76" t="s">
        <v>20</v>
      </c>
      <c r="M12" s="76">
        <v>0.6</v>
      </c>
      <c r="N12" s="76" t="s">
        <v>96</v>
      </c>
      <c r="O12" s="80">
        <v>10</v>
      </c>
    </row>
    <row r="13" spans="1:15" ht="19">
      <c r="A13" s="80">
        <v>11</v>
      </c>
      <c r="B13" s="78"/>
      <c r="C13" s="78"/>
      <c r="D13" s="78"/>
      <c r="E13" s="81">
        <v>92</v>
      </c>
      <c r="F13" s="76">
        <v>28.1</v>
      </c>
      <c r="G13" s="76">
        <v>27.2</v>
      </c>
      <c r="H13" s="76">
        <v>3190</v>
      </c>
      <c r="I13" s="76" t="s">
        <v>19</v>
      </c>
      <c r="J13" s="76">
        <v>13.8</v>
      </c>
      <c r="K13" s="76">
        <v>19.2</v>
      </c>
      <c r="L13" s="76" t="s">
        <v>30</v>
      </c>
      <c r="M13" s="76">
        <v>0.8</v>
      </c>
      <c r="N13" s="76" t="s">
        <v>16</v>
      </c>
      <c r="O13" s="80">
        <v>11</v>
      </c>
    </row>
    <row r="14" spans="1:15" ht="19">
      <c r="A14" s="80">
        <v>12</v>
      </c>
      <c r="B14" s="78"/>
      <c r="C14" s="78"/>
      <c r="D14" s="78"/>
      <c r="E14" s="81">
        <v>37</v>
      </c>
      <c r="F14" s="76" t="s">
        <v>19</v>
      </c>
      <c r="G14" s="76">
        <v>21.8</v>
      </c>
      <c r="H14" s="76">
        <v>2550</v>
      </c>
      <c r="I14" s="76" t="s">
        <v>19</v>
      </c>
      <c r="J14" s="76">
        <v>8.8000000000000007</v>
      </c>
      <c r="K14" s="76">
        <v>13.2</v>
      </c>
      <c r="L14" s="76" t="s">
        <v>32</v>
      </c>
      <c r="M14" s="76">
        <v>4.2</v>
      </c>
      <c r="N14" s="76" t="s">
        <v>103</v>
      </c>
      <c r="O14" s="80">
        <v>12</v>
      </c>
    </row>
    <row r="15" spans="1:15" ht="19">
      <c r="A15" s="80">
        <v>13</v>
      </c>
      <c r="B15" s="78"/>
      <c r="C15" s="78"/>
      <c r="D15" s="78"/>
      <c r="E15" s="81">
        <v>67</v>
      </c>
      <c r="F15" s="76">
        <v>25.9</v>
      </c>
      <c r="G15" s="76">
        <v>23.7</v>
      </c>
      <c r="H15" s="76">
        <v>2780</v>
      </c>
      <c r="I15" s="76" t="s">
        <v>19</v>
      </c>
      <c r="J15" s="76">
        <v>10.7</v>
      </c>
      <c r="K15" s="76">
        <v>15.3</v>
      </c>
      <c r="L15" s="76" t="s">
        <v>33</v>
      </c>
      <c r="M15" s="76">
        <v>2.2999999999999998</v>
      </c>
      <c r="N15" s="76" t="s">
        <v>34</v>
      </c>
      <c r="O15" s="80">
        <v>13</v>
      </c>
    </row>
    <row r="16" spans="1:15" ht="19">
      <c r="A16" s="80">
        <v>14</v>
      </c>
      <c r="B16" s="78"/>
      <c r="C16" s="78"/>
      <c r="D16" s="78"/>
      <c r="E16" s="81">
        <v>40</v>
      </c>
      <c r="F16" s="76">
        <v>22.9</v>
      </c>
      <c r="G16" s="76">
        <v>22.1</v>
      </c>
      <c r="H16" s="76">
        <v>2900</v>
      </c>
      <c r="I16" s="76">
        <v>-1.1000000000000001</v>
      </c>
      <c r="J16" s="76">
        <v>9</v>
      </c>
      <c r="K16" s="76">
        <v>13.2</v>
      </c>
      <c r="L16" s="76" t="s">
        <v>20</v>
      </c>
      <c r="M16" s="76">
        <v>4</v>
      </c>
      <c r="N16" s="76" t="s">
        <v>96</v>
      </c>
      <c r="O16" s="80">
        <v>14</v>
      </c>
    </row>
    <row r="17" spans="1:15" ht="19">
      <c r="A17" s="76" t="s">
        <v>21</v>
      </c>
      <c r="B17" s="78"/>
      <c r="C17" s="78"/>
      <c r="D17" s="78"/>
      <c r="E17" s="81">
        <v>67.599999999999994</v>
      </c>
      <c r="F17" s="76">
        <v>25.9</v>
      </c>
      <c r="G17" s="76">
        <v>23.9</v>
      </c>
      <c r="H17" s="76">
        <v>3036</v>
      </c>
      <c r="I17" s="76">
        <v>-0.9</v>
      </c>
      <c r="J17" s="76">
        <v>10.8</v>
      </c>
      <c r="K17" s="76">
        <v>15.2</v>
      </c>
      <c r="L17" s="76" t="s">
        <v>112</v>
      </c>
      <c r="M17" s="76">
        <v>2.4</v>
      </c>
      <c r="N17" s="76" t="s">
        <v>112</v>
      </c>
      <c r="O17" s="76" t="s">
        <v>21</v>
      </c>
    </row>
    <row r="18" spans="1:15" ht="19">
      <c r="A18" s="76" t="s">
        <v>23</v>
      </c>
      <c r="B18" s="78"/>
      <c r="C18" s="78"/>
      <c r="D18" s="78"/>
      <c r="E18" s="81">
        <v>30.5</v>
      </c>
      <c r="F18" s="76">
        <v>1.5</v>
      </c>
      <c r="G18" s="76">
        <v>2.4</v>
      </c>
      <c r="H18" s="76">
        <v>470</v>
      </c>
      <c r="I18" s="76">
        <v>0.2</v>
      </c>
      <c r="J18" s="76">
        <v>2.2000000000000002</v>
      </c>
      <c r="K18" s="76">
        <v>2.5</v>
      </c>
      <c r="L18" s="76">
        <v>0.3</v>
      </c>
      <c r="M18" s="76">
        <v>2</v>
      </c>
      <c r="N18" s="76">
        <v>0.2</v>
      </c>
      <c r="O18" s="76" t="s">
        <v>23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0339B-1FE1-1341-9560-EDCC55D84112}">
  <dimension ref="A1:O22"/>
  <sheetViews>
    <sheetView zoomScale="90" zoomScaleNormal="90" workbookViewId="0">
      <selection activeCell="J15" sqref="J15"/>
    </sheetView>
  </sheetViews>
  <sheetFormatPr baseColWidth="10" defaultRowHeight="16"/>
  <sheetData>
    <row r="1" spans="1:15" ht="19">
      <c r="A1" s="76" t="s">
        <v>0</v>
      </c>
      <c r="E1" s="77" t="s">
        <v>1</v>
      </c>
      <c r="F1" s="77" t="s">
        <v>2</v>
      </c>
      <c r="G1" s="77" t="s">
        <v>3</v>
      </c>
      <c r="H1" s="77" t="s">
        <v>4</v>
      </c>
      <c r="I1" s="77" t="s">
        <v>5</v>
      </c>
      <c r="J1" s="77" t="s">
        <v>6</v>
      </c>
      <c r="K1" s="77" t="s">
        <v>7</v>
      </c>
      <c r="L1" s="77" t="s">
        <v>94</v>
      </c>
      <c r="M1" s="77" t="s">
        <v>9</v>
      </c>
      <c r="N1" s="78"/>
      <c r="O1" s="76" t="s">
        <v>0</v>
      </c>
    </row>
    <row r="2" spans="1:15" ht="19">
      <c r="A2" s="78"/>
      <c r="B2" s="78"/>
      <c r="C2" s="78"/>
      <c r="D2" s="78"/>
      <c r="E2" s="78"/>
      <c r="F2" s="79" t="s">
        <v>10</v>
      </c>
      <c r="G2" s="79" t="s">
        <v>10</v>
      </c>
      <c r="H2" s="79" t="s">
        <v>11</v>
      </c>
      <c r="I2" s="79" t="s">
        <v>12</v>
      </c>
      <c r="J2" s="79" t="s">
        <v>13</v>
      </c>
      <c r="K2" s="79" t="s">
        <v>13</v>
      </c>
      <c r="L2" s="79" t="s">
        <v>13</v>
      </c>
      <c r="M2" s="79" t="s">
        <v>13</v>
      </c>
      <c r="N2" s="78"/>
      <c r="O2" s="78"/>
    </row>
    <row r="3" spans="1:15" ht="19">
      <c r="A3" s="80">
        <v>1</v>
      </c>
      <c r="B3" s="78"/>
      <c r="C3" s="78"/>
      <c r="D3" s="78"/>
      <c r="E3" s="81">
        <v>35</v>
      </c>
      <c r="F3" s="76">
        <v>55.9</v>
      </c>
      <c r="G3" s="76">
        <v>54.2</v>
      </c>
      <c r="H3" s="76">
        <v>7470</v>
      </c>
      <c r="I3" s="76">
        <v>-1.9</v>
      </c>
      <c r="J3" s="76">
        <v>48.6</v>
      </c>
      <c r="K3" s="76">
        <v>52.3</v>
      </c>
      <c r="L3" s="76" t="s">
        <v>48</v>
      </c>
      <c r="M3" s="76">
        <v>9.6999999999999993</v>
      </c>
      <c r="N3" s="78"/>
      <c r="O3" s="80">
        <v>1</v>
      </c>
    </row>
    <row r="4" spans="1:15" ht="19">
      <c r="A4" s="80">
        <v>2</v>
      </c>
      <c r="B4" s="78"/>
      <c r="C4" s="78"/>
      <c r="D4" s="78"/>
      <c r="E4" s="81">
        <v>42</v>
      </c>
      <c r="F4" s="76">
        <v>57.3</v>
      </c>
      <c r="G4" s="76">
        <v>54.8</v>
      </c>
      <c r="H4" s="76">
        <v>7730</v>
      </c>
      <c r="I4" s="76">
        <v>-2.1</v>
      </c>
      <c r="J4" s="76">
        <v>49.4</v>
      </c>
      <c r="K4" s="76">
        <v>52.6</v>
      </c>
      <c r="L4" s="76" t="s">
        <v>107</v>
      </c>
      <c r="M4" s="76">
        <v>8.6999999999999993</v>
      </c>
      <c r="N4" s="78"/>
      <c r="O4" s="80">
        <v>2</v>
      </c>
    </row>
    <row r="5" spans="1:15" ht="19">
      <c r="A5" s="80">
        <v>3</v>
      </c>
      <c r="B5" s="78"/>
      <c r="C5" s="78"/>
      <c r="D5" s="78"/>
      <c r="E5" s="81">
        <v>20</v>
      </c>
      <c r="F5" s="76">
        <v>56.9</v>
      </c>
      <c r="G5" s="76">
        <v>52.3</v>
      </c>
      <c r="H5" s="76">
        <v>5760</v>
      </c>
      <c r="I5" s="76" t="s">
        <v>19</v>
      </c>
      <c r="J5" s="76">
        <v>46.2</v>
      </c>
      <c r="K5" s="76">
        <v>50.8</v>
      </c>
      <c r="L5" s="76" t="s">
        <v>105</v>
      </c>
      <c r="M5" s="76">
        <v>11.8</v>
      </c>
      <c r="N5" s="78"/>
      <c r="O5" s="80">
        <v>3</v>
      </c>
    </row>
    <row r="6" spans="1:15" ht="19">
      <c r="A6" s="80">
        <v>4</v>
      </c>
      <c r="B6" s="78"/>
      <c r="C6" s="78"/>
      <c r="D6" s="78"/>
      <c r="E6" s="81">
        <v>49</v>
      </c>
      <c r="F6" s="76">
        <v>56.1</v>
      </c>
      <c r="G6" s="76">
        <v>55.5</v>
      </c>
      <c r="H6" s="76">
        <v>7650</v>
      </c>
      <c r="I6" s="76">
        <v>-2.2999999999999998</v>
      </c>
      <c r="J6" s="76">
        <v>50.3</v>
      </c>
      <c r="K6" s="76">
        <v>52.7</v>
      </c>
      <c r="L6" s="76" t="s">
        <v>97</v>
      </c>
      <c r="M6" s="76">
        <v>7.8</v>
      </c>
      <c r="N6" s="78"/>
      <c r="O6" s="80">
        <v>4</v>
      </c>
    </row>
    <row r="7" spans="1:15" ht="19">
      <c r="A7" s="80">
        <v>5</v>
      </c>
      <c r="B7" s="78"/>
      <c r="C7" s="78"/>
      <c r="D7" s="78"/>
      <c r="E7" s="81">
        <v>0</v>
      </c>
      <c r="F7" s="76">
        <v>53.1</v>
      </c>
      <c r="G7" s="76">
        <v>49.8</v>
      </c>
      <c r="H7" s="76">
        <v>5560</v>
      </c>
      <c r="I7" s="76" t="s">
        <v>19</v>
      </c>
      <c r="J7" s="76">
        <v>42.7</v>
      </c>
      <c r="K7" s="76">
        <v>48</v>
      </c>
      <c r="L7" s="76" t="s">
        <v>27</v>
      </c>
      <c r="M7" s="76">
        <v>15.3</v>
      </c>
      <c r="N7" s="78"/>
      <c r="O7" s="80">
        <v>5</v>
      </c>
    </row>
    <row r="8" spans="1:15" ht="19">
      <c r="A8" s="80">
        <v>6</v>
      </c>
      <c r="B8" s="78"/>
      <c r="C8" s="78"/>
      <c r="D8" s="78"/>
      <c r="E8" s="81">
        <v>87</v>
      </c>
      <c r="F8" s="76">
        <v>63.1</v>
      </c>
      <c r="G8" s="76">
        <v>62.2</v>
      </c>
      <c r="H8" s="76">
        <v>8530</v>
      </c>
      <c r="I8" s="76">
        <v>-3.3</v>
      </c>
      <c r="J8" s="76">
        <v>60.2</v>
      </c>
      <c r="K8" s="76">
        <v>62.5</v>
      </c>
      <c r="L8" s="76" t="s">
        <v>99</v>
      </c>
      <c r="M8" s="76">
        <v>2.5</v>
      </c>
      <c r="N8" s="78"/>
      <c r="O8" s="80">
        <v>6</v>
      </c>
    </row>
    <row r="9" spans="1:15" ht="19">
      <c r="A9" s="80">
        <v>7</v>
      </c>
      <c r="B9" s="78"/>
      <c r="C9" s="78"/>
      <c r="D9" s="78"/>
      <c r="E9" s="81">
        <v>84</v>
      </c>
      <c r="F9" s="76">
        <v>60.8</v>
      </c>
      <c r="G9" s="76">
        <v>60.5</v>
      </c>
      <c r="H9" s="76">
        <v>6400</v>
      </c>
      <c r="I9" s="76" t="s">
        <v>19</v>
      </c>
      <c r="J9" s="76">
        <v>58</v>
      </c>
      <c r="K9" s="76">
        <v>61.8</v>
      </c>
      <c r="L9" s="76" t="s">
        <v>108</v>
      </c>
      <c r="M9" s="76">
        <v>2.9</v>
      </c>
      <c r="N9" s="78"/>
      <c r="O9" s="80">
        <v>7</v>
      </c>
    </row>
    <row r="10" spans="1:15" ht="19">
      <c r="A10" s="80">
        <v>8</v>
      </c>
      <c r="B10" s="78"/>
      <c r="C10" s="78"/>
      <c r="D10" s="78"/>
      <c r="E10" s="81">
        <v>80</v>
      </c>
      <c r="F10" s="76">
        <v>62.7</v>
      </c>
      <c r="G10" s="76">
        <v>63.2</v>
      </c>
      <c r="H10" s="76">
        <v>8440</v>
      </c>
      <c r="I10" s="76">
        <v>-1.5</v>
      </c>
      <c r="J10" s="76">
        <v>61.5</v>
      </c>
      <c r="K10" s="76">
        <v>63.4</v>
      </c>
      <c r="L10" s="76" t="s">
        <v>16</v>
      </c>
      <c r="M10" s="76">
        <v>3.5</v>
      </c>
      <c r="N10" s="78"/>
      <c r="O10" s="80">
        <v>8</v>
      </c>
    </row>
    <row r="11" spans="1:15" ht="19">
      <c r="A11" s="80">
        <v>9</v>
      </c>
      <c r="B11" s="78"/>
      <c r="C11" s="78"/>
      <c r="D11" s="78"/>
      <c r="E11" s="81">
        <v>63</v>
      </c>
      <c r="F11" s="76">
        <v>59.8</v>
      </c>
      <c r="G11" s="76">
        <v>57.3</v>
      </c>
      <c r="H11" s="76">
        <v>8110</v>
      </c>
      <c r="I11" s="76">
        <v>-1.9</v>
      </c>
      <c r="J11" s="76">
        <v>53</v>
      </c>
      <c r="K11" s="76">
        <v>55.6</v>
      </c>
      <c r="L11" s="76" t="s">
        <v>109</v>
      </c>
      <c r="M11" s="76">
        <v>5.9</v>
      </c>
      <c r="N11" s="78"/>
      <c r="O11" s="80">
        <v>9</v>
      </c>
    </row>
    <row r="12" spans="1:15" ht="19">
      <c r="A12" s="80">
        <v>10</v>
      </c>
      <c r="B12" s="78"/>
      <c r="C12" s="78"/>
      <c r="D12" s="78"/>
      <c r="E12" s="81">
        <v>80</v>
      </c>
      <c r="F12" s="76">
        <v>61.9</v>
      </c>
      <c r="G12" s="76">
        <v>61.5</v>
      </c>
      <c r="H12" s="76">
        <v>6480</v>
      </c>
      <c r="I12" s="76" t="s">
        <v>19</v>
      </c>
      <c r="J12" s="76">
        <v>59.8</v>
      </c>
      <c r="K12" s="76">
        <v>64.099999999999994</v>
      </c>
      <c r="L12" s="76" t="s">
        <v>110</v>
      </c>
      <c r="M12" s="76">
        <v>3.5</v>
      </c>
      <c r="N12" s="78"/>
      <c r="O12" s="80">
        <v>10</v>
      </c>
    </row>
    <row r="13" spans="1:15" ht="19">
      <c r="A13" s="80">
        <v>11</v>
      </c>
      <c r="B13" s="78"/>
      <c r="C13" s="78"/>
      <c r="D13" s="78"/>
      <c r="E13" s="81">
        <v>89</v>
      </c>
      <c r="F13" s="76">
        <v>61.2</v>
      </c>
      <c r="G13" s="76">
        <v>62.2</v>
      </c>
      <c r="H13" s="76">
        <v>8350</v>
      </c>
      <c r="I13" s="76">
        <v>-2.9</v>
      </c>
      <c r="J13" s="76">
        <v>59.8</v>
      </c>
      <c r="K13" s="76">
        <v>61.4</v>
      </c>
      <c r="L13" s="76" t="s">
        <v>97</v>
      </c>
      <c r="M13" s="76">
        <v>2.2000000000000002</v>
      </c>
      <c r="N13" s="78"/>
      <c r="O13" s="80">
        <v>11</v>
      </c>
    </row>
    <row r="14" spans="1:15" ht="19">
      <c r="A14" s="80">
        <v>12</v>
      </c>
      <c r="B14" s="78"/>
      <c r="C14" s="78"/>
      <c r="D14" s="78"/>
      <c r="E14" s="81">
        <v>91</v>
      </c>
      <c r="F14" s="76">
        <v>62.4</v>
      </c>
      <c r="G14" s="76">
        <v>62.5</v>
      </c>
      <c r="H14" s="76">
        <v>8690</v>
      </c>
      <c r="I14" s="76">
        <v>-1.9</v>
      </c>
      <c r="J14" s="76">
        <v>59.9</v>
      </c>
      <c r="K14" s="76">
        <v>61</v>
      </c>
      <c r="L14" s="76" t="s">
        <v>59</v>
      </c>
      <c r="M14" s="76">
        <v>2</v>
      </c>
      <c r="N14" s="78"/>
      <c r="O14" s="80">
        <v>12</v>
      </c>
    </row>
    <row r="15" spans="1:15" ht="19">
      <c r="A15" s="80">
        <v>13</v>
      </c>
      <c r="B15" s="78"/>
      <c r="C15" s="78"/>
      <c r="D15" s="78"/>
      <c r="E15" s="81">
        <v>93</v>
      </c>
      <c r="F15" s="76">
        <v>60.4</v>
      </c>
      <c r="G15" s="76">
        <v>60</v>
      </c>
      <c r="H15" s="76">
        <v>8400</v>
      </c>
      <c r="I15" s="76">
        <v>-2.9</v>
      </c>
      <c r="J15" s="76">
        <v>56.7</v>
      </c>
      <c r="K15" s="76">
        <v>58.5</v>
      </c>
      <c r="L15" s="76" t="s">
        <v>105</v>
      </c>
      <c r="M15" s="76">
        <v>1.7</v>
      </c>
      <c r="N15" s="78"/>
      <c r="O15" s="80">
        <v>13</v>
      </c>
    </row>
    <row r="16" spans="1:15" ht="19">
      <c r="A16" s="80">
        <v>14</v>
      </c>
      <c r="B16" s="78"/>
      <c r="C16" s="78"/>
      <c r="D16" s="78"/>
      <c r="E16" s="81">
        <v>74</v>
      </c>
      <c r="F16" s="76">
        <v>61</v>
      </c>
      <c r="G16" s="76">
        <v>62.7</v>
      </c>
      <c r="H16" s="76">
        <v>8520</v>
      </c>
      <c r="I16" s="76">
        <v>-3.1</v>
      </c>
      <c r="J16" s="76">
        <v>60.6</v>
      </c>
      <c r="K16" s="76">
        <v>62.4</v>
      </c>
      <c r="L16" s="76" t="s">
        <v>111</v>
      </c>
      <c r="M16" s="76">
        <v>4.3</v>
      </c>
      <c r="N16" s="78"/>
      <c r="O16" s="80">
        <v>14</v>
      </c>
    </row>
    <row r="17" spans="1:15" ht="19">
      <c r="A17" s="80">
        <v>15</v>
      </c>
      <c r="B17" s="78"/>
      <c r="C17" s="78"/>
      <c r="D17" s="78"/>
      <c r="E17" s="81">
        <v>89</v>
      </c>
      <c r="F17" s="76">
        <v>62.1</v>
      </c>
      <c r="G17" s="76">
        <v>59.8</v>
      </c>
      <c r="H17" s="76">
        <v>8170</v>
      </c>
      <c r="I17" s="76">
        <v>-2.9</v>
      </c>
      <c r="J17" s="76">
        <v>56</v>
      </c>
      <c r="K17" s="76">
        <v>57.6</v>
      </c>
      <c r="L17" s="76" t="s">
        <v>100</v>
      </c>
      <c r="M17" s="76">
        <v>2.2999999999999998</v>
      </c>
      <c r="N17" s="78"/>
      <c r="O17" s="80">
        <v>15</v>
      </c>
    </row>
    <row r="18" spans="1:15" ht="19">
      <c r="A18" s="80">
        <v>16</v>
      </c>
      <c r="B18" s="78"/>
      <c r="C18" s="78"/>
      <c r="D18" s="78"/>
      <c r="E18" s="81">
        <v>99</v>
      </c>
      <c r="F18" s="76">
        <v>61.3</v>
      </c>
      <c r="G18" s="76">
        <v>61.3</v>
      </c>
      <c r="H18" s="76">
        <v>8540</v>
      </c>
      <c r="I18" s="76">
        <v>-2.7</v>
      </c>
      <c r="J18" s="76">
        <v>58.6</v>
      </c>
      <c r="K18" s="76">
        <v>60.2</v>
      </c>
      <c r="L18" s="76" t="s">
        <v>14</v>
      </c>
      <c r="M18" s="76">
        <v>0.8</v>
      </c>
      <c r="N18" s="78"/>
      <c r="O18" s="80">
        <v>16</v>
      </c>
    </row>
    <row r="19" spans="1:15" ht="19">
      <c r="A19" s="80">
        <v>17</v>
      </c>
      <c r="B19" s="78"/>
      <c r="C19" s="78"/>
      <c r="D19" s="78"/>
      <c r="E19" s="81">
        <v>96</v>
      </c>
      <c r="F19" s="76">
        <v>61.9</v>
      </c>
      <c r="G19" s="76">
        <v>61.3</v>
      </c>
      <c r="H19" s="76">
        <v>8620</v>
      </c>
      <c r="I19" s="76">
        <v>-2.9</v>
      </c>
      <c r="J19" s="76">
        <v>58.5</v>
      </c>
      <c r="K19" s="76">
        <v>60</v>
      </c>
      <c r="L19" s="76" t="s">
        <v>105</v>
      </c>
      <c r="M19" s="76">
        <v>1.2</v>
      </c>
      <c r="N19" s="78"/>
      <c r="O19" s="80">
        <v>17</v>
      </c>
    </row>
    <row r="20" spans="1:15" ht="19">
      <c r="A20" s="80">
        <v>18</v>
      </c>
      <c r="B20" s="78"/>
      <c r="C20" s="78"/>
      <c r="D20" s="78"/>
      <c r="E20" s="81">
        <v>88</v>
      </c>
      <c r="F20" s="76">
        <v>63</v>
      </c>
      <c r="G20" s="76">
        <v>62.5</v>
      </c>
      <c r="H20" s="76">
        <v>8540</v>
      </c>
      <c r="I20" s="76">
        <v>-3.7</v>
      </c>
      <c r="J20" s="76">
        <v>60.2</v>
      </c>
      <c r="K20" s="76">
        <v>61.7</v>
      </c>
      <c r="L20" s="76" t="s">
        <v>58</v>
      </c>
      <c r="M20" s="76">
        <v>2.2999999999999998</v>
      </c>
      <c r="N20" s="78"/>
      <c r="O20" s="80">
        <v>18</v>
      </c>
    </row>
    <row r="21" spans="1:15" ht="19">
      <c r="A21" s="80">
        <v>19</v>
      </c>
      <c r="B21" s="78"/>
      <c r="C21" s="78"/>
      <c r="D21" s="78"/>
      <c r="E21" s="81">
        <v>83</v>
      </c>
      <c r="F21" s="76">
        <v>63.5</v>
      </c>
      <c r="G21" s="76">
        <v>63.1</v>
      </c>
      <c r="H21" s="76">
        <v>8830</v>
      </c>
      <c r="I21" s="76">
        <v>-2.7</v>
      </c>
      <c r="J21" s="76">
        <v>61</v>
      </c>
      <c r="K21" s="76">
        <v>62.1</v>
      </c>
      <c r="L21" s="76" t="s">
        <v>58</v>
      </c>
      <c r="M21" s="76">
        <v>3.1</v>
      </c>
      <c r="N21" s="78"/>
      <c r="O21" s="80">
        <v>19</v>
      </c>
    </row>
    <row r="22" spans="1:15" ht="19">
      <c r="A22" s="80">
        <v>20</v>
      </c>
      <c r="B22" s="78"/>
      <c r="C22" s="78"/>
      <c r="D22" s="78"/>
      <c r="E22" s="81">
        <v>94</v>
      </c>
      <c r="F22" s="76">
        <v>64.400000000000006</v>
      </c>
      <c r="G22" s="76">
        <v>59.5</v>
      </c>
      <c r="H22" s="76">
        <v>6360</v>
      </c>
      <c r="I22" s="76" t="s">
        <v>19</v>
      </c>
      <c r="J22" s="76">
        <v>57</v>
      </c>
      <c r="K22" s="76">
        <v>62.8</v>
      </c>
      <c r="L22" s="76" t="s">
        <v>100</v>
      </c>
      <c r="M22" s="76">
        <v>1.5</v>
      </c>
      <c r="N22" s="78"/>
      <c r="O22" s="80">
        <v>20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604A3-3BD8-644A-AB86-EBD3D351436C}">
  <dimension ref="A1:O22"/>
  <sheetViews>
    <sheetView workbookViewId="0">
      <selection activeCell="J22" sqref="J22"/>
    </sheetView>
  </sheetViews>
  <sheetFormatPr baseColWidth="10" defaultRowHeight="16"/>
  <sheetData>
    <row r="1" spans="1:15" ht="19">
      <c r="A1" s="76" t="s">
        <v>0</v>
      </c>
      <c r="E1" s="77" t="s">
        <v>1</v>
      </c>
      <c r="F1" s="77" t="s">
        <v>2</v>
      </c>
      <c r="G1" s="77" t="s">
        <v>3</v>
      </c>
      <c r="H1" s="77" t="s">
        <v>4</v>
      </c>
      <c r="I1" s="77" t="s">
        <v>5</v>
      </c>
      <c r="J1" s="77" t="s">
        <v>6</v>
      </c>
      <c r="K1" s="77" t="s">
        <v>7</v>
      </c>
      <c r="L1" s="77" t="s">
        <v>94</v>
      </c>
      <c r="M1" s="77" t="s">
        <v>9</v>
      </c>
      <c r="N1" s="78"/>
      <c r="O1" s="76" t="s">
        <v>0</v>
      </c>
    </row>
    <row r="2" spans="1:15" ht="19">
      <c r="A2" s="78"/>
      <c r="B2" s="78"/>
      <c r="C2" s="78"/>
      <c r="D2" s="78"/>
      <c r="E2" s="78"/>
      <c r="F2" s="79" t="s">
        <v>10</v>
      </c>
      <c r="G2" s="79" t="s">
        <v>10</v>
      </c>
      <c r="H2" s="79" t="s">
        <v>11</v>
      </c>
      <c r="I2" s="79" t="s">
        <v>12</v>
      </c>
      <c r="J2" s="79" t="s">
        <v>13</v>
      </c>
      <c r="K2" s="79" t="s">
        <v>13</v>
      </c>
      <c r="L2" s="79" t="s">
        <v>13</v>
      </c>
      <c r="M2" s="79" t="s">
        <v>13</v>
      </c>
      <c r="N2" s="78"/>
      <c r="O2" s="78"/>
    </row>
    <row r="3" spans="1:15" ht="19">
      <c r="A3" s="80">
        <v>1</v>
      </c>
      <c r="B3" s="78"/>
      <c r="C3" s="78"/>
      <c r="D3" s="78"/>
      <c r="E3" s="81">
        <v>27</v>
      </c>
      <c r="F3" s="76">
        <v>58.3</v>
      </c>
      <c r="G3" s="76">
        <v>67</v>
      </c>
      <c r="H3" s="76">
        <v>6460</v>
      </c>
      <c r="I3" s="76">
        <v>-0.7</v>
      </c>
      <c r="J3" s="76">
        <v>68.8</v>
      </c>
      <c r="K3" s="76">
        <v>74.5</v>
      </c>
      <c r="L3" s="76" t="s">
        <v>65</v>
      </c>
      <c r="M3" s="76">
        <v>10.8</v>
      </c>
      <c r="N3" s="78"/>
      <c r="O3" s="80">
        <v>1</v>
      </c>
    </row>
    <row r="4" spans="1:15" ht="19">
      <c r="A4" s="80">
        <v>2</v>
      </c>
      <c r="B4" s="78"/>
      <c r="C4" s="78"/>
      <c r="D4" s="78"/>
      <c r="E4" s="81">
        <v>87</v>
      </c>
      <c r="F4" s="76">
        <v>54.9</v>
      </c>
      <c r="G4" s="76">
        <v>61.4</v>
      </c>
      <c r="H4" s="76">
        <v>6500</v>
      </c>
      <c r="I4" s="76" t="s">
        <v>19</v>
      </c>
      <c r="J4" s="76">
        <v>60</v>
      </c>
      <c r="K4" s="76">
        <v>65.400000000000006</v>
      </c>
      <c r="L4" s="76" t="s">
        <v>66</v>
      </c>
      <c r="M4" s="76">
        <v>2.5</v>
      </c>
      <c r="N4" s="78"/>
      <c r="O4" s="80">
        <v>2</v>
      </c>
    </row>
    <row r="5" spans="1:15" ht="19">
      <c r="A5" s="80">
        <v>3</v>
      </c>
      <c r="B5" s="78"/>
      <c r="C5" s="78"/>
      <c r="D5" s="78"/>
      <c r="E5" s="81">
        <v>17</v>
      </c>
      <c r="F5" s="76">
        <v>56.3</v>
      </c>
      <c r="G5" s="76">
        <v>67.3</v>
      </c>
      <c r="H5" s="76">
        <v>5970</v>
      </c>
      <c r="I5" s="76">
        <v>-1.5</v>
      </c>
      <c r="J5" s="76">
        <v>69.3</v>
      </c>
      <c r="K5" s="76">
        <v>77</v>
      </c>
      <c r="L5" s="76" t="s">
        <v>67</v>
      </c>
      <c r="M5" s="76">
        <v>12.2</v>
      </c>
      <c r="N5" s="78"/>
      <c r="O5" s="80">
        <v>3</v>
      </c>
    </row>
    <row r="6" spans="1:15" ht="19">
      <c r="A6" s="80">
        <v>4</v>
      </c>
      <c r="B6" s="78"/>
      <c r="C6" s="78"/>
      <c r="D6" s="78"/>
      <c r="E6" s="81">
        <v>48</v>
      </c>
      <c r="F6" s="76">
        <v>56.4</v>
      </c>
      <c r="G6" s="76">
        <v>64.8</v>
      </c>
      <c r="H6" s="76">
        <v>6760</v>
      </c>
      <c r="I6" s="76" t="s">
        <v>19</v>
      </c>
      <c r="J6" s="76">
        <v>65</v>
      </c>
      <c r="K6" s="76">
        <v>70.5</v>
      </c>
      <c r="L6" s="76" t="s">
        <v>102</v>
      </c>
      <c r="M6" s="76">
        <v>8</v>
      </c>
      <c r="N6" s="78"/>
      <c r="O6" s="80">
        <v>4</v>
      </c>
    </row>
    <row r="7" spans="1:15" ht="19">
      <c r="A7" s="80">
        <v>5</v>
      </c>
      <c r="B7" s="78"/>
      <c r="C7" s="78"/>
      <c r="D7" s="78"/>
      <c r="E7" s="81">
        <v>75</v>
      </c>
      <c r="F7" s="76">
        <v>55.6</v>
      </c>
      <c r="G7" s="76">
        <v>63.1</v>
      </c>
      <c r="H7" s="76">
        <v>7230</v>
      </c>
      <c r="I7" s="76">
        <v>-3.1</v>
      </c>
      <c r="J7" s="76">
        <v>62.2</v>
      </c>
      <c r="K7" s="76">
        <v>66.5</v>
      </c>
      <c r="L7" s="76" t="s">
        <v>35</v>
      </c>
      <c r="M7" s="76">
        <v>4.2</v>
      </c>
      <c r="N7" s="78"/>
      <c r="O7" s="80">
        <v>5</v>
      </c>
    </row>
    <row r="8" spans="1:15" ht="19">
      <c r="A8" s="80">
        <v>6</v>
      </c>
      <c r="B8" s="78"/>
      <c r="C8" s="78"/>
      <c r="D8" s="78"/>
      <c r="E8" s="81">
        <v>99</v>
      </c>
      <c r="F8" s="76">
        <v>53.3</v>
      </c>
      <c r="G8" s="76">
        <v>60.1</v>
      </c>
      <c r="H8" s="76">
        <v>6400</v>
      </c>
      <c r="I8" s="76" t="s">
        <v>19</v>
      </c>
      <c r="J8" s="76">
        <v>58</v>
      </c>
      <c r="K8" s="76">
        <v>63.4</v>
      </c>
      <c r="L8" s="76" t="s">
        <v>26</v>
      </c>
      <c r="M8" s="76">
        <v>0.9</v>
      </c>
      <c r="N8" s="78"/>
      <c r="O8" s="80">
        <v>6</v>
      </c>
    </row>
    <row r="9" spans="1:15" ht="19">
      <c r="A9" s="80">
        <v>7</v>
      </c>
      <c r="B9" s="78"/>
      <c r="C9" s="78"/>
      <c r="D9" s="78"/>
      <c r="E9" s="81">
        <v>66</v>
      </c>
      <c r="F9" s="76">
        <v>56.2</v>
      </c>
      <c r="G9" s="76">
        <v>63.7</v>
      </c>
      <c r="H9" s="76">
        <v>6180</v>
      </c>
      <c r="I9" s="76">
        <v>-0.5</v>
      </c>
      <c r="J9" s="76">
        <v>63.4</v>
      </c>
      <c r="K9" s="76">
        <v>70.400000000000006</v>
      </c>
      <c r="L9" s="76" t="s">
        <v>103</v>
      </c>
      <c r="M9" s="76">
        <v>5.4</v>
      </c>
      <c r="N9" s="78"/>
      <c r="O9" s="80">
        <v>7</v>
      </c>
    </row>
    <row r="10" spans="1:15" ht="19">
      <c r="A10" s="80">
        <v>8</v>
      </c>
      <c r="B10" s="78"/>
      <c r="C10" s="78"/>
      <c r="D10" s="78"/>
      <c r="E10" s="81">
        <v>35</v>
      </c>
      <c r="F10" s="76">
        <v>58.3</v>
      </c>
      <c r="G10" s="76">
        <v>66.5</v>
      </c>
      <c r="H10" s="76">
        <v>6870</v>
      </c>
      <c r="I10" s="76" t="s">
        <v>19</v>
      </c>
      <c r="J10" s="76">
        <v>67.599999999999994</v>
      </c>
      <c r="K10" s="76">
        <v>72.400000000000006</v>
      </c>
      <c r="L10" s="76" t="s">
        <v>104</v>
      </c>
      <c r="M10" s="76">
        <v>9.6999999999999993</v>
      </c>
      <c r="N10" s="78"/>
      <c r="O10" s="80">
        <v>8</v>
      </c>
    </row>
    <row r="11" spans="1:15" ht="19">
      <c r="A11" s="80">
        <v>9</v>
      </c>
      <c r="B11" s="78"/>
      <c r="C11" s="78"/>
      <c r="D11" s="78"/>
      <c r="E11" s="81">
        <v>8</v>
      </c>
      <c r="F11" s="76">
        <v>54.3</v>
      </c>
      <c r="G11" s="76">
        <v>51</v>
      </c>
      <c r="H11" s="76">
        <v>5670</v>
      </c>
      <c r="I11" s="76" t="s">
        <v>19</v>
      </c>
      <c r="J11" s="76">
        <v>44.5</v>
      </c>
      <c r="K11" s="76">
        <v>50.2</v>
      </c>
      <c r="L11" s="76" t="s">
        <v>28</v>
      </c>
      <c r="M11" s="76">
        <v>13.6</v>
      </c>
      <c r="N11" s="78"/>
      <c r="O11" s="80">
        <v>9</v>
      </c>
    </row>
    <row r="12" spans="1:15" ht="19">
      <c r="A12" s="80">
        <v>10</v>
      </c>
      <c r="B12" s="78"/>
      <c r="C12" s="78"/>
      <c r="D12" s="78"/>
      <c r="E12" s="81">
        <v>0</v>
      </c>
      <c r="F12" s="76">
        <v>55.9</v>
      </c>
      <c r="G12" s="76">
        <v>49.3</v>
      </c>
      <c r="H12" s="76">
        <v>7750</v>
      </c>
      <c r="I12" s="76">
        <v>-0.9</v>
      </c>
      <c r="J12" s="76">
        <v>41.5</v>
      </c>
      <c r="K12" s="76">
        <v>43.9</v>
      </c>
      <c r="L12" s="76" t="s">
        <v>26</v>
      </c>
      <c r="M12" s="76">
        <v>16.600000000000001</v>
      </c>
      <c r="N12" s="78"/>
      <c r="O12" s="80">
        <v>10</v>
      </c>
    </row>
    <row r="13" spans="1:15" ht="19">
      <c r="A13" s="80">
        <v>11</v>
      </c>
      <c r="B13" s="78"/>
      <c r="C13" s="78"/>
      <c r="D13" s="78"/>
      <c r="E13" s="81">
        <v>0</v>
      </c>
      <c r="F13" s="76">
        <v>57</v>
      </c>
      <c r="G13" s="76">
        <v>50</v>
      </c>
      <c r="H13" s="76">
        <v>5580</v>
      </c>
      <c r="I13" s="76" t="s">
        <v>19</v>
      </c>
      <c r="J13" s="76">
        <v>43</v>
      </c>
      <c r="K13" s="76">
        <v>48.4</v>
      </c>
      <c r="L13" s="76" t="s">
        <v>27</v>
      </c>
      <c r="M13" s="76">
        <v>15</v>
      </c>
      <c r="N13" s="78"/>
      <c r="O13" s="80">
        <v>11</v>
      </c>
    </row>
    <row r="14" spans="1:15" ht="19">
      <c r="A14" s="80">
        <v>12</v>
      </c>
      <c r="B14" s="78"/>
      <c r="C14" s="78"/>
      <c r="D14" s="78"/>
      <c r="E14" s="81">
        <v>48</v>
      </c>
      <c r="F14" s="76">
        <v>55.5</v>
      </c>
      <c r="G14" s="76">
        <v>55.5</v>
      </c>
      <c r="H14" s="76">
        <v>7740</v>
      </c>
      <c r="I14" s="76">
        <v>-2.1</v>
      </c>
      <c r="J14" s="76">
        <v>50.4</v>
      </c>
      <c r="K14" s="76">
        <v>52.9</v>
      </c>
      <c r="L14" s="76" t="s">
        <v>53</v>
      </c>
      <c r="M14" s="76">
        <v>7.9</v>
      </c>
      <c r="N14" s="78"/>
      <c r="O14" s="80">
        <v>12</v>
      </c>
    </row>
    <row r="15" spans="1:15" ht="19">
      <c r="A15" s="80">
        <v>13</v>
      </c>
      <c r="B15" s="78"/>
      <c r="C15" s="78"/>
      <c r="D15" s="78"/>
      <c r="E15" s="81">
        <v>0</v>
      </c>
      <c r="F15" s="76">
        <v>52.5</v>
      </c>
      <c r="G15" s="76">
        <v>48.8</v>
      </c>
      <c r="H15" s="76">
        <v>5480</v>
      </c>
      <c r="I15" s="76" t="s">
        <v>19</v>
      </c>
      <c r="J15" s="76">
        <v>41.2</v>
      </c>
      <c r="K15" s="76">
        <v>47.1</v>
      </c>
      <c r="L15" s="76" t="s">
        <v>105</v>
      </c>
      <c r="M15" s="76">
        <v>16.899999999999999</v>
      </c>
      <c r="N15" s="78"/>
      <c r="O15" s="80">
        <v>13</v>
      </c>
    </row>
    <row r="16" spans="1:15" ht="19">
      <c r="A16" s="80">
        <v>14</v>
      </c>
      <c r="B16" s="78"/>
      <c r="C16" s="78"/>
      <c r="D16" s="78"/>
      <c r="E16" s="81">
        <v>99</v>
      </c>
      <c r="F16" s="76">
        <v>63.2</v>
      </c>
      <c r="G16" s="76">
        <v>61.1</v>
      </c>
      <c r="H16" s="76">
        <v>8360</v>
      </c>
      <c r="I16" s="76">
        <v>-1.7</v>
      </c>
      <c r="J16" s="76">
        <v>58.7</v>
      </c>
      <c r="K16" s="76">
        <v>61.1</v>
      </c>
      <c r="L16" s="76" t="s">
        <v>29</v>
      </c>
      <c r="M16" s="76">
        <v>0.9</v>
      </c>
      <c r="N16" s="78"/>
      <c r="O16" s="80">
        <v>14</v>
      </c>
    </row>
    <row r="17" spans="1:15" ht="19">
      <c r="A17" s="80">
        <v>15</v>
      </c>
      <c r="B17" s="78"/>
      <c r="C17" s="78"/>
      <c r="D17" s="78"/>
      <c r="E17" s="81">
        <v>70</v>
      </c>
      <c r="F17" s="76">
        <v>63.9</v>
      </c>
      <c r="G17" s="76">
        <v>64.099999999999994</v>
      </c>
      <c r="H17" s="76">
        <v>8930</v>
      </c>
      <c r="I17" s="76">
        <v>-1.7</v>
      </c>
      <c r="J17" s="76">
        <v>62.1</v>
      </c>
      <c r="K17" s="76">
        <v>63.1</v>
      </c>
      <c r="L17" s="76" t="s">
        <v>60</v>
      </c>
      <c r="M17" s="76">
        <v>4.9000000000000004</v>
      </c>
      <c r="N17" s="78"/>
      <c r="O17" s="80">
        <v>15</v>
      </c>
    </row>
    <row r="18" spans="1:15" ht="19">
      <c r="A18" s="80">
        <v>16</v>
      </c>
      <c r="B18" s="78"/>
      <c r="C18" s="78"/>
      <c r="D18" s="78"/>
      <c r="E18" s="81">
        <v>88</v>
      </c>
      <c r="F18" s="76">
        <v>60.8</v>
      </c>
      <c r="G18" s="76">
        <v>60.3</v>
      </c>
      <c r="H18" s="76">
        <v>6390</v>
      </c>
      <c r="I18" s="76" t="s">
        <v>19</v>
      </c>
      <c r="J18" s="76">
        <v>57.8</v>
      </c>
      <c r="K18" s="76">
        <v>61.7</v>
      </c>
      <c r="L18" s="76" t="s">
        <v>36</v>
      </c>
      <c r="M18" s="76">
        <v>2.4</v>
      </c>
      <c r="N18" s="78"/>
      <c r="O18" s="80">
        <v>16</v>
      </c>
    </row>
    <row r="19" spans="1:15" ht="19">
      <c r="A19" s="80">
        <v>17</v>
      </c>
      <c r="B19" s="78"/>
      <c r="C19" s="78"/>
      <c r="D19" s="78"/>
      <c r="E19" s="81">
        <v>91</v>
      </c>
      <c r="F19" s="76">
        <v>61.5</v>
      </c>
      <c r="G19" s="76">
        <v>59.7</v>
      </c>
      <c r="H19" s="76">
        <v>8610</v>
      </c>
      <c r="I19" s="76">
        <v>-2.1</v>
      </c>
      <c r="J19" s="76">
        <v>56.1</v>
      </c>
      <c r="K19" s="76">
        <v>57.6</v>
      </c>
      <c r="L19" s="76" t="s">
        <v>49</v>
      </c>
      <c r="M19" s="76">
        <v>2</v>
      </c>
      <c r="N19" s="78"/>
      <c r="O19" s="80">
        <v>17</v>
      </c>
    </row>
    <row r="20" spans="1:15" ht="19">
      <c r="A20" s="80">
        <v>18</v>
      </c>
      <c r="B20" s="78"/>
      <c r="C20" s="78"/>
      <c r="D20" s="78"/>
      <c r="E20" s="81">
        <v>78</v>
      </c>
      <c r="F20" s="76">
        <v>64</v>
      </c>
      <c r="G20" s="76">
        <v>63.5</v>
      </c>
      <c r="H20" s="76">
        <v>8910</v>
      </c>
      <c r="I20" s="76">
        <v>-2.5</v>
      </c>
      <c r="J20" s="76">
        <v>61.6</v>
      </c>
      <c r="K20" s="76">
        <v>62.8</v>
      </c>
      <c r="L20" s="76" t="s">
        <v>52</v>
      </c>
      <c r="M20" s="76">
        <v>3.7</v>
      </c>
      <c r="N20" s="78"/>
      <c r="O20" s="80">
        <v>18</v>
      </c>
    </row>
    <row r="21" spans="1:15" ht="19">
      <c r="A21" s="80">
        <v>19</v>
      </c>
      <c r="B21" s="78"/>
      <c r="C21" s="78"/>
      <c r="D21" s="78"/>
      <c r="E21" s="81">
        <v>93</v>
      </c>
      <c r="F21" s="76">
        <v>63.4</v>
      </c>
      <c r="G21" s="76">
        <v>60.6</v>
      </c>
      <c r="H21" s="76">
        <v>8610</v>
      </c>
      <c r="I21" s="76">
        <v>-2.9</v>
      </c>
      <c r="J21" s="76">
        <v>57.7</v>
      </c>
      <c r="K21" s="76">
        <v>59.9</v>
      </c>
      <c r="L21" s="76" t="s">
        <v>104</v>
      </c>
      <c r="M21" s="76">
        <v>1.7</v>
      </c>
      <c r="N21" s="78"/>
      <c r="O21" s="80">
        <v>19</v>
      </c>
    </row>
    <row r="22" spans="1:15" ht="19">
      <c r="A22" s="80">
        <v>20</v>
      </c>
      <c r="B22" s="78"/>
      <c r="C22" s="78"/>
      <c r="D22" s="78"/>
      <c r="E22" s="81">
        <v>92</v>
      </c>
      <c r="F22" s="76">
        <v>63.1</v>
      </c>
      <c r="G22" s="76">
        <v>60.9</v>
      </c>
      <c r="H22" s="76">
        <v>8210</v>
      </c>
      <c r="I22" s="76">
        <v>-1.5</v>
      </c>
      <c r="J22" s="76">
        <v>58.5</v>
      </c>
      <c r="K22" s="76">
        <v>61.3</v>
      </c>
      <c r="L22" s="76" t="s">
        <v>106</v>
      </c>
      <c r="M22" s="76">
        <v>1.8</v>
      </c>
      <c r="N22" s="78"/>
      <c r="O22" s="80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0630-D06C-A649-A763-52E71525BAA7}">
  <dimension ref="A1:M45"/>
  <sheetViews>
    <sheetView tabSelected="1" workbookViewId="0">
      <selection activeCell="A6" sqref="A6:XFD6"/>
    </sheetView>
  </sheetViews>
  <sheetFormatPr baseColWidth="10" defaultRowHeight="16"/>
  <sheetData>
    <row r="1" spans="1:13">
      <c r="A1" s="105"/>
      <c r="B1" s="105"/>
      <c r="C1" s="105"/>
      <c r="D1" s="105"/>
      <c r="E1" s="105"/>
      <c r="F1" s="105"/>
      <c r="G1" s="105"/>
      <c r="H1" s="105"/>
      <c r="I1" s="105"/>
      <c r="K1" s="142" t="s">
        <v>186</v>
      </c>
      <c r="L1" s="142"/>
      <c r="M1" s="142"/>
    </row>
    <row r="2" spans="1:13" ht="17" thickBot="1">
      <c r="A2" s="109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09" t="s">
        <v>7</v>
      </c>
      <c r="H2" s="2" t="s">
        <v>8</v>
      </c>
      <c r="I2" s="109" t="s">
        <v>147</v>
      </c>
      <c r="K2" t="s">
        <v>7</v>
      </c>
      <c r="L2" t="s">
        <v>8</v>
      </c>
      <c r="M2" t="s">
        <v>1</v>
      </c>
    </row>
    <row r="3" spans="1:13" ht="17" thickBot="1">
      <c r="A3" s="58">
        <v>51</v>
      </c>
      <c r="B3" s="58">
        <v>114.2</v>
      </c>
      <c r="C3" s="58">
        <v>163.19999999999999</v>
      </c>
      <c r="D3" s="58">
        <v>1676</v>
      </c>
      <c r="E3" s="58">
        <v>0</v>
      </c>
      <c r="F3" s="58">
        <v>233.6</v>
      </c>
      <c r="G3" s="58">
        <v>265.89999999999998</v>
      </c>
      <c r="H3" s="58" t="s">
        <v>87</v>
      </c>
      <c r="I3" s="5">
        <f>_xlfn.NUMBERVALUE( LEFT(H3,LEN(H3)-1))</f>
        <v>20.7</v>
      </c>
      <c r="K3" s="58">
        <f>G3</f>
        <v>265.89999999999998</v>
      </c>
      <c r="L3" s="5">
        <f>I3</f>
        <v>20.7</v>
      </c>
      <c r="M3" s="58">
        <f>A3</f>
        <v>51</v>
      </c>
    </row>
    <row r="4" spans="1:13" ht="17" thickBot="1">
      <c r="A4" s="58">
        <v>97</v>
      </c>
      <c r="B4" s="58">
        <v>113.3</v>
      </c>
      <c r="C4" s="58">
        <v>162</v>
      </c>
      <c r="D4" s="58">
        <v>2265</v>
      </c>
      <c r="E4" s="58">
        <v>-0.6</v>
      </c>
      <c r="F4" s="58">
        <v>235.8</v>
      </c>
      <c r="G4" s="95">
        <v>258.10000000000002</v>
      </c>
      <c r="H4" s="58" t="s">
        <v>88</v>
      </c>
      <c r="I4" s="5">
        <f t="shared" ref="I4:I45" si="0">_xlfn.NUMBERVALUE( LEFT(H4,LEN(H4)-1))</f>
        <v>4.4000000000000004</v>
      </c>
      <c r="K4" s="58">
        <f t="shared" ref="K4:K25" si="1">G4</f>
        <v>258.10000000000002</v>
      </c>
      <c r="L4" s="5">
        <f t="shared" ref="L4:L25" si="2">I4</f>
        <v>4.4000000000000004</v>
      </c>
      <c r="M4" s="58">
        <f t="shared" ref="M4:M25" si="3">A4</f>
        <v>97</v>
      </c>
    </row>
    <row r="5" spans="1:13" ht="17" thickBot="1">
      <c r="A5" s="58">
        <v>99</v>
      </c>
      <c r="B5" s="58">
        <v>113.2</v>
      </c>
      <c r="C5" s="58">
        <v>154.30000000000001</v>
      </c>
      <c r="D5" s="58">
        <v>1251</v>
      </c>
      <c r="E5" s="58">
        <v>0.8</v>
      </c>
      <c r="F5" s="58">
        <v>219.5</v>
      </c>
      <c r="G5" s="95">
        <v>258.10000000000002</v>
      </c>
      <c r="H5" s="58" t="s">
        <v>17</v>
      </c>
      <c r="I5" s="5">
        <f t="shared" si="0"/>
        <v>1</v>
      </c>
      <c r="K5" s="58">
        <f t="shared" si="1"/>
        <v>258.10000000000002</v>
      </c>
      <c r="L5" s="5">
        <f t="shared" si="2"/>
        <v>1</v>
      </c>
      <c r="M5" s="58">
        <f t="shared" si="3"/>
        <v>99</v>
      </c>
    </row>
    <row r="6" spans="1:13" ht="17" thickBot="1">
      <c r="A6" s="58">
        <v>99</v>
      </c>
      <c r="B6" s="58">
        <v>114.8</v>
      </c>
      <c r="C6" s="58">
        <v>165.1</v>
      </c>
      <c r="D6" s="58">
        <v>3006</v>
      </c>
      <c r="E6" s="58">
        <v>-0.2</v>
      </c>
      <c r="F6" s="58">
        <v>243.3</v>
      </c>
      <c r="G6" s="58">
        <v>262.89999999999998</v>
      </c>
      <c r="H6" s="58" t="s">
        <v>90</v>
      </c>
      <c r="I6" s="5">
        <f t="shared" si="0"/>
        <v>6.7</v>
      </c>
      <c r="K6" s="58">
        <f t="shared" si="1"/>
        <v>262.89999999999998</v>
      </c>
      <c r="L6" s="5">
        <f t="shared" si="2"/>
        <v>6.7</v>
      </c>
      <c r="M6" s="58">
        <f t="shared" si="3"/>
        <v>99</v>
      </c>
    </row>
    <row r="7" spans="1:13" ht="17" thickBot="1">
      <c r="A7" s="58">
        <v>15</v>
      </c>
      <c r="B7" s="58">
        <v>72.2</v>
      </c>
      <c r="C7" s="58">
        <v>77</v>
      </c>
      <c r="D7" s="58">
        <v>3360</v>
      </c>
      <c r="E7" s="58" t="s">
        <v>19</v>
      </c>
      <c r="F7" s="58">
        <v>61.4</v>
      </c>
      <c r="G7" s="58">
        <v>92.2</v>
      </c>
      <c r="H7" s="58" t="s">
        <v>154</v>
      </c>
      <c r="I7" s="5">
        <f t="shared" si="0"/>
        <v>19.399999999999999</v>
      </c>
      <c r="K7" s="58">
        <f t="shared" si="1"/>
        <v>92.2</v>
      </c>
      <c r="L7" s="5">
        <f t="shared" si="2"/>
        <v>19.399999999999999</v>
      </c>
      <c r="M7" s="58">
        <f t="shared" si="3"/>
        <v>15</v>
      </c>
    </row>
    <row r="8" spans="1:13" ht="17" thickBot="1">
      <c r="A8" s="58">
        <v>4</v>
      </c>
      <c r="B8" s="58">
        <v>71</v>
      </c>
      <c r="C8" s="58">
        <v>61.3</v>
      </c>
      <c r="D8" s="58">
        <v>5430</v>
      </c>
      <c r="E8" s="58" t="s">
        <v>19</v>
      </c>
      <c r="F8" s="58">
        <v>56.2</v>
      </c>
      <c r="G8" s="58">
        <v>68.400000000000006</v>
      </c>
      <c r="H8" s="58" t="s">
        <v>155</v>
      </c>
      <c r="I8" s="5">
        <f t="shared" si="0"/>
        <v>21.4</v>
      </c>
      <c r="K8" s="58">
        <f t="shared" si="1"/>
        <v>68.400000000000006</v>
      </c>
      <c r="L8" s="5">
        <f t="shared" si="2"/>
        <v>21.4</v>
      </c>
      <c r="M8" s="58">
        <f t="shared" si="3"/>
        <v>4</v>
      </c>
    </row>
    <row r="9" spans="1:13" ht="17" thickBot="1">
      <c r="A9" s="58">
        <v>17</v>
      </c>
      <c r="B9" s="58">
        <v>71.3</v>
      </c>
      <c r="C9" s="58">
        <v>79.7</v>
      </c>
      <c r="D9" s="58">
        <v>6820</v>
      </c>
      <c r="E9" s="58">
        <v>-4.7</v>
      </c>
      <c r="F9" s="58">
        <v>85.5</v>
      </c>
      <c r="G9" s="58">
        <v>95.7</v>
      </c>
      <c r="H9" s="58" t="s">
        <v>156</v>
      </c>
      <c r="I9" s="5">
        <f t="shared" si="0"/>
        <v>18.5</v>
      </c>
      <c r="K9" s="58">
        <f t="shared" si="1"/>
        <v>95.7</v>
      </c>
      <c r="L9" s="5">
        <f t="shared" si="2"/>
        <v>18.5</v>
      </c>
      <c r="M9" s="58">
        <f t="shared" si="3"/>
        <v>17</v>
      </c>
    </row>
    <row r="10" spans="1:13" ht="17" thickBot="1">
      <c r="A10" s="58">
        <v>34</v>
      </c>
      <c r="B10" s="58">
        <v>72.400000000000006</v>
      </c>
      <c r="C10" s="58">
        <v>96.3</v>
      </c>
      <c r="D10" s="58">
        <v>2520</v>
      </c>
      <c r="E10" s="58">
        <v>-1.3</v>
      </c>
      <c r="F10" s="58">
        <v>108.3</v>
      </c>
      <c r="G10" s="58">
        <v>139.80000000000001</v>
      </c>
      <c r="H10" s="58" t="s">
        <v>157</v>
      </c>
      <c r="I10" s="5">
        <f t="shared" si="0"/>
        <v>17.2</v>
      </c>
      <c r="K10" s="58">
        <f t="shared" si="1"/>
        <v>139.80000000000001</v>
      </c>
      <c r="L10" s="5">
        <f t="shared" si="2"/>
        <v>17.2</v>
      </c>
      <c r="M10" s="58">
        <f t="shared" si="3"/>
        <v>34</v>
      </c>
    </row>
    <row r="11" spans="1:13" ht="17" thickBot="1">
      <c r="A11" s="58">
        <v>9</v>
      </c>
      <c r="B11" s="58">
        <v>70.7</v>
      </c>
      <c r="C11" s="58">
        <v>70.2</v>
      </c>
      <c r="D11" s="58">
        <v>7090</v>
      </c>
      <c r="E11" s="58" t="s">
        <v>19</v>
      </c>
      <c r="F11" s="58">
        <v>72.2</v>
      </c>
      <c r="G11" s="58">
        <v>75</v>
      </c>
      <c r="H11" s="58" t="s">
        <v>158</v>
      </c>
      <c r="I11" s="5">
        <f t="shared" si="0"/>
        <v>4.0999999999999996</v>
      </c>
      <c r="K11" s="58">
        <f t="shared" si="1"/>
        <v>75</v>
      </c>
      <c r="L11" s="5">
        <f t="shared" si="2"/>
        <v>4.0999999999999996</v>
      </c>
      <c r="M11" s="58">
        <f t="shared" si="3"/>
        <v>9</v>
      </c>
    </row>
    <row r="12" spans="1:13" ht="17" thickBot="1">
      <c r="A12" s="58">
        <v>12</v>
      </c>
      <c r="B12" s="58">
        <v>73.2</v>
      </c>
      <c r="C12" s="58">
        <v>90.9</v>
      </c>
      <c r="D12" s="58">
        <v>2620</v>
      </c>
      <c r="E12" s="58">
        <v>-2.7</v>
      </c>
      <c r="F12" s="58">
        <v>38</v>
      </c>
      <c r="G12" s="58">
        <v>87.8</v>
      </c>
      <c r="H12" s="58" t="s">
        <v>160</v>
      </c>
      <c r="I12" s="5">
        <f t="shared" si="0"/>
        <v>23.1</v>
      </c>
      <c r="K12" s="58">
        <f t="shared" si="1"/>
        <v>87.8</v>
      </c>
      <c r="L12" s="5">
        <f t="shared" si="2"/>
        <v>23.1</v>
      </c>
      <c r="M12" s="58">
        <f t="shared" si="3"/>
        <v>12</v>
      </c>
    </row>
    <row r="13" spans="1:13" ht="17" thickBot="1">
      <c r="A13" s="58">
        <v>41</v>
      </c>
      <c r="B13" s="58">
        <v>70.5</v>
      </c>
      <c r="C13" s="58">
        <v>96.2</v>
      </c>
      <c r="D13" s="58">
        <v>2920</v>
      </c>
      <c r="E13" s="58">
        <v>0.1</v>
      </c>
      <c r="F13" s="58">
        <v>119.8</v>
      </c>
      <c r="G13" s="58">
        <v>142.30000000000001</v>
      </c>
      <c r="H13" s="58" t="s">
        <v>161</v>
      </c>
      <c r="I13" s="5">
        <f t="shared" si="0"/>
        <v>8.6</v>
      </c>
      <c r="K13" s="58">
        <f t="shared" si="1"/>
        <v>142.30000000000001</v>
      </c>
      <c r="L13" s="5">
        <f t="shared" si="2"/>
        <v>8.6</v>
      </c>
      <c r="M13" s="58">
        <f t="shared" si="3"/>
        <v>41</v>
      </c>
    </row>
    <row r="14" spans="1:13" ht="17" thickBot="1">
      <c r="A14" s="58">
        <v>28</v>
      </c>
      <c r="B14" s="58">
        <v>65.599999999999994</v>
      </c>
      <c r="C14" s="58">
        <v>83.7</v>
      </c>
      <c r="D14" s="58">
        <v>3592</v>
      </c>
      <c r="E14" s="58">
        <v>-2.1</v>
      </c>
      <c r="F14" s="58">
        <v>96.6</v>
      </c>
      <c r="G14" s="58">
        <v>115</v>
      </c>
      <c r="H14" s="58" t="s">
        <v>162</v>
      </c>
      <c r="I14" s="5">
        <f t="shared" si="0"/>
        <v>10.4</v>
      </c>
      <c r="K14" s="58">
        <f t="shared" si="1"/>
        <v>115</v>
      </c>
      <c r="L14" s="5">
        <f t="shared" si="2"/>
        <v>10.4</v>
      </c>
      <c r="M14" s="58">
        <f t="shared" si="3"/>
        <v>28</v>
      </c>
    </row>
    <row r="15" spans="1:13" ht="17" thickBot="1">
      <c r="A15" s="58">
        <v>34</v>
      </c>
      <c r="B15" s="58">
        <v>72.2</v>
      </c>
      <c r="C15" s="58">
        <v>99.7</v>
      </c>
      <c r="D15" s="58">
        <v>2370</v>
      </c>
      <c r="E15" s="58">
        <v>1.9</v>
      </c>
      <c r="F15" s="58">
        <v>120</v>
      </c>
      <c r="G15" s="58">
        <v>149.69999999999999</v>
      </c>
      <c r="H15" s="58" t="s">
        <v>163</v>
      </c>
      <c r="I15" s="5">
        <f t="shared" si="0"/>
        <v>21.1</v>
      </c>
      <c r="K15" s="58">
        <f t="shared" si="1"/>
        <v>149.69999999999999</v>
      </c>
      <c r="L15" s="5">
        <f t="shared" si="2"/>
        <v>21.1</v>
      </c>
      <c r="M15" s="58">
        <f t="shared" si="3"/>
        <v>34</v>
      </c>
    </row>
    <row r="16" spans="1:13" ht="17" thickBot="1">
      <c r="A16" s="58">
        <v>14</v>
      </c>
      <c r="B16" s="58">
        <v>70.5</v>
      </c>
      <c r="C16" s="58">
        <v>84.6</v>
      </c>
      <c r="D16" s="58">
        <v>2740</v>
      </c>
      <c r="E16" s="58">
        <v>-3.3</v>
      </c>
      <c r="F16" s="58">
        <v>48.9</v>
      </c>
      <c r="G16" s="58">
        <v>91.5</v>
      </c>
      <c r="H16" s="58" t="s">
        <v>164</v>
      </c>
      <c r="I16" s="5">
        <f t="shared" si="0"/>
        <v>22.7</v>
      </c>
      <c r="K16" s="58">
        <f t="shared" si="1"/>
        <v>91.5</v>
      </c>
      <c r="L16" s="5">
        <f t="shared" si="2"/>
        <v>22.7</v>
      </c>
      <c r="M16" s="58">
        <f t="shared" si="3"/>
        <v>14</v>
      </c>
    </row>
    <row r="17" spans="1:13" ht="17" thickBot="1">
      <c r="A17" s="58">
        <v>37</v>
      </c>
      <c r="B17" s="58">
        <v>67.3</v>
      </c>
      <c r="C17" s="58">
        <v>94.3</v>
      </c>
      <c r="D17" s="58">
        <v>2618</v>
      </c>
      <c r="E17" s="58">
        <v>-0.3</v>
      </c>
      <c r="F17" s="58">
        <v>110.1</v>
      </c>
      <c r="G17" s="58">
        <v>138.1</v>
      </c>
      <c r="H17" s="58" t="s">
        <v>165</v>
      </c>
      <c r="I17" s="5">
        <f t="shared" si="0"/>
        <v>13.5</v>
      </c>
      <c r="K17" s="58">
        <f t="shared" si="1"/>
        <v>138.1</v>
      </c>
      <c r="L17" s="5">
        <f t="shared" si="2"/>
        <v>13.5</v>
      </c>
      <c r="M17" s="58">
        <f t="shared" si="3"/>
        <v>37</v>
      </c>
    </row>
    <row r="18" spans="1:13" ht="17" thickBot="1">
      <c r="A18" s="58">
        <v>12</v>
      </c>
      <c r="B18" s="58" t="s">
        <v>19</v>
      </c>
      <c r="C18" s="58">
        <v>76.5</v>
      </c>
      <c r="D18" s="58">
        <v>2470</v>
      </c>
      <c r="E18" s="58" t="s">
        <v>19</v>
      </c>
      <c r="F18" s="58">
        <v>41.5</v>
      </c>
      <c r="G18" s="58">
        <v>81.099999999999994</v>
      </c>
      <c r="H18" s="58" t="s">
        <v>166</v>
      </c>
      <c r="I18" s="5">
        <f t="shared" si="0"/>
        <v>8.9</v>
      </c>
      <c r="K18" s="58">
        <f t="shared" si="1"/>
        <v>81.099999999999994</v>
      </c>
      <c r="L18" s="5">
        <f t="shared" si="2"/>
        <v>8.9</v>
      </c>
      <c r="M18" s="58">
        <f t="shared" si="3"/>
        <v>12</v>
      </c>
    </row>
    <row r="19" spans="1:13" ht="17" thickBot="1">
      <c r="A19" s="58">
        <v>36</v>
      </c>
      <c r="B19" s="58">
        <v>72.099999999999994</v>
      </c>
      <c r="C19" s="58">
        <v>92.4</v>
      </c>
      <c r="D19" s="58">
        <v>2830</v>
      </c>
      <c r="E19" s="58">
        <v>-2.9</v>
      </c>
      <c r="F19" s="58">
        <v>102.9</v>
      </c>
      <c r="G19" s="58">
        <v>131.5</v>
      </c>
      <c r="H19" s="58" t="s">
        <v>167</v>
      </c>
      <c r="I19" s="5">
        <f t="shared" si="0"/>
        <v>9.1999999999999993</v>
      </c>
      <c r="K19" s="58">
        <f t="shared" si="1"/>
        <v>131.5</v>
      </c>
      <c r="L19" s="5">
        <f t="shared" si="2"/>
        <v>9.1999999999999993</v>
      </c>
      <c r="M19" s="58">
        <f t="shared" si="3"/>
        <v>36</v>
      </c>
    </row>
    <row r="20" spans="1:13" ht="17" thickBot="1">
      <c r="A20" s="58">
        <v>33</v>
      </c>
      <c r="B20" s="58">
        <v>71.400000000000006</v>
      </c>
      <c r="C20" s="58">
        <v>87.8</v>
      </c>
      <c r="D20" s="58">
        <v>3400</v>
      </c>
      <c r="E20" s="58">
        <v>-3.3</v>
      </c>
      <c r="F20" s="58">
        <v>101.3</v>
      </c>
      <c r="G20" s="58">
        <v>122.9</v>
      </c>
      <c r="H20" s="58" t="s">
        <v>17</v>
      </c>
      <c r="I20" s="5">
        <f t="shared" si="0"/>
        <v>1</v>
      </c>
      <c r="K20" s="58">
        <f t="shared" si="1"/>
        <v>122.9</v>
      </c>
      <c r="L20" s="5">
        <f t="shared" si="2"/>
        <v>1</v>
      </c>
      <c r="M20" s="58">
        <f t="shared" si="3"/>
        <v>33</v>
      </c>
    </row>
    <row r="21" spans="1:13" ht="17" thickBot="1">
      <c r="A21" s="58">
        <v>44</v>
      </c>
      <c r="B21" s="58">
        <v>72</v>
      </c>
      <c r="C21" s="58">
        <v>98.2</v>
      </c>
      <c r="D21" s="58">
        <v>2983</v>
      </c>
      <c r="E21" s="58">
        <v>-0.7</v>
      </c>
      <c r="F21" s="58">
        <v>123.7</v>
      </c>
      <c r="G21" s="58">
        <v>146</v>
      </c>
      <c r="H21" s="58" t="s">
        <v>62</v>
      </c>
      <c r="I21" s="5">
        <f t="shared" si="0"/>
        <v>4.8</v>
      </c>
      <c r="K21" s="58">
        <f t="shared" si="1"/>
        <v>146</v>
      </c>
      <c r="L21" s="5">
        <f t="shared" si="2"/>
        <v>4.8</v>
      </c>
      <c r="M21" s="58">
        <f t="shared" si="3"/>
        <v>44</v>
      </c>
    </row>
    <row r="22" spans="1:13" ht="17" thickBot="1">
      <c r="A22" s="58">
        <v>31</v>
      </c>
      <c r="B22" s="58">
        <v>71.7</v>
      </c>
      <c r="C22" s="58">
        <v>89.3</v>
      </c>
      <c r="D22" s="58">
        <v>3808</v>
      </c>
      <c r="E22" s="58">
        <v>-1.3</v>
      </c>
      <c r="F22" s="58">
        <v>99.9</v>
      </c>
      <c r="G22" s="58">
        <v>122.2</v>
      </c>
      <c r="H22" s="58" t="s">
        <v>168</v>
      </c>
      <c r="I22" s="5">
        <f t="shared" si="0"/>
        <v>10.6</v>
      </c>
      <c r="K22" s="58">
        <f t="shared" si="1"/>
        <v>122.2</v>
      </c>
      <c r="L22" s="5">
        <f t="shared" si="2"/>
        <v>10.6</v>
      </c>
      <c r="M22" s="58">
        <f t="shared" si="3"/>
        <v>31</v>
      </c>
    </row>
    <row r="23" spans="1:13" ht="17" thickBot="1">
      <c r="A23" s="58">
        <v>31</v>
      </c>
      <c r="B23" s="58">
        <v>71.3</v>
      </c>
      <c r="C23" s="58">
        <v>88.6</v>
      </c>
      <c r="D23" s="58">
        <v>4270</v>
      </c>
      <c r="E23" s="58">
        <v>-1.1000000000000001</v>
      </c>
      <c r="F23" s="58">
        <v>105.6</v>
      </c>
      <c r="G23" s="58">
        <v>120.8</v>
      </c>
      <c r="H23" s="58" t="s">
        <v>169</v>
      </c>
      <c r="I23" s="5">
        <f t="shared" si="0"/>
        <v>10.9</v>
      </c>
      <c r="K23" s="58">
        <f t="shared" si="1"/>
        <v>120.8</v>
      </c>
      <c r="L23" s="5">
        <f t="shared" si="2"/>
        <v>10.9</v>
      </c>
      <c r="M23" s="58">
        <f t="shared" si="3"/>
        <v>31</v>
      </c>
    </row>
    <row r="24" spans="1:13" ht="17" thickBot="1">
      <c r="A24" s="58">
        <v>39</v>
      </c>
      <c r="B24" s="58">
        <v>72.599999999999994</v>
      </c>
      <c r="C24" s="58">
        <v>94.7</v>
      </c>
      <c r="D24" s="58">
        <v>3888</v>
      </c>
      <c r="E24" s="58">
        <v>1.9</v>
      </c>
      <c r="F24" s="58">
        <v>118.2</v>
      </c>
      <c r="G24" s="58">
        <v>134.30000000000001</v>
      </c>
      <c r="H24" s="58" t="s">
        <v>115</v>
      </c>
      <c r="I24" s="5">
        <f t="shared" si="0"/>
        <v>2.5</v>
      </c>
      <c r="K24" s="58">
        <f t="shared" si="1"/>
        <v>134.30000000000001</v>
      </c>
      <c r="L24" s="5">
        <f t="shared" si="2"/>
        <v>2.5</v>
      </c>
      <c r="M24" s="58">
        <f t="shared" si="3"/>
        <v>39</v>
      </c>
    </row>
    <row r="25" spans="1:13" ht="17" thickBot="1">
      <c r="A25" s="58">
        <v>41</v>
      </c>
      <c r="B25" s="58">
        <v>71.8</v>
      </c>
      <c r="C25" s="58">
        <v>100.4</v>
      </c>
      <c r="D25" s="58">
        <v>2823</v>
      </c>
      <c r="E25" s="58">
        <v>2.2999999999999998</v>
      </c>
      <c r="F25" s="58">
        <v>119.9</v>
      </c>
      <c r="G25" s="58">
        <v>147.9</v>
      </c>
      <c r="H25" s="58" t="s">
        <v>165</v>
      </c>
      <c r="I25" s="5">
        <f t="shared" si="0"/>
        <v>13.5</v>
      </c>
      <c r="K25" s="58">
        <f t="shared" si="1"/>
        <v>147.9</v>
      </c>
      <c r="L25" s="5">
        <f t="shared" si="2"/>
        <v>13.5</v>
      </c>
      <c r="M25" s="58">
        <f t="shared" si="3"/>
        <v>41</v>
      </c>
    </row>
    <row r="26" spans="1:13" ht="17" thickBot="1">
      <c r="A26" s="58">
        <v>19</v>
      </c>
      <c r="B26" s="58">
        <v>88</v>
      </c>
      <c r="C26" s="58">
        <v>124.1</v>
      </c>
      <c r="D26" s="58">
        <v>1580</v>
      </c>
      <c r="E26" s="58">
        <v>6.7</v>
      </c>
      <c r="F26" s="58">
        <v>143.69999999999999</v>
      </c>
      <c r="G26" s="58">
        <v>188.4</v>
      </c>
      <c r="H26" s="58" t="s">
        <v>171</v>
      </c>
      <c r="I26" s="5">
        <f t="shared" si="0"/>
        <v>47.8</v>
      </c>
      <c r="K26" s="58">
        <f t="shared" ref="K26:K45" si="4">G26</f>
        <v>188.4</v>
      </c>
      <c r="L26" s="5">
        <f t="shared" ref="L26:L45" si="5">I26</f>
        <v>47.8</v>
      </c>
      <c r="M26" s="58">
        <f t="shared" ref="M26:M45" si="6">A26</f>
        <v>19</v>
      </c>
    </row>
    <row r="27" spans="1:13" ht="17" thickBot="1">
      <c r="A27" s="58">
        <v>70</v>
      </c>
      <c r="B27" s="58">
        <v>84.2</v>
      </c>
      <c r="C27" s="58">
        <v>118.5</v>
      </c>
      <c r="D27" s="58">
        <v>1795</v>
      </c>
      <c r="E27" s="58">
        <v>0.7</v>
      </c>
      <c r="F27" s="58">
        <v>168.8</v>
      </c>
      <c r="G27" s="58">
        <v>197.6</v>
      </c>
      <c r="H27" s="58" t="s">
        <v>113</v>
      </c>
      <c r="I27" s="5">
        <f t="shared" si="0"/>
        <v>1.7</v>
      </c>
      <c r="K27" s="58">
        <f t="shared" si="4"/>
        <v>197.6</v>
      </c>
      <c r="L27" s="5">
        <f t="shared" si="5"/>
        <v>1.7</v>
      </c>
      <c r="M27" s="58">
        <f t="shared" si="6"/>
        <v>70</v>
      </c>
    </row>
    <row r="28" spans="1:13" ht="17" thickBot="1">
      <c r="A28" s="58">
        <v>65</v>
      </c>
      <c r="B28" s="58">
        <v>84.2</v>
      </c>
      <c r="C28" s="58">
        <v>120.3</v>
      </c>
      <c r="D28" s="58">
        <v>1520</v>
      </c>
      <c r="E28" s="58">
        <v>4.5</v>
      </c>
      <c r="F28" s="58">
        <v>149.69999999999999</v>
      </c>
      <c r="G28" s="58">
        <v>190.2</v>
      </c>
      <c r="H28" s="58" t="s">
        <v>172</v>
      </c>
      <c r="I28" s="5">
        <f t="shared" si="0"/>
        <v>7</v>
      </c>
      <c r="K28" s="58">
        <f t="shared" si="4"/>
        <v>190.2</v>
      </c>
      <c r="L28" s="5">
        <f t="shared" si="5"/>
        <v>7</v>
      </c>
      <c r="M28" s="58">
        <f t="shared" si="6"/>
        <v>65</v>
      </c>
    </row>
    <row r="29" spans="1:13" ht="17" thickBot="1">
      <c r="A29" s="58">
        <v>43</v>
      </c>
      <c r="B29" s="58">
        <v>84.7</v>
      </c>
      <c r="C29" s="58">
        <v>120</v>
      </c>
      <c r="D29" s="58">
        <v>1890</v>
      </c>
      <c r="E29" s="58">
        <v>2.7</v>
      </c>
      <c r="F29" s="58">
        <v>152.6</v>
      </c>
      <c r="G29" s="58">
        <v>189.5</v>
      </c>
      <c r="H29" s="58" t="s">
        <v>173</v>
      </c>
      <c r="I29" s="5">
        <f t="shared" si="0"/>
        <v>21.7</v>
      </c>
      <c r="K29" s="58">
        <f t="shared" si="4"/>
        <v>189.5</v>
      </c>
      <c r="L29" s="5">
        <f t="shared" si="5"/>
        <v>21.7</v>
      </c>
      <c r="M29" s="58">
        <f t="shared" si="6"/>
        <v>43</v>
      </c>
    </row>
    <row r="30" spans="1:13" ht="17" thickBot="1">
      <c r="A30" s="58">
        <v>31</v>
      </c>
      <c r="B30" s="58">
        <v>85.8</v>
      </c>
      <c r="C30" s="58">
        <v>119.7</v>
      </c>
      <c r="D30" s="58">
        <v>1570</v>
      </c>
      <c r="E30" s="58">
        <v>0.9</v>
      </c>
      <c r="F30" s="58">
        <v>113.4</v>
      </c>
      <c r="G30" s="58">
        <v>166.7</v>
      </c>
      <c r="H30" s="58" t="s">
        <v>174</v>
      </c>
      <c r="I30" s="5">
        <f t="shared" si="0"/>
        <v>27.5</v>
      </c>
      <c r="K30" s="58">
        <f t="shared" si="4"/>
        <v>166.7</v>
      </c>
      <c r="L30" s="5">
        <f t="shared" si="5"/>
        <v>27.5</v>
      </c>
      <c r="M30" s="58">
        <f t="shared" si="6"/>
        <v>31</v>
      </c>
    </row>
    <row r="31" spans="1:13" ht="17" thickBot="1">
      <c r="A31" s="58">
        <v>63</v>
      </c>
      <c r="B31" s="58">
        <v>84.4</v>
      </c>
      <c r="C31" s="58">
        <v>121.2</v>
      </c>
      <c r="D31" s="58">
        <v>1820</v>
      </c>
      <c r="E31" s="58">
        <v>1.1000000000000001</v>
      </c>
      <c r="F31" s="58">
        <v>140.5</v>
      </c>
      <c r="G31" s="58">
        <v>183.6</v>
      </c>
      <c r="H31" s="58" t="s">
        <v>20</v>
      </c>
      <c r="I31" s="5">
        <f t="shared" si="0"/>
        <v>0.5</v>
      </c>
      <c r="K31" s="58">
        <f t="shared" si="4"/>
        <v>183.6</v>
      </c>
      <c r="L31" s="5">
        <f t="shared" si="5"/>
        <v>0.5</v>
      </c>
      <c r="M31" s="58">
        <f t="shared" si="6"/>
        <v>63</v>
      </c>
    </row>
    <row r="32" spans="1:13" ht="17" thickBot="1">
      <c r="A32" s="58">
        <v>53</v>
      </c>
      <c r="B32" s="58">
        <v>84</v>
      </c>
      <c r="C32" s="58">
        <v>117.7</v>
      </c>
      <c r="D32" s="58">
        <v>2088</v>
      </c>
      <c r="E32" s="58">
        <v>-0.3</v>
      </c>
      <c r="F32" s="58">
        <v>149.80000000000001</v>
      </c>
      <c r="G32" s="58">
        <v>184.3</v>
      </c>
      <c r="H32" s="58" t="s">
        <v>175</v>
      </c>
      <c r="I32" s="5">
        <f t="shared" si="0"/>
        <v>14.4</v>
      </c>
      <c r="K32" s="58">
        <f t="shared" si="4"/>
        <v>184.3</v>
      </c>
      <c r="L32" s="5">
        <f t="shared" si="5"/>
        <v>14.4</v>
      </c>
      <c r="M32" s="58">
        <f t="shared" si="6"/>
        <v>53</v>
      </c>
    </row>
    <row r="33" spans="1:13" ht="17" thickBot="1">
      <c r="A33" s="58">
        <v>64</v>
      </c>
      <c r="B33" s="58">
        <v>84.6</v>
      </c>
      <c r="C33" s="58">
        <v>121.2</v>
      </c>
      <c r="D33" s="58">
        <v>2290</v>
      </c>
      <c r="E33" s="58">
        <v>-0.3</v>
      </c>
      <c r="F33" s="58">
        <v>155.69999999999999</v>
      </c>
      <c r="G33" s="58">
        <v>189.7</v>
      </c>
      <c r="H33" s="58" t="s">
        <v>170</v>
      </c>
      <c r="I33" s="5">
        <f t="shared" si="0"/>
        <v>7.7</v>
      </c>
      <c r="K33" s="58">
        <f t="shared" si="4"/>
        <v>189.7</v>
      </c>
      <c r="L33" s="5">
        <f t="shared" si="5"/>
        <v>7.7</v>
      </c>
      <c r="M33" s="58">
        <f t="shared" si="6"/>
        <v>64</v>
      </c>
    </row>
    <row r="34" spans="1:13" ht="17" thickBot="1">
      <c r="A34" s="58">
        <v>32</v>
      </c>
      <c r="B34" s="58">
        <v>84.3</v>
      </c>
      <c r="C34" s="58">
        <v>117.8</v>
      </c>
      <c r="D34" s="58">
        <v>2977</v>
      </c>
      <c r="E34" s="58">
        <v>0.3</v>
      </c>
      <c r="F34" s="58">
        <v>142.9</v>
      </c>
      <c r="G34" s="58">
        <v>174.3</v>
      </c>
      <c r="H34" s="58" t="s">
        <v>176</v>
      </c>
      <c r="I34" s="5">
        <f t="shared" si="0"/>
        <v>27.7</v>
      </c>
      <c r="K34" s="58">
        <f t="shared" si="4"/>
        <v>174.3</v>
      </c>
      <c r="L34" s="5">
        <f t="shared" si="5"/>
        <v>27.7</v>
      </c>
      <c r="M34" s="58">
        <f t="shared" si="6"/>
        <v>32</v>
      </c>
    </row>
    <row r="35" spans="1:13" ht="17" thickBot="1">
      <c r="A35" s="58">
        <v>56</v>
      </c>
      <c r="B35" s="58">
        <v>82.4</v>
      </c>
      <c r="C35" s="58">
        <v>116.1</v>
      </c>
      <c r="D35" s="58">
        <v>2467</v>
      </c>
      <c r="E35" s="58">
        <v>0.1</v>
      </c>
      <c r="F35" s="58">
        <v>161</v>
      </c>
      <c r="G35" s="58">
        <v>186</v>
      </c>
      <c r="H35" s="58" t="s">
        <v>177</v>
      </c>
      <c r="I35" s="5">
        <f t="shared" si="0"/>
        <v>13.3</v>
      </c>
      <c r="K35" s="58">
        <f t="shared" si="4"/>
        <v>186</v>
      </c>
      <c r="L35" s="5">
        <f t="shared" si="5"/>
        <v>13.3</v>
      </c>
      <c r="M35" s="58">
        <f t="shared" si="6"/>
        <v>56</v>
      </c>
    </row>
    <row r="36" spans="1:13" ht="17" thickBot="1">
      <c r="A36" s="58">
        <v>27</v>
      </c>
      <c r="B36" s="58">
        <v>83.1</v>
      </c>
      <c r="C36" s="58">
        <v>99.6</v>
      </c>
      <c r="D36" s="58">
        <v>2500</v>
      </c>
      <c r="E36" s="58" t="s">
        <v>19</v>
      </c>
      <c r="F36" s="58">
        <v>60.9</v>
      </c>
      <c r="G36" s="58">
        <v>111.1</v>
      </c>
      <c r="H36" s="58" t="s">
        <v>178</v>
      </c>
      <c r="I36" s="5">
        <f t="shared" si="0"/>
        <v>7.5</v>
      </c>
      <c r="K36" s="58">
        <f t="shared" si="4"/>
        <v>111.1</v>
      </c>
      <c r="L36" s="5">
        <f t="shared" si="5"/>
        <v>7.5</v>
      </c>
      <c r="M36" s="58">
        <f t="shared" si="6"/>
        <v>27</v>
      </c>
    </row>
    <row r="37" spans="1:13" ht="17" thickBot="1">
      <c r="A37" s="58">
        <v>33</v>
      </c>
      <c r="B37" s="58">
        <v>84.4</v>
      </c>
      <c r="C37" s="58">
        <v>124.1</v>
      </c>
      <c r="D37" s="58">
        <v>1600</v>
      </c>
      <c r="E37" s="58">
        <v>-0.5</v>
      </c>
      <c r="F37" s="58">
        <v>122.2</v>
      </c>
      <c r="G37" s="58">
        <v>175.5</v>
      </c>
      <c r="H37" s="58" t="s">
        <v>174</v>
      </c>
      <c r="I37" s="5">
        <f t="shared" si="0"/>
        <v>27.5</v>
      </c>
      <c r="K37" s="58">
        <f t="shared" si="4"/>
        <v>175.5</v>
      </c>
      <c r="L37" s="5">
        <f t="shared" si="5"/>
        <v>27.5</v>
      </c>
      <c r="M37" s="58">
        <f t="shared" si="6"/>
        <v>33</v>
      </c>
    </row>
    <row r="38" spans="1:13" ht="17" thickBot="1">
      <c r="A38" s="58">
        <v>50</v>
      </c>
      <c r="B38" s="58">
        <v>84</v>
      </c>
      <c r="C38" s="58">
        <v>117</v>
      </c>
      <c r="D38" s="58">
        <v>1640</v>
      </c>
      <c r="E38" s="58">
        <v>1.5</v>
      </c>
      <c r="F38" s="58">
        <v>127.4</v>
      </c>
      <c r="G38" s="58">
        <v>173.5</v>
      </c>
      <c r="H38" s="58" t="s">
        <v>179</v>
      </c>
      <c r="I38" s="5">
        <f t="shared" si="0"/>
        <v>14.1</v>
      </c>
      <c r="K38" s="58">
        <f t="shared" si="4"/>
        <v>173.5</v>
      </c>
      <c r="L38" s="5">
        <f t="shared" si="5"/>
        <v>14.1</v>
      </c>
      <c r="M38" s="58">
        <f t="shared" si="6"/>
        <v>50</v>
      </c>
    </row>
    <row r="39" spans="1:13" ht="17" thickBot="1">
      <c r="A39" s="58">
        <v>55</v>
      </c>
      <c r="B39" s="58">
        <v>84.8</v>
      </c>
      <c r="C39" s="58">
        <v>121.4</v>
      </c>
      <c r="D39" s="58">
        <v>2447</v>
      </c>
      <c r="E39" s="58">
        <v>0.1</v>
      </c>
      <c r="F39" s="58">
        <v>121.4</v>
      </c>
      <c r="G39" s="58">
        <v>168.4</v>
      </c>
      <c r="H39" s="58" t="s">
        <v>108</v>
      </c>
      <c r="I39" s="5">
        <f t="shared" si="0"/>
        <v>3.1</v>
      </c>
      <c r="K39" s="58">
        <f t="shared" si="4"/>
        <v>168.4</v>
      </c>
      <c r="L39" s="5">
        <f t="shared" si="5"/>
        <v>3.1</v>
      </c>
      <c r="M39" s="58">
        <f t="shared" si="6"/>
        <v>55</v>
      </c>
    </row>
    <row r="40" spans="1:13" ht="17" thickBot="1">
      <c r="A40" s="58">
        <v>52</v>
      </c>
      <c r="B40" s="58">
        <v>81.3</v>
      </c>
      <c r="C40" s="58">
        <v>112.6</v>
      </c>
      <c r="D40" s="58">
        <v>1590</v>
      </c>
      <c r="E40" s="58">
        <v>6.1</v>
      </c>
      <c r="F40" s="58">
        <v>132</v>
      </c>
      <c r="G40" s="58">
        <v>172.7</v>
      </c>
      <c r="H40" s="58" t="s">
        <v>180</v>
      </c>
      <c r="I40" s="5">
        <f t="shared" si="0"/>
        <v>12.1</v>
      </c>
      <c r="K40" s="58">
        <f t="shared" si="4"/>
        <v>172.7</v>
      </c>
      <c r="L40" s="5">
        <f t="shared" si="5"/>
        <v>12.1</v>
      </c>
      <c r="M40" s="58">
        <f t="shared" si="6"/>
        <v>52</v>
      </c>
    </row>
    <row r="41" spans="1:13" ht="17" thickBot="1">
      <c r="A41" s="58">
        <v>31</v>
      </c>
      <c r="B41" s="58">
        <v>86</v>
      </c>
      <c r="C41" s="58">
        <v>123.4</v>
      </c>
      <c r="D41" s="58">
        <v>2020</v>
      </c>
      <c r="E41" s="58">
        <v>1.1000000000000001</v>
      </c>
      <c r="F41" s="58">
        <v>154.30000000000001</v>
      </c>
      <c r="G41" s="58">
        <v>192.6</v>
      </c>
      <c r="H41" s="58" t="s">
        <v>181</v>
      </c>
      <c r="I41" s="5">
        <f t="shared" si="0"/>
        <v>31.8</v>
      </c>
      <c r="K41" s="58">
        <f t="shared" si="4"/>
        <v>192.6</v>
      </c>
      <c r="L41" s="5">
        <f t="shared" si="5"/>
        <v>31.8</v>
      </c>
      <c r="M41" s="58">
        <f t="shared" si="6"/>
        <v>31</v>
      </c>
    </row>
    <row r="42" spans="1:13" ht="17" thickBot="1">
      <c r="A42" s="58">
        <v>43</v>
      </c>
      <c r="B42" s="58">
        <v>84.6</v>
      </c>
      <c r="C42" s="58">
        <v>119.4</v>
      </c>
      <c r="D42" s="58">
        <v>2708</v>
      </c>
      <c r="E42" s="58">
        <v>3.5</v>
      </c>
      <c r="F42" s="58">
        <v>137.6</v>
      </c>
      <c r="G42" s="58">
        <v>174.5</v>
      </c>
      <c r="H42" s="58" t="s">
        <v>182</v>
      </c>
      <c r="I42" s="5">
        <f t="shared" si="0"/>
        <v>19.5</v>
      </c>
      <c r="K42" s="58">
        <f t="shared" si="4"/>
        <v>174.5</v>
      </c>
      <c r="L42" s="5">
        <f t="shared" si="5"/>
        <v>19.5</v>
      </c>
      <c r="M42" s="58">
        <f t="shared" si="6"/>
        <v>43</v>
      </c>
    </row>
    <row r="43" spans="1:13" ht="17" thickBot="1">
      <c r="A43" s="58">
        <v>49</v>
      </c>
      <c r="B43" s="58">
        <v>83.3</v>
      </c>
      <c r="C43" s="58">
        <v>118.9</v>
      </c>
      <c r="D43" s="58">
        <v>2330</v>
      </c>
      <c r="E43" s="58">
        <v>3.1</v>
      </c>
      <c r="F43" s="58">
        <v>159.30000000000001</v>
      </c>
      <c r="G43" s="58">
        <v>189</v>
      </c>
      <c r="H43" s="58" t="s">
        <v>183</v>
      </c>
      <c r="I43" s="5">
        <f t="shared" si="0"/>
        <v>18.100000000000001</v>
      </c>
      <c r="K43" s="58">
        <f t="shared" si="4"/>
        <v>189</v>
      </c>
      <c r="L43" s="5">
        <f t="shared" si="5"/>
        <v>18.100000000000001</v>
      </c>
      <c r="M43" s="58">
        <f t="shared" si="6"/>
        <v>49</v>
      </c>
    </row>
    <row r="44" spans="1:13" ht="17" thickBot="1">
      <c r="A44" s="58">
        <v>66</v>
      </c>
      <c r="B44" s="58">
        <v>84</v>
      </c>
      <c r="C44" s="58">
        <v>121.8</v>
      </c>
      <c r="D44" s="58">
        <v>2150</v>
      </c>
      <c r="E44" s="58">
        <v>0.9</v>
      </c>
      <c r="F44" s="58">
        <v>156.9</v>
      </c>
      <c r="G44" s="58">
        <v>191.6</v>
      </c>
      <c r="H44" s="58" t="s">
        <v>184</v>
      </c>
      <c r="I44" s="5">
        <f t="shared" si="0"/>
        <v>4.2</v>
      </c>
      <c r="K44" s="58">
        <f t="shared" si="4"/>
        <v>191.6</v>
      </c>
      <c r="L44" s="5">
        <f t="shared" si="5"/>
        <v>4.2</v>
      </c>
      <c r="M44" s="58">
        <f t="shared" si="6"/>
        <v>66</v>
      </c>
    </row>
    <row r="45" spans="1:13" ht="17" thickBot="1">
      <c r="A45" s="58">
        <v>49</v>
      </c>
      <c r="B45" s="58">
        <v>83.9</v>
      </c>
      <c r="C45" s="58">
        <v>120.2</v>
      </c>
      <c r="D45" s="58">
        <v>3399</v>
      </c>
      <c r="E45" s="58">
        <v>-0.1</v>
      </c>
      <c r="F45" s="58">
        <v>166</v>
      </c>
      <c r="G45" s="58">
        <v>184.6</v>
      </c>
      <c r="H45" s="58" t="s">
        <v>185</v>
      </c>
      <c r="I45" s="5">
        <f t="shared" si="0"/>
        <v>17.100000000000001</v>
      </c>
      <c r="K45" s="58">
        <f t="shared" si="4"/>
        <v>184.6</v>
      </c>
      <c r="L45" s="5">
        <f t="shared" si="5"/>
        <v>17.100000000000001</v>
      </c>
      <c r="M45" s="58">
        <f t="shared" si="6"/>
        <v>49</v>
      </c>
    </row>
  </sheetData>
  <mergeCells count="1">
    <mergeCell ref="K1:M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B5BBF-131C-C64D-B632-6A532530C09F}">
  <dimension ref="A1:O21"/>
  <sheetViews>
    <sheetView workbookViewId="0">
      <selection activeCell="E21" sqref="E21"/>
    </sheetView>
  </sheetViews>
  <sheetFormatPr baseColWidth="10" defaultRowHeight="16"/>
  <sheetData>
    <row r="1" spans="1:15" ht="19">
      <c r="A1" s="76" t="s">
        <v>0</v>
      </c>
      <c r="E1" s="77" t="s">
        <v>1</v>
      </c>
      <c r="F1" s="77" t="s">
        <v>2</v>
      </c>
      <c r="G1" s="77" t="s">
        <v>3</v>
      </c>
      <c r="H1" s="77" t="s">
        <v>4</v>
      </c>
      <c r="I1" s="77" t="s">
        <v>5</v>
      </c>
      <c r="J1" s="77" t="s">
        <v>6</v>
      </c>
      <c r="K1" s="77" t="s">
        <v>7</v>
      </c>
      <c r="L1" s="77" t="s">
        <v>94</v>
      </c>
      <c r="M1" s="77" t="s">
        <v>9</v>
      </c>
      <c r="N1" s="78"/>
      <c r="O1" s="76" t="s">
        <v>0</v>
      </c>
    </row>
    <row r="2" spans="1:15" ht="19">
      <c r="A2" s="78"/>
      <c r="B2" s="78"/>
      <c r="C2" s="78"/>
      <c r="D2" s="78"/>
      <c r="E2" s="78"/>
      <c r="F2" s="79" t="s">
        <v>10</v>
      </c>
      <c r="G2" s="79" t="s">
        <v>10</v>
      </c>
      <c r="H2" s="79" t="s">
        <v>11</v>
      </c>
      <c r="I2" s="79" t="s">
        <v>12</v>
      </c>
      <c r="J2" s="79" t="s">
        <v>13</v>
      </c>
      <c r="K2" s="79" t="s">
        <v>13</v>
      </c>
      <c r="L2" s="79" t="s">
        <v>13</v>
      </c>
      <c r="M2" s="79" t="s">
        <v>13</v>
      </c>
      <c r="N2" s="78"/>
      <c r="O2" s="78"/>
    </row>
    <row r="3" spans="1:15" ht="19">
      <c r="A3" s="80">
        <v>1</v>
      </c>
      <c r="B3" s="78"/>
      <c r="C3" s="78"/>
      <c r="D3" s="78"/>
      <c r="E3" s="81">
        <v>49</v>
      </c>
      <c r="F3" s="76">
        <v>54.7</v>
      </c>
      <c r="G3" s="76">
        <v>55.4</v>
      </c>
      <c r="H3" s="76">
        <v>7965</v>
      </c>
      <c r="I3" s="76">
        <v>-0.5</v>
      </c>
      <c r="J3" s="76">
        <v>50.2</v>
      </c>
      <c r="K3" s="76">
        <v>53.6</v>
      </c>
      <c r="L3" s="76" t="s">
        <v>17</v>
      </c>
      <c r="M3" s="76">
        <v>7.8</v>
      </c>
      <c r="N3" s="78"/>
      <c r="O3" s="80">
        <v>1</v>
      </c>
    </row>
    <row r="4" spans="1:15" ht="19">
      <c r="A4" s="80">
        <v>2</v>
      </c>
      <c r="B4" s="78"/>
      <c r="C4" s="78"/>
      <c r="D4" s="78"/>
      <c r="E4" s="81">
        <v>40</v>
      </c>
      <c r="F4" s="76">
        <v>54.6</v>
      </c>
      <c r="G4" s="76">
        <v>54.6</v>
      </c>
      <c r="H4" s="76">
        <v>7540</v>
      </c>
      <c r="I4" s="76">
        <v>-0.7</v>
      </c>
      <c r="J4" s="76">
        <v>49</v>
      </c>
      <c r="K4" s="76">
        <v>51.6</v>
      </c>
      <c r="L4" s="76" t="s">
        <v>14</v>
      </c>
      <c r="M4" s="76">
        <v>9</v>
      </c>
      <c r="N4" s="78"/>
      <c r="O4" s="80">
        <v>2</v>
      </c>
    </row>
    <row r="5" spans="1:15" ht="19">
      <c r="A5" s="80">
        <v>3</v>
      </c>
      <c r="B5" s="78"/>
      <c r="C5" s="78"/>
      <c r="D5" s="78"/>
      <c r="E5" s="81">
        <v>94</v>
      </c>
      <c r="F5" s="76">
        <v>53.6</v>
      </c>
      <c r="G5" s="76">
        <v>59.2</v>
      </c>
      <c r="H5" s="76">
        <v>6320</v>
      </c>
      <c r="I5" s="76" t="s">
        <v>19</v>
      </c>
      <c r="J5" s="76">
        <v>56.5</v>
      </c>
      <c r="K5" s="76">
        <v>61.3</v>
      </c>
      <c r="L5" s="76" t="s">
        <v>58</v>
      </c>
      <c r="M5" s="76">
        <v>1.6</v>
      </c>
      <c r="N5" s="78"/>
      <c r="O5" s="80">
        <v>3</v>
      </c>
    </row>
    <row r="6" spans="1:15" ht="19">
      <c r="A6" s="80">
        <v>4</v>
      </c>
      <c r="B6" s="78"/>
      <c r="C6" s="78"/>
      <c r="D6" s="78"/>
      <c r="E6" s="81">
        <v>30</v>
      </c>
      <c r="F6" s="76">
        <v>54.4</v>
      </c>
      <c r="G6" s="76">
        <v>53.5</v>
      </c>
      <c r="H6" s="76">
        <v>7170</v>
      </c>
      <c r="I6" s="76">
        <v>-0.9</v>
      </c>
      <c r="J6" s="76">
        <v>47.6</v>
      </c>
      <c r="K6" s="76">
        <v>51.5</v>
      </c>
      <c r="L6" s="76" t="s">
        <v>96</v>
      </c>
      <c r="M6" s="76">
        <v>10.4</v>
      </c>
      <c r="N6" s="78"/>
      <c r="O6" s="80">
        <v>4</v>
      </c>
    </row>
    <row r="7" spans="1:15" ht="19">
      <c r="A7" s="80">
        <v>5</v>
      </c>
      <c r="B7" s="78"/>
      <c r="C7" s="78"/>
      <c r="D7" s="78"/>
      <c r="E7" s="81">
        <v>24</v>
      </c>
      <c r="F7" s="76">
        <v>52.9</v>
      </c>
      <c r="G7" s="76">
        <v>52.9</v>
      </c>
      <c r="H7" s="76">
        <v>6740</v>
      </c>
      <c r="I7" s="76">
        <v>-0.7</v>
      </c>
      <c r="J7" s="76">
        <v>46.8</v>
      </c>
      <c r="K7" s="76">
        <v>51.6</v>
      </c>
      <c r="L7" s="76" t="s">
        <v>99</v>
      </c>
      <c r="M7" s="76">
        <v>11.3</v>
      </c>
      <c r="N7" s="78"/>
      <c r="O7" s="80">
        <v>5</v>
      </c>
    </row>
    <row r="8" spans="1:15" ht="19">
      <c r="A8" s="80">
        <v>6</v>
      </c>
      <c r="B8" s="78"/>
      <c r="C8" s="78"/>
      <c r="D8" s="78"/>
      <c r="E8" s="81">
        <v>30</v>
      </c>
      <c r="F8" s="76">
        <v>53.2</v>
      </c>
      <c r="G8" s="76">
        <v>53.6</v>
      </c>
      <c r="H8" s="76">
        <v>7420</v>
      </c>
      <c r="I8" s="76">
        <v>-0.9</v>
      </c>
      <c r="J8" s="76">
        <v>47.6</v>
      </c>
      <c r="K8" s="76">
        <v>50.1</v>
      </c>
      <c r="L8" s="76" t="s">
        <v>26</v>
      </c>
      <c r="M8" s="76">
        <v>10.5</v>
      </c>
      <c r="N8" s="78"/>
      <c r="O8" s="80">
        <v>6</v>
      </c>
    </row>
    <row r="9" spans="1:15" ht="19">
      <c r="A9" s="80">
        <v>7</v>
      </c>
      <c r="B9" s="78"/>
      <c r="C9" s="78"/>
      <c r="D9" s="78"/>
      <c r="E9" s="81">
        <v>16</v>
      </c>
      <c r="F9" s="76">
        <v>52.9</v>
      </c>
      <c r="G9" s="76">
        <v>52.1</v>
      </c>
      <c r="H9" s="76">
        <v>6870</v>
      </c>
      <c r="I9" s="76">
        <v>-0.5</v>
      </c>
      <c r="J9" s="76">
        <v>45.6</v>
      </c>
      <c r="K9" s="76">
        <v>50</v>
      </c>
      <c r="L9" s="76" t="s">
        <v>27</v>
      </c>
      <c r="M9" s="76">
        <v>12.4</v>
      </c>
      <c r="N9" s="78"/>
      <c r="O9" s="80">
        <v>7</v>
      </c>
    </row>
    <row r="10" spans="1:15" ht="19">
      <c r="A10" s="80">
        <v>8</v>
      </c>
      <c r="B10" s="78"/>
      <c r="C10" s="78"/>
      <c r="D10" s="78"/>
      <c r="E10" s="81">
        <v>61</v>
      </c>
      <c r="F10" s="76">
        <v>53.2</v>
      </c>
      <c r="G10" s="76">
        <v>56.7</v>
      </c>
      <c r="H10" s="76">
        <v>7430</v>
      </c>
      <c r="I10" s="76">
        <v>-2.9</v>
      </c>
      <c r="J10" s="76">
        <v>52.2</v>
      </c>
      <c r="K10" s="76">
        <v>55.4</v>
      </c>
      <c r="L10" s="76" t="s">
        <v>85</v>
      </c>
      <c r="M10" s="76">
        <v>6.1</v>
      </c>
      <c r="N10" s="78"/>
      <c r="O10" s="80">
        <v>8</v>
      </c>
    </row>
    <row r="11" spans="1:15" ht="19">
      <c r="A11" s="80">
        <v>9</v>
      </c>
      <c r="B11" s="78"/>
      <c r="C11" s="78"/>
      <c r="D11" s="78"/>
      <c r="E11" s="81">
        <v>42</v>
      </c>
      <c r="F11" s="76">
        <v>53.6</v>
      </c>
      <c r="G11" s="76">
        <v>54.6</v>
      </c>
      <c r="H11" s="76">
        <v>6950</v>
      </c>
      <c r="I11" s="76">
        <v>-0.9</v>
      </c>
      <c r="J11" s="76">
        <v>49.3</v>
      </c>
      <c r="K11" s="76">
        <v>53.7</v>
      </c>
      <c r="L11" s="76" t="s">
        <v>33</v>
      </c>
      <c r="M11" s="76">
        <v>8.6999999999999993</v>
      </c>
      <c r="N11" s="78"/>
      <c r="O11" s="80">
        <v>9</v>
      </c>
    </row>
    <row r="12" spans="1:15" ht="19">
      <c r="A12" s="80">
        <v>10</v>
      </c>
      <c r="B12" s="78"/>
      <c r="C12" s="78"/>
      <c r="D12" s="78"/>
      <c r="E12" s="81">
        <v>59</v>
      </c>
      <c r="F12" s="76">
        <v>52.3</v>
      </c>
      <c r="G12" s="76">
        <v>56</v>
      </c>
      <c r="H12" s="76">
        <v>6090</v>
      </c>
      <c r="I12" s="76" t="s">
        <v>19</v>
      </c>
      <c r="J12" s="76">
        <v>51.7</v>
      </c>
      <c r="K12" s="76">
        <v>57.8</v>
      </c>
      <c r="L12" s="76" t="s">
        <v>100</v>
      </c>
      <c r="M12" s="76">
        <v>6.4</v>
      </c>
      <c r="N12" s="78"/>
      <c r="O12" s="80">
        <v>10</v>
      </c>
    </row>
    <row r="13" spans="1:15" ht="19">
      <c r="A13" s="80">
        <v>11</v>
      </c>
      <c r="B13" s="78"/>
      <c r="C13" s="78"/>
      <c r="D13" s="78"/>
      <c r="E13" s="81">
        <v>0</v>
      </c>
      <c r="F13" s="76">
        <v>52.1</v>
      </c>
      <c r="G13" s="76">
        <v>48.8</v>
      </c>
      <c r="H13" s="76">
        <v>5480</v>
      </c>
      <c r="I13" s="76" t="s">
        <v>19</v>
      </c>
      <c r="J13" s="76">
        <v>41.2</v>
      </c>
      <c r="K13" s="76">
        <v>47</v>
      </c>
      <c r="L13" s="76" t="s">
        <v>66</v>
      </c>
      <c r="M13" s="76">
        <v>16.899999999999999</v>
      </c>
      <c r="N13" s="78"/>
      <c r="O13" s="80">
        <v>11</v>
      </c>
    </row>
    <row r="14" spans="1:15" ht="19">
      <c r="A14" s="80">
        <v>12</v>
      </c>
      <c r="B14" s="78"/>
      <c r="C14" s="78"/>
      <c r="D14" s="78"/>
      <c r="E14" s="81">
        <v>0</v>
      </c>
      <c r="F14" s="76">
        <v>51.5</v>
      </c>
      <c r="G14" s="76">
        <v>49.4</v>
      </c>
      <c r="H14" s="76">
        <v>5520</v>
      </c>
      <c r="I14" s="76" t="s">
        <v>19</v>
      </c>
      <c r="J14" s="76">
        <v>42.1</v>
      </c>
      <c r="K14" s="76">
        <v>46.8</v>
      </c>
      <c r="L14" s="76" t="s">
        <v>99</v>
      </c>
      <c r="M14" s="76">
        <v>16</v>
      </c>
      <c r="N14" s="78"/>
      <c r="O14" s="80">
        <v>12</v>
      </c>
    </row>
    <row r="15" spans="1:15" ht="19">
      <c r="A15" s="80">
        <v>13</v>
      </c>
      <c r="B15" s="78"/>
      <c r="C15" s="78"/>
      <c r="D15" s="78"/>
      <c r="E15" s="81">
        <v>82</v>
      </c>
      <c r="F15" s="76">
        <v>62</v>
      </c>
      <c r="G15" s="76">
        <v>60.9</v>
      </c>
      <c r="H15" s="76">
        <v>7980</v>
      </c>
      <c r="I15" s="76">
        <v>-3.5</v>
      </c>
      <c r="J15" s="76">
        <v>57.8</v>
      </c>
      <c r="K15" s="76">
        <v>59.5</v>
      </c>
      <c r="L15" s="76" t="s">
        <v>80</v>
      </c>
      <c r="M15" s="76">
        <v>3.2</v>
      </c>
      <c r="N15" s="78"/>
      <c r="O15" s="80">
        <v>13</v>
      </c>
    </row>
    <row r="16" spans="1:15" ht="19">
      <c r="A16" s="80">
        <v>14</v>
      </c>
      <c r="B16" s="78"/>
      <c r="C16" s="78"/>
      <c r="D16" s="78"/>
      <c r="E16" s="81">
        <v>82</v>
      </c>
      <c r="F16" s="76">
        <v>63.9</v>
      </c>
      <c r="G16" s="76">
        <v>62.5</v>
      </c>
      <c r="H16" s="76">
        <v>6540</v>
      </c>
      <c r="I16" s="76" t="s">
        <v>19</v>
      </c>
      <c r="J16" s="76">
        <v>60.7</v>
      </c>
      <c r="K16" s="76">
        <v>64.099999999999994</v>
      </c>
      <c r="L16" s="76" t="s">
        <v>42</v>
      </c>
      <c r="M16" s="76">
        <v>3.2</v>
      </c>
      <c r="N16" s="78"/>
      <c r="O16" s="80">
        <v>14</v>
      </c>
    </row>
    <row r="17" spans="1:15" ht="19">
      <c r="A17" s="80">
        <v>15</v>
      </c>
      <c r="B17" s="78"/>
      <c r="C17" s="78"/>
      <c r="D17" s="78"/>
      <c r="E17" s="81">
        <v>86</v>
      </c>
      <c r="F17" s="76">
        <v>62.1</v>
      </c>
      <c r="G17" s="76">
        <v>58.9</v>
      </c>
      <c r="H17" s="76">
        <v>8160</v>
      </c>
      <c r="I17" s="76">
        <v>-1.7</v>
      </c>
      <c r="J17" s="76">
        <v>55.5</v>
      </c>
      <c r="K17" s="76">
        <v>58.3</v>
      </c>
      <c r="L17" s="76" t="s">
        <v>22</v>
      </c>
      <c r="M17" s="76">
        <v>2.6</v>
      </c>
      <c r="N17" s="78"/>
      <c r="O17" s="80">
        <v>15</v>
      </c>
    </row>
    <row r="18" spans="1:15" ht="19">
      <c r="A18" s="80">
        <v>16</v>
      </c>
      <c r="B18" s="78"/>
      <c r="C18" s="78"/>
      <c r="D18" s="78"/>
      <c r="E18" s="81">
        <v>82</v>
      </c>
      <c r="F18" s="76">
        <v>62.5</v>
      </c>
      <c r="G18" s="76">
        <v>63</v>
      </c>
      <c r="H18" s="76">
        <v>8630</v>
      </c>
      <c r="I18" s="76">
        <v>-2.9</v>
      </c>
      <c r="J18" s="76">
        <v>60.9</v>
      </c>
      <c r="K18" s="76">
        <v>62.2</v>
      </c>
      <c r="L18" s="76" t="s">
        <v>101</v>
      </c>
      <c r="M18" s="76">
        <v>3.2</v>
      </c>
      <c r="N18" s="78"/>
      <c r="O18" s="80">
        <v>16</v>
      </c>
    </row>
    <row r="19" spans="1:15" ht="19">
      <c r="A19" s="80">
        <v>17</v>
      </c>
      <c r="B19" s="78"/>
      <c r="C19" s="78"/>
      <c r="D19" s="78"/>
      <c r="E19" s="81">
        <v>83</v>
      </c>
      <c r="F19" s="76">
        <v>62.3</v>
      </c>
      <c r="G19" s="76">
        <v>58.9</v>
      </c>
      <c r="H19" s="76">
        <v>8100</v>
      </c>
      <c r="I19" s="76">
        <v>-2.2999999999999998</v>
      </c>
      <c r="J19" s="76">
        <v>55.3</v>
      </c>
      <c r="K19" s="76">
        <v>58.7</v>
      </c>
      <c r="L19" s="76" t="s">
        <v>65</v>
      </c>
      <c r="M19" s="76">
        <v>3</v>
      </c>
      <c r="N19" s="78"/>
      <c r="O19" s="80">
        <v>17</v>
      </c>
    </row>
    <row r="20" spans="1:15" ht="19">
      <c r="A20" s="80">
        <v>18</v>
      </c>
      <c r="B20" s="78"/>
      <c r="C20" s="78"/>
      <c r="D20" s="78"/>
      <c r="E20" s="81">
        <v>87</v>
      </c>
      <c r="F20" s="76">
        <v>62.2</v>
      </c>
      <c r="G20" s="76">
        <v>61.6</v>
      </c>
      <c r="H20" s="76">
        <v>8110</v>
      </c>
      <c r="I20" s="76">
        <v>-2.1</v>
      </c>
      <c r="J20" s="76">
        <v>59.5</v>
      </c>
      <c r="K20" s="76">
        <v>62.7</v>
      </c>
      <c r="L20" s="76" t="s">
        <v>56</v>
      </c>
      <c r="M20" s="76">
        <v>2.5</v>
      </c>
      <c r="N20" s="78"/>
      <c r="O20" s="80">
        <v>18</v>
      </c>
    </row>
    <row r="21" spans="1:15" ht="19">
      <c r="A21" s="80">
        <v>19</v>
      </c>
      <c r="B21" s="78"/>
      <c r="C21" s="78"/>
      <c r="D21" s="78"/>
      <c r="E21" s="81">
        <v>86</v>
      </c>
      <c r="F21" s="76">
        <v>63.7</v>
      </c>
      <c r="G21" s="76">
        <v>62.8</v>
      </c>
      <c r="H21" s="76">
        <v>8930</v>
      </c>
      <c r="I21" s="76">
        <v>-3.1</v>
      </c>
      <c r="J21" s="76">
        <v>60.7</v>
      </c>
      <c r="K21" s="76">
        <v>62</v>
      </c>
      <c r="L21" s="76" t="s">
        <v>32</v>
      </c>
      <c r="M21" s="76">
        <v>2.7</v>
      </c>
      <c r="N21" s="78"/>
      <c r="O21" s="80">
        <v>19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E4E83-FFE8-9C49-A3A9-6424B887EA4F}">
  <dimension ref="A1:O22"/>
  <sheetViews>
    <sheetView workbookViewId="0">
      <selection activeCell="J13" sqref="J13"/>
    </sheetView>
  </sheetViews>
  <sheetFormatPr baseColWidth="10" defaultRowHeight="16"/>
  <cols>
    <col min="1" max="1" width="15.5" bestFit="1" customWidth="1"/>
  </cols>
  <sheetData>
    <row r="1" spans="1:15" ht="19">
      <c r="A1" s="76" t="s">
        <v>0</v>
      </c>
      <c r="E1" s="77" t="s">
        <v>1</v>
      </c>
      <c r="F1" s="77" t="s">
        <v>2</v>
      </c>
      <c r="G1" s="77" t="s">
        <v>3</v>
      </c>
      <c r="H1" s="77" t="s">
        <v>4</v>
      </c>
      <c r="I1" s="77" t="s">
        <v>5</v>
      </c>
      <c r="J1" s="77" t="s">
        <v>6</v>
      </c>
      <c r="K1" s="77" t="s">
        <v>7</v>
      </c>
      <c r="L1" s="77" t="s">
        <v>94</v>
      </c>
      <c r="M1" s="77" t="s">
        <v>9</v>
      </c>
      <c r="N1" s="78"/>
      <c r="O1" s="76" t="s">
        <v>0</v>
      </c>
    </row>
    <row r="2" spans="1:15" ht="19">
      <c r="A2" s="78"/>
      <c r="B2" s="78"/>
      <c r="C2" s="78"/>
      <c r="D2" s="78"/>
      <c r="E2" s="78"/>
      <c r="F2" s="79" t="s">
        <v>10</v>
      </c>
      <c r="G2" s="79" t="s">
        <v>10</v>
      </c>
      <c r="H2" s="79" t="s">
        <v>11</v>
      </c>
      <c r="I2" s="79" t="s">
        <v>12</v>
      </c>
      <c r="J2" s="79" t="s">
        <v>13</v>
      </c>
      <c r="K2" s="79" t="s">
        <v>13</v>
      </c>
      <c r="L2" s="79" t="s">
        <v>13</v>
      </c>
      <c r="M2" s="79" t="s">
        <v>13</v>
      </c>
      <c r="N2" s="78"/>
      <c r="O2" s="78"/>
    </row>
    <row r="3" spans="1:15" ht="19">
      <c r="A3" s="80">
        <v>1</v>
      </c>
      <c r="B3" s="78"/>
      <c r="C3" s="78"/>
      <c r="D3" s="78"/>
      <c r="E3" s="81">
        <v>77</v>
      </c>
      <c r="F3" s="76">
        <v>63.4</v>
      </c>
      <c r="G3" s="76">
        <v>63.5</v>
      </c>
      <c r="H3" s="76">
        <v>8600</v>
      </c>
      <c r="I3" s="76">
        <v>-2.9</v>
      </c>
      <c r="J3" s="76">
        <v>61.3</v>
      </c>
      <c r="K3" s="76">
        <v>62.5</v>
      </c>
      <c r="L3" s="76" t="s">
        <v>48</v>
      </c>
      <c r="M3" s="76">
        <v>4</v>
      </c>
      <c r="N3" s="78"/>
      <c r="O3" s="80">
        <v>1</v>
      </c>
    </row>
    <row r="4" spans="1:15" ht="19">
      <c r="A4" s="80">
        <v>2</v>
      </c>
      <c r="B4" s="78"/>
      <c r="C4" s="78"/>
      <c r="D4" s="78"/>
      <c r="E4" s="81">
        <v>0</v>
      </c>
      <c r="F4" s="76">
        <v>51.4</v>
      </c>
      <c r="G4" s="76">
        <v>48.5</v>
      </c>
      <c r="H4" s="76">
        <v>5440</v>
      </c>
      <c r="I4" s="76" t="s">
        <v>19</v>
      </c>
      <c r="J4" s="76">
        <v>40.799999999999997</v>
      </c>
      <c r="K4" s="76">
        <v>45.9</v>
      </c>
      <c r="L4" s="76" t="s">
        <v>95</v>
      </c>
      <c r="M4" s="76">
        <v>17.3</v>
      </c>
      <c r="N4" s="78"/>
      <c r="O4" s="80">
        <v>2</v>
      </c>
    </row>
    <row r="5" spans="1:15" ht="19">
      <c r="A5" s="80">
        <v>3</v>
      </c>
      <c r="B5" s="78"/>
      <c r="C5" s="78"/>
      <c r="D5" s="78"/>
      <c r="E5" s="81">
        <v>39</v>
      </c>
      <c r="F5" s="76">
        <v>54</v>
      </c>
      <c r="G5" s="76">
        <v>54</v>
      </c>
      <c r="H5" s="76">
        <v>5910</v>
      </c>
      <c r="I5" s="76" t="s">
        <v>19</v>
      </c>
      <c r="J5" s="76">
        <v>48.9</v>
      </c>
      <c r="K5" s="76">
        <v>54.3</v>
      </c>
      <c r="L5" s="76" t="s">
        <v>22</v>
      </c>
      <c r="M5" s="76">
        <v>9.1999999999999993</v>
      </c>
      <c r="N5" s="78"/>
      <c r="O5" s="80">
        <v>3</v>
      </c>
    </row>
    <row r="6" spans="1:15" ht="19">
      <c r="A6" s="80">
        <v>4</v>
      </c>
      <c r="B6" s="78"/>
      <c r="C6" s="78"/>
      <c r="D6" s="78"/>
      <c r="E6" s="81">
        <v>0</v>
      </c>
      <c r="F6" s="76">
        <v>52.2</v>
      </c>
      <c r="G6" s="76">
        <v>46.4</v>
      </c>
      <c r="H6" s="76">
        <v>7070</v>
      </c>
      <c r="I6" s="76">
        <v>-1.3</v>
      </c>
      <c r="J6" s="76">
        <v>37.4</v>
      </c>
      <c r="K6" s="76">
        <v>41</v>
      </c>
      <c r="L6" s="76" t="s">
        <v>18</v>
      </c>
      <c r="M6" s="76">
        <v>20.6</v>
      </c>
      <c r="N6" s="78"/>
      <c r="O6" s="80">
        <v>4</v>
      </c>
    </row>
    <row r="7" spans="1:15" ht="19">
      <c r="A7" s="80">
        <v>5</v>
      </c>
      <c r="B7" s="78"/>
      <c r="C7" s="78"/>
      <c r="D7" s="78"/>
      <c r="E7" s="81">
        <v>0</v>
      </c>
      <c r="F7" s="76">
        <v>52.3</v>
      </c>
      <c r="G7" s="76">
        <v>50.2</v>
      </c>
      <c r="H7" s="76">
        <v>7200</v>
      </c>
      <c r="I7" s="76">
        <v>-0.5</v>
      </c>
      <c r="J7" s="76">
        <v>42.8</v>
      </c>
      <c r="K7" s="76">
        <v>45.8</v>
      </c>
      <c r="L7" s="76" t="s">
        <v>29</v>
      </c>
      <c r="M7" s="76">
        <v>15.2</v>
      </c>
      <c r="N7" s="78"/>
      <c r="O7" s="80">
        <v>5</v>
      </c>
    </row>
    <row r="8" spans="1:15" ht="19">
      <c r="A8" s="80">
        <v>6</v>
      </c>
      <c r="B8" s="78"/>
      <c r="C8" s="78"/>
      <c r="D8" s="78"/>
      <c r="E8" s="81">
        <v>9</v>
      </c>
      <c r="F8" s="76">
        <v>54.2</v>
      </c>
      <c r="G8" s="76">
        <v>51.5</v>
      </c>
      <c r="H8" s="76">
        <v>7260</v>
      </c>
      <c r="I8" s="76">
        <v>-2.1</v>
      </c>
      <c r="J8" s="76">
        <v>44.6</v>
      </c>
      <c r="K8" s="76">
        <v>48.6</v>
      </c>
      <c r="L8" s="76" t="s">
        <v>20</v>
      </c>
      <c r="M8" s="76">
        <v>13.4</v>
      </c>
      <c r="N8" s="78"/>
      <c r="O8" s="80">
        <v>6</v>
      </c>
    </row>
    <row r="9" spans="1:15" ht="19">
      <c r="A9" s="80">
        <v>7</v>
      </c>
      <c r="B9" s="78"/>
      <c r="C9" s="78"/>
      <c r="D9" s="78"/>
      <c r="E9" s="81">
        <v>5</v>
      </c>
      <c r="F9" s="76">
        <v>52.3</v>
      </c>
      <c r="G9" s="76">
        <v>51</v>
      </c>
      <c r="H9" s="76">
        <v>7200</v>
      </c>
      <c r="I9" s="76">
        <v>-1.5</v>
      </c>
      <c r="J9" s="76">
        <v>44.1</v>
      </c>
      <c r="K9" s="76">
        <v>47.5</v>
      </c>
      <c r="L9" s="76" t="s">
        <v>50</v>
      </c>
      <c r="M9" s="76">
        <v>14</v>
      </c>
      <c r="N9" s="78"/>
      <c r="O9" s="80">
        <v>7</v>
      </c>
    </row>
    <row r="10" spans="1:15" ht="19">
      <c r="A10" s="80">
        <v>8</v>
      </c>
      <c r="B10" s="78"/>
      <c r="C10" s="78"/>
      <c r="D10" s="78"/>
      <c r="E10" s="81">
        <v>0</v>
      </c>
      <c r="F10" s="76">
        <v>51.5</v>
      </c>
      <c r="G10" s="76">
        <v>49.7</v>
      </c>
      <c r="H10" s="76">
        <v>5550</v>
      </c>
      <c r="I10" s="76" t="s">
        <v>19</v>
      </c>
      <c r="J10" s="76">
        <v>42.5</v>
      </c>
      <c r="K10" s="76">
        <v>47.5</v>
      </c>
      <c r="L10" s="76" t="s">
        <v>32</v>
      </c>
      <c r="M10" s="76">
        <v>15.5</v>
      </c>
      <c r="N10" s="78"/>
      <c r="O10" s="80">
        <v>8</v>
      </c>
    </row>
    <row r="11" spans="1:15" ht="19">
      <c r="A11" s="80">
        <v>9</v>
      </c>
      <c r="B11" s="78"/>
      <c r="C11" s="78"/>
      <c r="D11" s="78"/>
      <c r="E11" s="81">
        <v>65</v>
      </c>
      <c r="F11" s="76">
        <v>62.2</v>
      </c>
      <c r="G11" s="76">
        <v>56.9</v>
      </c>
      <c r="H11" s="76">
        <v>7930</v>
      </c>
      <c r="I11" s="76">
        <v>-0.5</v>
      </c>
      <c r="J11" s="76">
        <v>52.5</v>
      </c>
      <c r="K11" s="76">
        <v>55.7</v>
      </c>
      <c r="L11" s="76" t="s">
        <v>69</v>
      </c>
      <c r="M11" s="76">
        <v>5.6</v>
      </c>
      <c r="N11" s="78"/>
      <c r="O11" s="80">
        <v>9</v>
      </c>
    </row>
    <row r="12" spans="1:15" ht="19">
      <c r="A12" s="80">
        <v>10</v>
      </c>
      <c r="B12" s="78"/>
      <c r="C12" s="78"/>
      <c r="D12" s="78"/>
      <c r="E12" s="81">
        <v>90</v>
      </c>
      <c r="F12" s="76">
        <v>61.6</v>
      </c>
      <c r="G12" s="76">
        <v>59.3</v>
      </c>
      <c r="H12" s="76">
        <v>8430</v>
      </c>
      <c r="I12" s="76">
        <v>-3.1</v>
      </c>
      <c r="J12" s="76">
        <v>56</v>
      </c>
      <c r="K12" s="76">
        <v>58.4</v>
      </c>
      <c r="L12" s="76" t="s">
        <v>34</v>
      </c>
      <c r="M12" s="76">
        <v>2</v>
      </c>
      <c r="N12" s="78"/>
      <c r="O12" s="80">
        <v>10</v>
      </c>
    </row>
    <row r="13" spans="1:15" ht="19">
      <c r="A13" s="80">
        <v>11</v>
      </c>
      <c r="B13" s="78"/>
      <c r="C13" s="78"/>
      <c r="D13" s="78"/>
      <c r="E13" s="81">
        <v>100</v>
      </c>
      <c r="F13" s="76">
        <v>62.5</v>
      </c>
      <c r="G13" s="76">
        <v>61.4</v>
      </c>
      <c r="H13" s="76">
        <v>8520</v>
      </c>
      <c r="I13" s="76">
        <v>-1.7</v>
      </c>
      <c r="J13" s="76">
        <v>58.2</v>
      </c>
      <c r="K13" s="76">
        <v>59.2</v>
      </c>
      <c r="L13" s="76" t="s">
        <v>96</v>
      </c>
      <c r="M13" s="82">
        <v>0.4</v>
      </c>
      <c r="N13" s="78"/>
      <c r="O13" s="80">
        <v>11</v>
      </c>
    </row>
    <row r="14" spans="1:15" ht="19">
      <c r="A14" s="80">
        <v>12</v>
      </c>
      <c r="B14" s="78"/>
      <c r="C14" s="78"/>
      <c r="D14" s="78"/>
      <c r="E14" s="81">
        <v>96</v>
      </c>
      <c r="F14" s="76">
        <v>61.4</v>
      </c>
      <c r="G14" s="76">
        <v>60.9</v>
      </c>
      <c r="H14" s="76">
        <v>8350</v>
      </c>
      <c r="I14" s="76">
        <v>-3.1</v>
      </c>
      <c r="J14" s="76">
        <v>58.3</v>
      </c>
      <c r="K14" s="76">
        <v>60.9</v>
      </c>
      <c r="L14" s="76" t="s">
        <v>97</v>
      </c>
      <c r="M14" s="76">
        <v>1.3</v>
      </c>
      <c r="N14" s="78"/>
      <c r="O14" s="80">
        <v>12</v>
      </c>
    </row>
    <row r="15" spans="1:15" ht="19">
      <c r="A15" s="80">
        <v>13</v>
      </c>
      <c r="B15" s="78"/>
      <c r="C15" s="78"/>
      <c r="D15" s="78"/>
      <c r="E15" s="81">
        <v>78</v>
      </c>
      <c r="F15" s="76">
        <v>62.3</v>
      </c>
      <c r="G15" s="76">
        <v>62.4</v>
      </c>
      <c r="H15" s="76">
        <v>8530</v>
      </c>
      <c r="I15" s="76">
        <v>-4.0999999999999996</v>
      </c>
      <c r="J15" s="76">
        <v>60.6</v>
      </c>
      <c r="K15" s="76">
        <v>63.2</v>
      </c>
      <c r="L15" s="76" t="s">
        <v>15</v>
      </c>
      <c r="M15" s="76">
        <v>3.8</v>
      </c>
      <c r="N15" s="78"/>
      <c r="O15" s="80">
        <v>13</v>
      </c>
    </row>
    <row r="16" spans="1:15" ht="19">
      <c r="A16" s="80">
        <v>14</v>
      </c>
      <c r="B16" s="78"/>
      <c r="C16" s="78"/>
      <c r="D16" s="78"/>
      <c r="E16" s="81">
        <v>99</v>
      </c>
      <c r="F16" s="76">
        <v>62</v>
      </c>
      <c r="G16" s="76">
        <v>61.4</v>
      </c>
      <c r="H16" s="76">
        <v>8460</v>
      </c>
      <c r="I16" s="76">
        <v>-2.5</v>
      </c>
      <c r="J16" s="76">
        <v>58.4</v>
      </c>
      <c r="K16" s="76">
        <v>59.7</v>
      </c>
      <c r="L16" s="76" t="s">
        <v>52</v>
      </c>
      <c r="M16" s="76">
        <v>0.9</v>
      </c>
      <c r="N16" s="78"/>
      <c r="O16" s="80">
        <v>14</v>
      </c>
    </row>
    <row r="17" spans="1:15" ht="19">
      <c r="A17" s="80">
        <v>15</v>
      </c>
      <c r="B17" s="78"/>
      <c r="C17" s="78"/>
      <c r="D17" s="78"/>
      <c r="E17" s="81">
        <v>72</v>
      </c>
      <c r="F17" s="76">
        <v>62.3</v>
      </c>
      <c r="G17" s="76">
        <v>62.8</v>
      </c>
      <c r="H17" s="76">
        <v>8580</v>
      </c>
      <c r="I17" s="76">
        <v>-2.7</v>
      </c>
      <c r="J17" s="76">
        <v>60.6</v>
      </c>
      <c r="K17" s="76">
        <v>62</v>
      </c>
      <c r="L17" s="76" t="s">
        <v>76</v>
      </c>
      <c r="M17" s="76">
        <v>4.5999999999999996</v>
      </c>
      <c r="N17" s="78"/>
      <c r="O17" s="80">
        <v>15</v>
      </c>
    </row>
    <row r="18" spans="1:15" ht="19">
      <c r="A18" s="80">
        <v>16</v>
      </c>
      <c r="B18" s="78"/>
      <c r="C18" s="78"/>
      <c r="D18" s="78"/>
      <c r="E18" s="81">
        <v>87</v>
      </c>
      <c r="F18" s="76">
        <v>62.4</v>
      </c>
      <c r="G18" s="76">
        <v>58.9</v>
      </c>
      <c r="H18" s="76">
        <v>8080</v>
      </c>
      <c r="I18" s="76">
        <v>-1.1000000000000001</v>
      </c>
      <c r="J18" s="76">
        <v>55.5</v>
      </c>
      <c r="K18" s="76">
        <v>58.5</v>
      </c>
      <c r="L18" s="76" t="s">
        <v>33</v>
      </c>
      <c r="M18" s="76">
        <v>2.5</v>
      </c>
      <c r="N18" s="78"/>
      <c r="O18" s="80">
        <v>16</v>
      </c>
    </row>
    <row r="19" spans="1:15" ht="19">
      <c r="A19" s="80">
        <v>17</v>
      </c>
      <c r="B19" s="78"/>
      <c r="C19" s="78"/>
      <c r="D19" s="78"/>
      <c r="E19" s="81">
        <v>82</v>
      </c>
      <c r="F19" s="76">
        <v>61.7</v>
      </c>
      <c r="G19" s="76">
        <v>61.9</v>
      </c>
      <c r="H19" s="76">
        <v>8340</v>
      </c>
      <c r="I19" s="76">
        <v>-2.7</v>
      </c>
      <c r="J19" s="76">
        <v>59.8</v>
      </c>
      <c r="K19" s="76">
        <v>62.3</v>
      </c>
      <c r="L19" s="76" t="s">
        <v>98</v>
      </c>
      <c r="M19" s="76">
        <v>3.2</v>
      </c>
      <c r="N19" s="78"/>
      <c r="O19" s="80">
        <v>17</v>
      </c>
    </row>
    <row r="20" spans="1:15" ht="19">
      <c r="A20" s="80">
        <v>18</v>
      </c>
      <c r="B20" s="78"/>
      <c r="C20" s="78"/>
      <c r="D20" s="78"/>
      <c r="E20" s="81">
        <v>81</v>
      </c>
      <c r="F20" s="76">
        <v>61.5</v>
      </c>
      <c r="G20" s="76">
        <v>62.1</v>
      </c>
      <c r="H20" s="76">
        <v>8440</v>
      </c>
      <c r="I20" s="76">
        <v>-1.3</v>
      </c>
      <c r="J20" s="76">
        <v>59.8</v>
      </c>
      <c r="K20" s="76">
        <v>61.5</v>
      </c>
      <c r="L20" s="76" t="s">
        <v>15</v>
      </c>
      <c r="M20" s="76">
        <v>3.4</v>
      </c>
      <c r="N20" s="78"/>
      <c r="O20" s="80">
        <v>18</v>
      </c>
    </row>
    <row r="21" spans="1:15" ht="19">
      <c r="A21" s="80">
        <v>19</v>
      </c>
      <c r="B21" s="78"/>
      <c r="C21" s="78"/>
      <c r="D21" s="78"/>
      <c r="E21" s="81">
        <v>87</v>
      </c>
      <c r="F21" s="76">
        <v>61.3</v>
      </c>
      <c r="G21" s="76">
        <v>59.2</v>
      </c>
      <c r="H21" s="76">
        <v>8450</v>
      </c>
      <c r="I21" s="76">
        <v>-2.7</v>
      </c>
      <c r="J21" s="76">
        <v>55.7</v>
      </c>
      <c r="K21" s="76">
        <v>57.7</v>
      </c>
      <c r="L21" s="76" t="s">
        <v>69</v>
      </c>
      <c r="M21" s="76">
        <v>2.5</v>
      </c>
      <c r="N21" s="78"/>
      <c r="O21" s="80">
        <v>19</v>
      </c>
    </row>
    <row r="22" spans="1:15" ht="19">
      <c r="A22" s="80">
        <v>20</v>
      </c>
      <c r="B22" s="78"/>
      <c r="C22" s="78"/>
      <c r="D22" s="78"/>
      <c r="E22" s="81">
        <v>77</v>
      </c>
      <c r="F22" s="76">
        <v>61.5</v>
      </c>
      <c r="G22" s="76">
        <v>58.1</v>
      </c>
      <c r="H22" s="76">
        <v>7550</v>
      </c>
      <c r="I22" s="76">
        <v>-1.5</v>
      </c>
      <c r="J22" s="76">
        <v>54.1</v>
      </c>
      <c r="K22" s="76">
        <v>58.7</v>
      </c>
      <c r="L22" s="76" t="s">
        <v>52</v>
      </c>
      <c r="M22" s="76">
        <v>4</v>
      </c>
      <c r="N22" s="78"/>
      <c r="O22" s="80">
        <v>20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"/>
  <sheetViews>
    <sheetView showGridLines="0" workbookViewId="0">
      <pane ySplit="1" topLeftCell="A2" activePane="bottomLeft" state="frozen"/>
      <selection pane="bottomLeft" activeCell="P50" sqref="P50"/>
    </sheetView>
  </sheetViews>
  <sheetFormatPr baseColWidth="10" defaultRowHeight="16"/>
  <cols>
    <col min="1" max="1" width="2" bestFit="1" customWidth="1"/>
    <col min="5" max="5" width="4.83203125" bestFit="1" customWidth="1"/>
    <col min="6" max="6" width="8.5" bestFit="1" customWidth="1"/>
    <col min="7" max="7" width="8" bestFit="1" customWidth="1"/>
    <col min="8" max="8" width="7.33203125" bestFit="1" customWidth="1"/>
    <col min="9" max="9" width="9" bestFit="1" customWidth="1"/>
    <col min="10" max="10" width="4.6640625" bestFit="1" customWidth="1"/>
    <col min="11" max="11" width="4.5" bestFit="1" customWidth="1"/>
    <col min="12" max="12" width="4.1640625" bestFit="1" customWidth="1"/>
    <col min="13" max="13" width="7" bestFit="1" customWidth="1"/>
  </cols>
  <sheetData>
    <row r="1" spans="1:15" ht="30">
      <c r="A1" s="117" t="s">
        <v>0</v>
      </c>
      <c r="B1" s="117"/>
      <c r="C1" s="117"/>
      <c r="D1" s="117"/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1" t="s">
        <v>24</v>
      </c>
      <c r="O1" s="2" t="s">
        <v>31</v>
      </c>
    </row>
    <row r="2" spans="1:15" ht="18" thickBot="1">
      <c r="A2" s="118"/>
      <c r="B2" s="118"/>
      <c r="C2" s="118"/>
      <c r="D2" s="118"/>
      <c r="E2" s="1"/>
      <c r="F2" s="2" t="s">
        <v>10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13</v>
      </c>
      <c r="L2" s="2" t="s">
        <v>13</v>
      </c>
      <c r="M2" s="2" t="s">
        <v>13</v>
      </c>
      <c r="N2" s="1" t="s">
        <v>13</v>
      </c>
      <c r="O2" s="2" t="s">
        <v>13</v>
      </c>
    </row>
    <row r="3" spans="1:15" s="3" customFormat="1" ht="17" thickBot="1">
      <c r="A3" s="5">
        <v>1</v>
      </c>
      <c r="B3" s="4"/>
      <c r="C3" s="4"/>
      <c r="D3" s="4"/>
      <c r="E3" s="5">
        <v>57</v>
      </c>
      <c r="F3" s="5">
        <v>40.700000000000003</v>
      </c>
      <c r="G3" s="5">
        <v>43.6</v>
      </c>
      <c r="H3" s="5">
        <v>5680</v>
      </c>
      <c r="I3" s="5">
        <v>-8.3000000000000007</v>
      </c>
      <c r="J3" s="5">
        <v>32.5</v>
      </c>
      <c r="K3" s="5">
        <v>39.6</v>
      </c>
      <c r="L3" s="5" t="s">
        <v>14</v>
      </c>
      <c r="M3" s="5">
        <v>5.5</v>
      </c>
      <c r="N3" s="4">
        <v>38</v>
      </c>
      <c r="O3" s="3">
        <f t="shared" ref="O3:O8" si="0">N3-J3</f>
        <v>5.5</v>
      </c>
    </row>
    <row r="4" spans="1:15" s="3" customFormat="1" ht="17" thickBot="1">
      <c r="A4" s="5">
        <v>2</v>
      </c>
      <c r="B4" s="4"/>
      <c r="C4" s="4"/>
      <c r="D4" s="4"/>
      <c r="E4" s="5">
        <v>74</v>
      </c>
      <c r="F4" s="5">
        <v>42.4</v>
      </c>
      <c r="G4" s="5">
        <v>48.4</v>
      </c>
      <c r="H4" s="5">
        <v>5430</v>
      </c>
      <c r="I4" s="5">
        <v>-2.9</v>
      </c>
      <c r="J4" s="5">
        <v>39.9</v>
      </c>
      <c r="K4" s="5">
        <v>47.4</v>
      </c>
      <c r="L4" s="5" t="s">
        <v>15</v>
      </c>
      <c r="M4" s="5">
        <v>3.5</v>
      </c>
      <c r="N4" s="4">
        <v>38</v>
      </c>
      <c r="O4" s="3">
        <f t="shared" si="0"/>
        <v>-1.8999999999999986</v>
      </c>
    </row>
    <row r="5" spans="1:15" s="3" customFormat="1" ht="17" thickBot="1">
      <c r="A5" s="5">
        <v>3</v>
      </c>
      <c r="B5" s="4"/>
      <c r="C5" s="4"/>
      <c r="D5" s="4"/>
      <c r="E5" s="5">
        <v>75</v>
      </c>
      <c r="F5" s="5">
        <v>41.3</v>
      </c>
      <c r="G5" s="5">
        <v>44.6</v>
      </c>
      <c r="H5" s="5">
        <v>5080</v>
      </c>
      <c r="I5" s="5">
        <v>-1.3</v>
      </c>
      <c r="J5" s="5">
        <v>34.6</v>
      </c>
      <c r="K5" s="5">
        <v>42.1</v>
      </c>
      <c r="L5" s="5" t="s">
        <v>16</v>
      </c>
      <c r="M5" s="5">
        <v>3.4</v>
      </c>
      <c r="N5" s="4">
        <v>38</v>
      </c>
      <c r="O5" s="3">
        <f t="shared" si="0"/>
        <v>3.3999999999999986</v>
      </c>
    </row>
    <row r="6" spans="1:15" s="3" customFormat="1" ht="17" thickBot="1">
      <c r="A6" s="5">
        <v>4</v>
      </c>
      <c r="B6" s="4"/>
      <c r="C6" s="4"/>
      <c r="D6" s="4"/>
      <c r="E6" s="5">
        <v>89</v>
      </c>
      <c r="F6" s="5">
        <v>42.4</v>
      </c>
      <c r="G6" s="5">
        <v>45.9</v>
      </c>
      <c r="H6" s="5">
        <v>5420</v>
      </c>
      <c r="I6" s="5">
        <v>-2.5</v>
      </c>
      <c r="J6" s="5">
        <v>36.5</v>
      </c>
      <c r="K6" s="5">
        <v>43.6</v>
      </c>
      <c r="L6" s="5" t="s">
        <v>17</v>
      </c>
      <c r="M6" s="5">
        <v>1.8</v>
      </c>
      <c r="N6" s="4">
        <v>38</v>
      </c>
      <c r="O6" s="3">
        <f t="shared" si="0"/>
        <v>1.5</v>
      </c>
    </row>
    <row r="7" spans="1:15" s="3" customFormat="1" ht="17" thickBot="1">
      <c r="A7" s="5">
        <v>5</v>
      </c>
      <c r="B7" s="4"/>
      <c r="C7" s="4"/>
      <c r="D7" s="4"/>
      <c r="E7" s="5">
        <v>61</v>
      </c>
      <c r="F7" s="5">
        <v>41.8</v>
      </c>
      <c r="G7" s="5">
        <v>43.7</v>
      </c>
      <c r="H7" s="5">
        <v>5330</v>
      </c>
      <c r="I7" s="5">
        <v>-3.3</v>
      </c>
      <c r="J7" s="5">
        <v>33</v>
      </c>
      <c r="K7" s="5">
        <v>40.299999999999997</v>
      </c>
      <c r="L7" s="5" t="s">
        <v>18</v>
      </c>
      <c r="M7" s="5">
        <v>5</v>
      </c>
      <c r="N7" s="4">
        <v>38</v>
      </c>
      <c r="O7" s="3">
        <f t="shared" si="0"/>
        <v>5</v>
      </c>
    </row>
    <row r="8" spans="1:15" s="3" customFormat="1" ht="17" thickBot="1">
      <c r="A8" s="5">
        <v>6</v>
      </c>
      <c r="B8" s="4"/>
      <c r="C8" s="4"/>
      <c r="D8" s="4"/>
      <c r="E8" s="5">
        <v>78</v>
      </c>
      <c r="F8" s="5" t="s">
        <v>19</v>
      </c>
      <c r="G8" s="5">
        <v>45.2</v>
      </c>
      <c r="H8" s="5">
        <v>5170</v>
      </c>
      <c r="I8" s="5" t="s">
        <v>19</v>
      </c>
      <c r="J8" s="5">
        <v>35</v>
      </c>
      <c r="K8" s="5">
        <v>43</v>
      </c>
      <c r="L8" s="5" t="s">
        <v>20</v>
      </c>
      <c r="M8" s="5">
        <v>3</v>
      </c>
      <c r="N8" s="4">
        <v>38</v>
      </c>
      <c r="O8" s="3">
        <f t="shared" si="0"/>
        <v>3</v>
      </c>
    </row>
    <row r="9" spans="1:15" s="6" customFormat="1">
      <c r="A9" s="119" t="s">
        <v>21</v>
      </c>
      <c r="B9" s="119"/>
      <c r="C9" s="119"/>
      <c r="D9" s="7"/>
      <c r="E9" s="8">
        <v>72.3</v>
      </c>
      <c r="F9" s="8">
        <v>41.7</v>
      </c>
      <c r="G9" s="8">
        <v>45.2</v>
      </c>
      <c r="H9" s="8">
        <v>5352</v>
      </c>
      <c r="I9" s="8">
        <v>-3.7</v>
      </c>
      <c r="J9" s="8">
        <v>35.299999999999997</v>
      </c>
      <c r="K9" s="8">
        <v>42.7</v>
      </c>
      <c r="L9" s="8" t="s">
        <v>22</v>
      </c>
      <c r="M9" s="8">
        <v>3.7</v>
      </c>
      <c r="N9" s="7"/>
    </row>
    <row r="10" spans="1:15" s="6" customFormat="1" ht="17" thickBot="1">
      <c r="A10" s="120" t="s">
        <v>23</v>
      </c>
      <c r="B10" s="120"/>
      <c r="C10" s="120"/>
      <c r="D10" s="120"/>
      <c r="E10" s="8">
        <v>10.7</v>
      </c>
      <c r="F10" s="8">
        <v>0.7</v>
      </c>
      <c r="G10" s="8">
        <v>1.6</v>
      </c>
      <c r="H10" s="8">
        <v>194</v>
      </c>
      <c r="I10" s="8">
        <v>2.4</v>
      </c>
      <c r="J10" s="8">
        <v>2.4</v>
      </c>
      <c r="K10" s="8">
        <v>2.5</v>
      </c>
      <c r="L10" s="8">
        <v>1.1000000000000001</v>
      </c>
      <c r="M10" s="8">
        <v>1.2</v>
      </c>
      <c r="N10" s="7"/>
    </row>
    <row r="11" spans="1:15" s="3" customFormat="1" ht="17" thickBot="1">
      <c r="A11" s="5">
        <v>1</v>
      </c>
      <c r="B11" s="4"/>
      <c r="C11" s="4"/>
      <c r="D11" s="4"/>
      <c r="E11" s="5">
        <v>0</v>
      </c>
      <c r="F11" s="5">
        <v>49.7</v>
      </c>
      <c r="G11" s="5">
        <v>49.9</v>
      </c>
      <c r="H11" s="5">
        <v>6560</v>
      </c>
      <c r="I11" s="5">
        <v>-1.1000000000000001</v>
      </c>
      <c r="J11" s="5">
        <v>42.7</v>
      </c>
      <c r="K11" s="5">
        <v>47.5</v>
      </c>
      <c r="L11" s="5" t="s">
        <v>25</v>
      </c>
      <c r="M11" s="5">
        <v>13.7</v>
      </c>
      <c r="N11" s="4">
        <v>29</v>
      </c>
      <c r="O11" s="3">
        <f t="shared" ref="O11:O16" si="1">N11-J11</f>
        <v>-13.700000000000003</v>
      </c>
    </row>
    <row r="12" spans="1:15" s="3" customFormat="1" ht="17" thickBot="1">
      <c r="A12" s="5">
        <v>2</v>
      </c>
      <c r="B12" s="4"/>
      <c r="C12" s="4"/>
      <c r="D12" s="4"/>
      <c r="E12" s="31">
        <v>89</v>
      </c>
      <c r="F12" s="5">
        <v>37.1</v>
      </c>
      <c r="G12" s="5">
        <v>39.5</v>
      </c>
      <c r="H12" s="5">
        <v>4620</v>
      </c>
      <c r="I12" s="5" t="s">
        <v>19</v>
      </c>
      <c r="J12" s="31">
        <v>27.8</v>
      </c>
      <c r="K12" s="5">
        <v>34.799999999999997</v>
      </c>
      <c r="L12" s="5" t="s">
        <v>26</v>
      </c>
      <c r="M12" s="31">
        <v>1.6</v>
      </c>
      <c r="N12" s="4">
        <v>29</v>
      </c>
      <c r="O12" s="29">
        <f t="shared" si="1"/>
        <v>1.1999999999999993</v>
      </c>
    </row>
    <row r="13" spans="1:15" s="3" customFormat="1" ht="17" thickBot="1">
      <c r="A13" s="5">
        <v>3</v>
      </c>
      <c r="B13" s="4"/>
      <c r="C13" s="4"/>
      <c r="D13" s="4"/>
      <c r="E13" s="5">
        <v>50</v>
      </c>
      <c r="F13" s="5">
        <v>38.4</v>
      </c>
      <c r="G13" s="5">
        <v>35.4</v>
      </c>
      <c r="H13" s="5">
        <v>4740</v>
      </c>
      <c r="I13" s="5">
        <v>-2.5</v>
      </c>
      <c r="J13" s="5">
        <v>23.5</v>
      </c>
      <c r="K13" s="5">
        <v>27.7</v>
      </c>
      <c r="L13" s="5" t="s">
        <v>27</v>
      </c>
      <c r="M13" s="5">
        <v>5.7</v>
      </c>
      <c r="N13" s="4">
        <v>29</v>
      </c>
      <c r="O13" s="3">
        <f t="shared" si="1"/>
        <v>5.5</v>
      </c>
    </row>
    <row r="14" spans="1:15" s="3" customFormat="1" ht="17" thickBot="1">
      <c r="A14" s="5">
        <v>4</v>
      </c>
      <c r="B14" s="4"/>
      <c r="C14" s="4"/>
      <c r="D14" s="4"/>
      <c r="E14" s="5">
        <v>95</v>
      </c>
      <c r="F14" s="5">
        <v>41.2</v>
      </c>
      <c r="G14" s="5">
        <v>40.1</v>
      </c>
      <c r="H14" s="5">
        <v>4690</v>
      </c>
      <c r="I14" s="5" t="s">
        <v>19</v>
      </c>
      <c r="J14" s="5">
        <v>28.4</v>
      </c>
      <c r="K14" s="5">
        <v>35.700000000000003</v>
      </c>
      <c r="L14" s="5" t="s">
        <v>28</v>
      </c>
      <c r="M14" s="5">
        <v>1</v>
      </c>
      <c r="N14" s="4">
        <v>29</v>
      </c>
      <c r="O14" s="3">
        <f t="shared" si="1"/>
        <v>0.60000000000000142</v>
      </c>
    </row>
    <row r="15" spans="1:15" s="3" customFormat="1" ht="17" thickBot="1">
      <c r="A15" s="5">
        <v>5</v>
      </c>
      <c r="B15" s="4"/>
      <c r="C15" s="4"/>
      <c r="D15" s="4"/>
      <c r="E15" s="31">
        <v>90</v>
      </c>
      <c r="F15" s="5">
        <v>38.4</v>
      </c>
      <c r="G15" s="5">
        <v>39.4</v>
      </c>
      <c r="H15" s="5">
        <v>4610</v>
      </c>
      <c r="I15" s="5" t="s">
        <v>19</v>
      </c>
      <c r="J15" s="31">
        <v>27.5</v>
      </c>
      <c r="K15" s="5">
        <v>34.700000000000003</v>
      </c>
      <c r="L15" s="5" t="s">
        <v>29</v>
      </c>
      <c r="M15" s="31">
        <v>1.6</v>
      </c>
      <c r="N15" s="4">
        <v>29</v>
      </c>
      <c r="O15" s="29">
        <f t="shared" si="1"/>
        <v>1.5</v>
      </c>
    </row>
    <row r="16" spans="1:15" s="3" customFormat="1" ht="17" thickBot="1">
      <c r="A16" s="5">
        <v>6</v>
      </c>
      <c r="B16" s="4"/>
      <c r="C16" s="4"/>
      <c r="D16" s="4"/>
      <c r="E16" s="5">
        <v>96</v>
      </c>
      <c r="F16" s="5">
        <v>39.799999999999997</v>
      </c>
      <c r="G16" s="5">
        <v>41.4</v>
      </c>
      <c r="H16" s="5">
        <v>4820</v>
      </c>
      <c r="I16" s="5" t="s">
        <v>19</v>
      </c>
      <c r="J16" s="5">
        <v>29.9</v>
      </c>
      <c r="K16" s="5">
        <v>37.5</v>
      </c>
      <c r="L16" s="5" t="s">
        <v>30</v>
      </c>
      <c r="M16" s="5">
        <v>1</v>
      </c>
      <c r="N16" s="4">
        <v>29</v>
      </c>
      <c r="O16" s="3">
        <f t="shared" si="1"/>
        <v>-0.89999999999999858</v>
      </c>
    </row>
    <row r="17" spans="1:15" s="6" customFormat="1">
      <c r="A17" s="119" t="s">
        <v>21</v>
      </c>
      <c r="B17" s="119"/>
      <c r="C17" s="119"/>
      <c r="D17" s="7"/>
      <c r="E17" s="8">
        <v>70</v>
      </c>
      <c r="F17" s="8">
        <v>40.799999999999997</v>
      </c>
      <c r="G17" s="8">
        <v>40.9</v>
      </c>
      <c r="H17" s="8">
        <v>5007</v>
      </c>
      <c r="I17" s="8">
        <v>-1.8</v>
      </c>
      <c r="J17" s="8">
        <v>30</v>
      </c>
      <c r="K17" s="8">
        <v>36.299999999999997</v>
      </c>
      <c r="L17" s="8" t="s">
        <v>28</v>
      </c>
      <c r="M17" s="8">
        <v>4.0999999999999996</v>
      </c>
      <c r="N17" s="7"/>
    </row>
    <row r="18" spans="1:15" s="6" customFormat="1" ht="17" thickBot="1">
      <c r="A18" s="120" t="s">
        <v>23</v>
      </c>
      <c r="B18" s="120"/>
      <c r="C18" s="120"/>
      <c r="D18" s="120"/>
      <c r="E18" s="8">
        <v>35</v>
      </c>
      <c r="F18" s="8">
        <v>4.2</v>
      </c>
      <c r="G18" s="8">
        <v>4.4000000000000004</v>
      </c>
      <c r="H18" s="8">
        <v>698</v>
      </c>
      <c r="I18" s="8">
        <v>0.7</v>
      </c>
      <c r="J18" s="8">
        <v>6</v>
      </c>
      <c r="K18" s="8">
        <v>5.9</v>
      </c>
      <c r="L18" s="8">
        <v>0.5</v>
      </c>
      <c r="M18" s="8">
        <v>4.5999999999999996</v>
      </c>
      <c r="N18" s="7"/>
    </row>
    <row r="19" spans="1:15" s="3" customFormat="1" ht="17" thickBot="1">
      <c r="A19" s="5">
        <v>1</v>
      </c>
      <c r="B19" s="4"/>
      <c r="C19" s="4"/>
      <c r="D19" s="4"/>
      <c r="E19" s="5">
        <v>89</v>
      </c>
      <c r="F19" s="5">
        <v>65.3</v>
      </c>
      <c r="G19" s="5">
        <v>68.5</v>
      </c>
      <c r="H19" s="5">
        <v>6990</v>
      </c>
      <c r="I19" s="5">
        <v>-1.1000000000000001</v>
      </c>
      <c r="J19" s="5">
        <v>70.7</v>
      </c>
      <c r="K19" s="5">
        <v>77.7</v>
      </c>
      <c r="L19" s="5" t="s">
        <v>16</v>
      </c>
      <c r="M19" s="5">
        <v>2.7</v>
      </c>
      <c r="N19" s="4">
        <v>68</v>
      </c>
      <c r="O19" s="3">
        <f t="shared" ref="O19:O24" si="2">N19-J19</f>
        <v>-2.7000000000000028</v>
      </c>
    </row>
    <row r="20" spans="1:15" s="3" customFormat="1" ht="17" thickBot="1">
      <c r="A20" s="5">
        <v>2</v>
      </c>
      <c r="B20" s="4"/>
      <c r="C20" s="4"/>
      <c r="D20" s="4"/>
      <c r="E20" s="5">
        <v>97</v>
      </c>
      <c r="F20" s="5">
        <v>62.2</v>
      </c>
      <c r="G20" s="5">
        <v>66.2</v>
      </c>
      <c r="H20" s="5">
        <v>8180</v>
      </c>
      <c r="I20" s="5">
        <v>-4.7</v>
      </c>
      <c r="J20" s="5">
        <v>67</v>
      </c>
      <c r="K20" s="5">
        <v>70.7</v>
      </c>
      <c r="L20" s="5" t="s">
        <v>22</v>
      </c>
      <c r="M20" s="5">
        <v>1.3</v>
      </c>
      <c r="N20" s="4">
        <v>68</v>
      </c>
      <c r="O20" s="3">
        <f t="shared" si="2"/>
        <v>1</v>
      </c>
    </row>
    <row r="21" spans="1:15" s="3" customFormat="1" ht="17" thickBot="1">
      <c r="A21" s="5">
        <v>3</v>
      </c>
      <c r="B21" s="4"/>
      <c r="C21" s="4"/>
      <c r="D21" s="4"/>
      <c r="E21" s="5">
        <v>80</v>
      </c>
      <c r="F21" s="5">
        <v>63.1</v>
      </c>
      <c r="G21" s="5">
        <v>69</v>
      </c>
      <c r="H21" s="5">
        <v>7060</v>
      </c>
      <c r="I21" s="5" t="s">
        <v>19</v>
      </c>
      <c r="J21" s="5">
        <v>72.099999999999994</v>
      </c>
      <c r="K21" s="5">
        <v>77.099999999999994</v>
      </c>
      <c r="L21" s="5" t="s">
        <v>28</v>
      </c>
      <c r="M21" s="5">
        <v>4.0999999999999996</v>
      </c>
      <c r="N21" s="4">
        <v>68</v>
      </c>
      <c r="O21" s="3">
        <f t="shared" si="2"/>
        <v>-4.0999999999999943</v>
      </c>
    </row>
    <row r="22" spans="1:15" s="3" customFormat="1" ht="17" thickBot="1">
      <c r="A22" s="5">
        <v>4</v>
      </c>
      <c r="B22" s="4"/>
      <c r="C22" s="4"/>
      <c r="D22" s="4"/>
      <c r="E22" s="5">
        <v>97</v>
      </c>
      <c r="F22" s="5">
        <v>62</v>
      </c>
      <c r="G22" s="5">
        <v>65.5</v>
      </c>
      <c r="H22" s="5">
        <v>6820</v>
      </c>
      <c r="I22" s="5" t="s">
        <v>19</v>
      </c>
      <c r="J22" s="5">
        <v>66.599999999999994</v>
      </c>
      <c r="K22" s="5">
        <v>72.3</v>
      </c>
      <c r="L22" s="5" t="s">
        <v>32</v>
      </c>
      <c r="M22" s="5">
        <v>1.4</v>
      </c>
      <c r="N22" s="4">
        <v>68</v>
      </c>
      <c r="O22" s="3">
        <f t="shared" si="2"/>
        <v>1.4000000000000057</v>
      </c>
    </row>
    <row r="23" spans="1:15" s="3" customFormat="1" ht="17" thickBot="1">
      <c r="A23" s="5">
        <v>5</v>
      </c>
      <c r="B23" s="4"/>
      <c r="C23" s="4"/>
      <c r="D23" s="4"/>
      <c r="E23" s="5">
        <v>94</v>
      </c>
      <c r="F23" s="5">
        <v>62.8</v>
      </c>
      <c r="G23" s="5">
        <v>67.5</v>
      </c>
      <c r="H23" s="5">
        <v>6960</v>
      </c>
      <c r="I23" s="5" t="s">
        <v>19</v>
      </c>
      <c r="J23" s="5">
        <v>69.7</v>
      </c>
      <c r="K23" s="5">
        <v>74.900000000000006</v>
      </c>
      <c r="L23" s="5" t="s">
        <v>33</v>
      </c>
      <c r="M23" s="5">
        <v>1.8</v>
      </c>
      <c r="N23" s="4">
        <v>68</v>
      </c>
      <c r="O23" s="3">
        <f t="shared" si="2"/>
        <v>-1.7000000000000028</v>
      </c>
    </row>
    <row r="24" spans="1:15" s="3" customFormat="1" ht="17" thickBot="1">
      <c r="A24" s="5">
        <v>6</v>
      </c>
      <c r="B24" s="4"/>
      <c r="C24" s="4"/>
      <c r="D24" s="4"/>
      <c r="E24" s="5">
        <v>73</v>
      </c>
      <c r="F24" s="5">
        <v>60.7</v>
      </c>
      <c r="G24" s="5">
        <v>63.1</v>
      </c>
      <c r="H24" s="5">
        <v>6640</v>
      </c>
      <c r="I24" s="5" t="s">
        <v>19</v>
      </c>
      <c r="J24" s="5">
        <v>62.7</v>
      </c>
      <c r="K24" s="5">
        <v>68.8</v>
      </c>
      <c r="L24" s="5" t="s">
        <v>34</v>
      </c>
      <c r="M24" s="5">
        <v>5.3</v>
      </c>
      <c r="N24" s="4">
        <v>68</v>
      </c>
      <c r="O24" s="3">
        <f t="shared" si="2"/>
        <v>5.2999999999999972</v>
      </c>
    </row>
    <row r="25" spans="1:15" s="6" customFormat="1">
      <c r="A25" s="119" t="s">
        <v>21</v>
      </c>
      <c r="B25" s="119"/>
      <c r="C25" s="119"/>
      <c r="D25" s="7"/>
      <c r="E25" s="8">
        <v>88.3</v>
      </c>
      <c r="F25" s="8">
        <v>62.7</v>
      </c>
      <c r="G25" s="8">
        <v>66.599999999999994</v>
      </c>
      <c r="H25" s="8">
        <v>7108</v>
      </c>
      <c r="I25" s="8">
        <v>-2.9</v>
      </c>
      <c r="J25" s="8">
        <v>68.099999999999994</v>
      </c>
      <c r="K25" s="8">
        <v>73.599999999999994</v>
      </c>
      <c r="L25" s="8" t="s">
        <v>32</v>
      </c>
      <c r="M25" s="8">
        <v>2.7</v>
      </c>
      <c r="N25" s="7"/>
    </row>
    <row r="26" spans="1:15" s="6" customFormat="1" ht="17" thickBot="1">
      <c r="A26" s="120" t="s">
        <v>23</v>
      </c>
      <c r="B26" s="120"/>
      <c r="C26" s="120"/>
      <c r="D26" s="120"/>
      <c r="E26" s="8">
        <v>9</v>
      </c>
      <c r="F26" s="8">
        <v>1.4</v>
      </c>
      <c r="G26" s="8">
        <v>2</v>
      </c>
      <c r="H26" s="8">
        <v>498</v>
      </c>
      <c r="I26" s="8">
        <v>1.8</v>
      </c>
      <c r="J26" s="8">
        <v>3.1</v>
      </c>
      <c r="K26" s="8">
        <v>3.3</v>
      </c>
      <c r="L26" s="8">
        <v>0.5</v>
      </c>
      <c r="M26" s="8">
        <v>1.5</v>
      </c>
      <c r="N26" s="7"/>
    </row>
    <row r="27" spans="1:15" s="3" customFormat="1" ht="17" thickBot="1">
      <c r="A27" s="5">
        <v>1</v>
      </c>
      <c r="B27" s="4"/>
      <c r="C27" s="4"/>
      <c r="D27" s="4"/>
      <c r="E27" s="5">
        <v>24</v>
      </c>
      <c r="F27" s="5">
        <v>57.3</v>
      </c>
      <c r="G27" s="5">
        <v>60.8</v>
      </c>
      <c r="H27" s="5">
        <v>5415</v>
      </c>
      <c r="I27" s="5" t="s">
        <v>19</v>
      </c>
      <c r="J27" s="5">
        <v>60.1</v>
      </c>
      <c r="K27" s="5">
        <v>66.7</v>
      </c>
      <c r="L27" s="5" t="s">
        <v>35</v>
      </c>
      <c r="M27" s="5">
        <v>10.1</v>
      </c>
      <c r="N27" s="4">
        <v>50</v>
      </c>
      <c r="O27" s="3">
        <f t="shared" ref="O27:O32" si="3">N27-J27</f>
        <v>-10.100000000000001</v>
      </c>
    </row>
    <row r="28" spans="1:15" s="3" customFormat="1" ht="17" thickBot="1">
      <c r="A28" s="5">
        <v>2</v>
      </c>
      <c r="B28" s="4"/>
      <c r="C28" s="4"/>
      <c r="D28" s="4"/>
      <c r="E28" s="5">
        <v>84</v>
      </c>
      <c r="F28" s="5">
        <v>53.8</v>
      </c>
      <c r="G28" s="5">
        <v>54.4</v>
      </c>
      <c r="H28" s="5">
        <v>5920</v>
      </c>
      <c r="I28" s="5" t="s">
        <v>19</v>
      </c>
      <c r="J28" s="5">
        <v>49.3</v>
      </c>
      <c r="K28" s="5">
        <v>53.5</v>
      </c>
      <c r="L28" s="5" t="s">
        <v>36</v>
      </c>
      <c r="M28" s="5">
        <v>2.6</v>
      </c>
      <c r="N28" s="4">
        <v>50</v>
      </c>
      <c r="O28" s="3">
        <f t="shared" si="3"/>
        <v>0.70000000000000284</v>
      </c>
    </row>
    <row r="29" spans="1:15" s="3" customFormat="1" ht="17" thickBot="1">
      <c r="A29" s="5">
        <v>3</v>
      </c>
      <c r="B29" s="4"/>
      <c r="C29" s="4"/>
      <c r="D29" s="4"/>
      <c r="E29" s="5">
        <v>86</v>
      </c>
      <c r="F29" s="5">
        <v>55</v>
      </c>
      <c r="G29" s="5">
        <v>55.8</v>
      </c>
      <c r="H29" s="5">
        <v>6030</v>
      </c>
      <c r="I29" s="5" t="s">
        <v>19</v>
      </c>
      <c r="J29" s="5">
        <v>51.2</v>
      </c>
      <c r="K29" s="5">
        <v>54.8</v>
      </c>
      <c r="L29" s="5" t="s">
        <v>37</v>
      </c>
      <c r="M29" s="5">
        <v>2.4</v>
      </c>
      <c r="N29" s="4">
        <v>50</v>
      </c>
      <c r="O29" s="3">
        <f t="shared" si="3"/>
        <v>-1.2000000000000028</v>
      </c>
    </row>
    <row r="30" spans="1:15" s="3" customFormat="1" ht="17" thickBot="1">
      <c r="A30" s="5">
        <v>4</v>
      </c>
      <c r="B30" s="4"/>
      <c r="C30" s="4"/>
      <c r="D30" s="4"/>
      <c r="E30" s="5">
        <v>68</v>
      </c>
      <c r="F30" s="5">
        <v>56.1</v>
      </c>
      <c r="G30" s="5">
        <v>57.4</v>
      </c>
      <c r="H30" s="5">
        <v>6180</v>
      </c>
      <c r="I30" s="5" t="s">
        <v>19</v>
      </c>
      <c r="J30" s="5">
        <v>54.2</v>
      </c>
      <c r="K30" s="5">
        <v>58.9</v>
      </c>
      <c r="L30" s="5" t="s">
        <v>38</v>
      </c>
      <c r="M30" s="5">
        <v>4.5999999999999996</v>
      </c>
      <c r="N30" s="4">
        <v>50</v>
      </c>
      <c r="O30" s="3">
        <f t="shared" si="3"/>
        <v>-4.2000000000000028</v>
      </c>
    </row>
    <row r="31" spans="1:15" s="3" customFormat="1" ht="17" thickBot="1">
      <c r="A31" s="5">
        <v>5</v>
      </c>
      <c r="B31" s="4"/>
      <c r="C31" s="4"/>
      <c r="D31" s="4"/>
      <c r="E31" s="31">
        <v>74</v>
      </c>
      <c r="F31" s="5">
        <v>57.1</v>
      </c>
      <c r="G31" s="5">
        <v>53.2</v>
      </c>
      <c r="H31" s="5">
        <v>7200</v>
      </c>
      <c r="I31" s="5">
        <v>-2.7</v>
      </c>
      <c r="J31" s="5">
        <v>47</v>
      </c>
      <c r="K31" s="5">
        <v>49.3</v>
      </c>
      <c r="L31" s="5" t="s">
        <v>39</v>
      </c>
      <c r="M31" s="31">
        <v>3.9</v>
      </c>
      <c r="N31" s="4">
        <v>50</v>
      </c>
      <c r="O31" s="29">
        <f t="shared" si="3"/>
        <v>3</v>
      </c>
    </row>
    <row r="32" spans="1:15" s="3" customFormat="1" ht="17" thickBot="1">
      <c r="A32" s="5">
        <v>6</v>
      </c>
      <c r="B32" s="4"/>
      <c r="C32" s="4"/>
      <c r="D32" s="4"/>
      <c r="E32" s="31">
        <v>74</v>
      </c>
      <c r="F32" s="5">
        <v>56.3</v>
      </c>
      <c r="G32" s="5">
        <v>54.7</v>
      </c>
      <c r="H32" s="5">
        <v>6730</v>
      </c>
      <c r="I32" s="5">
        <v>-2.7</v>
      </c>
      <c r="J32" s="5">
        <v>48.9</v>
      </c>
      <c r="K32" s="5">
        <v>51.3</v>
      </c>
      <c r="L32" s="5" t="s">
        <v>40</v>
      </c>
      <c r="M32" s="31">
        <v>3.9</v>
      </c>
      <c r="N32" s="4">
        <v>50</v>
      </c>
      <c r="O32" s="29">
        <f t="shared" si="3"/>
        <v>1.1000000000000014</v>
      </c>
    </row>
    <row r="33" spans="1:15" s="6" customFormat="1">
      <c r="A33" s="119" t="s">
        <v>21</v>
      </c>
      <c r="B33" s="119"/>
      <c r="C33" s="119"/>
      <c r="D33" s="7"/>
      <c r="E33" s="8">
        <v>68.3</v>
      </c>
      <c r="F33" s="8">
        <v>55.9</v>
      </c>
      <c r="G33" s="8">
        <v>56.1</v>
      </c>
      <c r="H33" s="8">
        <v>6246</v>
      </c>
      <c r="I33" s="8">
        <v>-2.7</v>
      </c>
      <c r="J33" s="8">
        <v>51.8</v>
      </c>
      <c r="K33" s="8">
        <v>55.8</v>
      </c>
      <c r="L33" s="8" t="s">
        <v>41</v>
      </c>
      <c r="M33" s="8">
        <v>4.5999999999999996</v>
      </c>
      <c r="N33" s="7"/>
    </row>
    <row r="34" spans="1:15" s="6" customFormat="1" ht="17" thickBot="1">
      <c r="A34" s="120" t="s">
        <v>23</v>
      </c>
      <c r="B34" s="120"/>
      <c r="C34" s="120"/>
      <c r="D34" s="120"/>
      <c r="E34" s="8">
        <v>20.8</v>
      </c>
      <c r="F34" s="8">
        <v>1.2</v>
      </c>
      <c r="G34" s="8">
        <v>2.5</v>
      </c>
      <c r="H34" s="8">
        <v>576</v>
      </c>
      <c r="I34" s="8">
        <v>0</v>
      </c>
      <c r="J34" s="8">
        <v>4.3</v>
      </c>
      <c r="K34" s="8">
        <v>5.8</v>
      </c>
      <c r="L34" s="8">
        <v>0.9</v>
      </c>
      <c r="M34" s="8">
        <v>2.6</v>
      </c>
      <c r="N34" s="7"/>
    </row>
    <row r="35" spans="1:15" s="3" customFormat="1" ht="17" thickBot="1">
      <c r="A35" s="5">
        <v>1</v>
      </c>
      <c r="B35" s="4"/>
      <c r="C35" s="4"/>
      <c r="D35" s="4"/>
      <c r="E35" s="5">
        <v>84</v>
      </c>
      <c r="F35" s="5">
        <v>44.9</v>
      </c>
      <c r="G35" s="5">
        <v>45.3</v>
      </c>
      <c r="H35" s="5">
        <v>5160</v>
      </c>
      <c r="I35" s="5" t="s">
        <v>19</v>
      </c>
      <c r="J35" s="5">
        <v>36.4</v>
      </c>
      <c r="K35" s="5">
        <v>41.8</v>
      </c>
      <c r="L35" s="5" t="s">
        <v>42</v>
      </c>
      <c r="M35" s="5">
        <v>2.2999999999999998</v>
      </c>
      <c r="N35" s="4">
        <v>35</v>
      </c>
      <c r="O35" s="3">
        <f t="shared" ref="O35:O40" si="4">N35-J35</f>
        <v>-1.3999999999999986</v>
      </c>
    </row>
    <row r="36" spans="1:15" s="3" customFormat="1" ht="17" thickBot="1">
      <c r="A36" s="5">
        <v>2</v>
      </c>
      <c r="B36" s="4"/>
      <c r="C36" s="4"/>
      <c r="D36" s="4"/>
      <c r="E36" s="5">
        <v>89</v>
      </c>
      <c r="F36" s="5">
        <v>46.2</v>
      </c>
      <c r="G36" s="5">
        <v>45.7</v>
      </c>
      <c r="H36" s="5">
        <v>6380</v>
      </c>
      <c r="I36" s="5">
        <v>-1.5</v>
      </c>
      <c r="J36" s="5">
        <v>36.799999999999997</v>
      </c>
      <c r="K36" s="5">
        <v>41.1</v>
      </c>
      <c r="L36" s="5" t="s">
        <v>32</v>
      </c>
      <c r="M36" s="5">
        <v>1.8</v>
      </c>
      <c r="N36" s="4">
        <v>35</v>
      </c>
      <c r="O36" s="3">
        <f t="shared" si="4"/>
        <v>-1.7999999999999972</v>
      </c>
    </row>
    <row r="37" spans="1:15" s="3" customFormat="1" ht="17" thickBot="1">
      <c r="A37" s="5">
        <v>3</v>
      </c>
      <c r="B37" s="4"/>
      <c r="C37" s="4"/>
      <c r="D37" s="4"/>
      <c r="E37" s="5">
        <v>93</v>
      </c>
      <c r="F37" s="5">
        <v>45.5</v>
      </c>
      <c r="G37" s="5">
        <v>45.2</v>
      </c>
      <c r="H37" s="5">
        <v>6190</v>
      </c>
      <c r="I37" s="5">
        <v>-2.1</v>
      </c>
      <c r="J37" s="5">
        <v>36.200000000000003</v>
      </c>
      <c r="K37" s="5">
        <v>40.200000000000003</v>
      </c>
      <c r="L37" s="5" t="s">
        <v>14</v>
      </c>
      <c r="M37" s="5">
        <v>1.3</v>
      </c>
      <c r="N37" s="4">
        <v>35</v>
      </c>
      <c r="O37" s="3">
        <f t="shared" si="4"/>
        <v>-1.2000000000000028</v>
      </c>
    </row>
    <row r="38" spans="1:15" s="3" customFormat="1" ht="17" thickBot="1">
      <c r="A38" s="5">
        <v>4</v>
      </c>
      <c r="B38" s="4"/>
      <c r="C38" s="4"/>
      <c r="D38" s="4"/>
      <c r="E38" s="5">
        <v>98</v>
      </c>
      <c r="F38" s="5">
        <v>44.4</v>
      </c>
      <c r="G38" s="5">
        <v>44.3</v>
      </c>
      <c r="H38" s="5">
        <v>5890</v>
      </c>
      <c r="I38" s="5">
        <v>-2.2999999999999998</v>
      </c>
      <c r="J38" s="5">
        <v>34.9</v>
      </c>
      <c r="K38" s="5">
        <v>39.1</v>
      </c>
      <c r="L38" s="5" t="s">
        <v>22</v>
      </c>
      <c r="M38" s="5">
        <v>0.8</v>
      </c>
      <c r="N38" s="4">
        <v>35</v>
      </c>
      <c r="O38" s="3">
        <f t="shared" si="4"/>
        <v>0.10000000000000142</v>
      </c>
    </row>
    <row r="39" spans="1:15" s="3" customFormat="1" ht="17" thickBot="1">
      <c r="A39" s="5">
        <v>5</v>
      </c>
      <c r="B39" s="4"/>
      <c r="C39" s="4"/>
      <c r="D39" s="4"/>
      <c r="E39" s="5">
        <v>75</v>
      </c>
      <c r="F39" s="5">
        <v>42.6</v>
      </c>
      <c r="G39" s="5">
        <v>42</v>
      </c>
      <c r="H39" s="5">
        <v>5740</v>
      </c>
      <c r="I39" s="5">
        <v>-1.7</v>
      </c>
      <c r="J39" s="5">
        <v>31.7</v>
      </c>
      <c r="K39" s="5">
        <v>35.9</v>
      </c>
      <c r="L39" s="5" t="s">
        <v>14</v>
      </c>
      <c r="M39" s="5">
        <v>3.3</v>
      </c>
      <c r="N39" s="4">
        <v>35</v>
      </c>
      <c r="O39" s="3">
        <f t="shared" si="4"/>
        <v>3.3000000000000007</v>
      </c>
    </row>
    <row r="40" spans="1:15" s="3" customFormat="1" ht="17" thickBot="1">
      <c r="A40" s="5">
        <v>6</v>
      </c>
      <c r="B40" s="4"/>
      <c r="C40" s="4"/>
      <c r="D40" s="4"/>
      <c r="E40" s="5">
        <v>74</v>
      </c>
      <c r="F40" s="5">
        <v>43</v>
      </c>
      <c r="G40" s="5">
        <v>42.2</v>
      </c>
      <c r="H40" s="5">
        <v>5670</v>
      </c>
      <c r="I40" s="5">
        <v>-1.7</v>
      </c>
      <c r="J40" s="5">
        <v>31.6</v>
      </c>
      <c r="K40" s="5">
        <v>37.299999999999997</v>
      </c>
      <c r="L40" s="5" t="s">
        <v>14</v>
      </c>
      <c r="M40" s="5">
        <v>3.4</v>
      </c>
      <c r="N40" s="4">
        <v>35</v>
      </c>
      <c r="O40" s="3">
        <f t="shared" si="4"/>
        <v>3.3999999999999986</v>
      </c>
    </row>
    <row r="41" spans="1:15" s="6" customFormat="1">
      <c r="A41" s="119" t="s">
        <v>21</v>
      </c>
      <c r="B41" s="119"/>
      <c r="C41" s="119"/>
      <c r="D41" s="7"/>
      <c r="E41" s="8">
        <v>85.5</v>
      </c>
      <c r="F41" s="8">
        <v>44.4</v>
      </c>
      <c r="G41" s="8">
        <v>44.1</v>
      </c>
      <c r="H41" s="8">
        <v>5838</v>
      </c>
      <c r="I41" s="8">
        <v>-1.9</v>
      </c>
      <c r="J41" s="8">
        <v>34.6</v>
      </c>
      <c r="K41" s="8">
        <v>39.200000000000003</v>
      </c>
      <c r="L41" s="8" t="s">
        <v>16</v>
      </c>
      <c r="M41" s="8">
        <v>2.2000000000000002</v>
      </c>
      <c r="N41" s="7"/>
    </row>
    <row r="42" spans="1:15" s="6" customFormat="1">
      <c r="A42" s="120" t="s">
        <v>23</v>
      </c>
      <c r="B42" s="120"/>
      <c r="C42" s="120"/>
      <c r="D42" s="120"/>
      <c r="E42" s="8">
        <v>8.8000000000000007</v>
      </c>
      <c r="F42" s="8">
        <v>1.3</v>
      </c>
      <c r="G42" s="8">
        <v>1.5</v>
      </c>
      <c r="H42" s="8">
        <v>391</v>
      </c>
      <c r="I42" s="8">
        <v>0.3</v>
      </c>
      <c r="J42" s="8">
        <v>2.1</v>
      </c>
      <c r="K42" s="8">
        <v>2.1</v>
      </c>
      <c r="L42" s="8">
        <v>0.9</v>
      </c>
      <c r="M42" s="8">
        <v>1</v>
      </c>
      <c r="N42" s="7"/>
    </row>
  </sheetData>
  <mergeCells count="12">
    <mergeCell ref="A42:D42"/>
    <mergeCell ref="A17:C17"/>
    <mergeCell ref="A18:D18"/>
    <mergeCell ref="A25:C25"/>
    <mergeCell ref="A26:D26"/>
    <mergeCell ref="A33:C33"/>
    <mergeCell ref="A34:D34"/>
    <mergeCell ref="A1:D1"/>
    <mergeCell ref="A2:D2"/>
    <mergeCell ref="A9:C9"/>
    <mergeCell ref="A10:D10"/>
    <mergeCell ref="A41:C4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165AD-154D-F642-9D91-C25F4F1BC60D}">
  <dimension ref="A1:P111"/>
  <sheetViews>
    <sheetView workbookViewId="0">
      <selection activeCell="O5" sqref="O5:O10"/>
    </sheetView>
  </sheetViews>
  <sheetFormatPr baseColWidth="10" defaultRowHeight="16"/>
  <sheetData>
    <row r="1" spans="1:16">
      <c r="A1" s="121"/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</row>
    <row r="2" spans="1:16" ht="17" thickBot="1">
      <c r="A2" s="122" t="s">
        <v>47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</row>
    <row r="3" spans="1:16" ht="17">
      <c r="A3" s="117" t="s">
        <v>0</v>
      </c>
      <c r="B3" s="117"/>
      <c r="C3" s="117"/>
      <c r="D3" s="117"/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1" t="s">
        <v>24</v>
      </c>
      <c r="O3" s="2" t="s">
        <v>147</v>
      </c>
      <c r="P3" s="2" t="s">
        <v>148</v>
      </c>
    </row>
    <row r="4" spans="1:16" ht="18" thickBot="1">
      <c r="A4" s="118"/>
      <c r="B4" s="118"/>
      <c r="C4" s="118"/>
      <c r="D4" s="118"/>
      <c r="E4" s="1"/>
      <c r="F4" s="2" t="s">
        <v>10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13</v>
      </c>
      <c r="L4" s="2" t="s">
        <v>13</v>
      </c>
      <c r="M4" s="2" t="s">
        <v>13</v>
      </c>
      <c r="N4" s="1" t="s">
        <v>13</v>
      </c>
      <c r="O4" s="2" t="s">
        <v>13</v>
      </c>
      <c r="P4" s="2" t="s">
        <v>13</v>
      </c>
    </row>
    <row r="5" spans="1:16" ht="17" thickBot="1">
      <c r="A5" s="5">
        <v>1</v>
      </c>
      <c r="B5" s="4"/>
      <c r="C5" s="4"/>
      <c r="D5" s="4"/>
      <c r="E5" s="5">
        <v>66</v>
      </c>
      <c r="F5" s="5">
        <v>66.8</v>
      </c>
      <c r="G5" s="5">
        <v>54.1</v>
      </c>
      <c r="H5" s="5">
        <v>2754</v>
      </c>
      <c r="I5" s="5">
        <v>-5.3</v>
      </c>
      <c r="J5" s="5">
        <v>49.8</v>
      </c>
      <c r="K5" s="5">
        <v>57.9</v>
      </c>
      <c r="L5" s="5" t="s">
        <v>16</v>
      </c>
      <c r="M5" s="5">
        <v>5.2</v>
      </c>
      <c r="N5" s="4">
        <v>55</v>
      </c>
      <c r="O5" s="5">
        <f>_xlfn.NUMBERVALUE( LEFT(M5,LEN(M5)-1))</f>
        <v>5</v>
      </c>
      <c r="P5" s="5">
        <f>IF( RIGHT(M5,1) = "L",-O5,O5)</f>
        <v>5</v>
      </c>
    </row>
    <row r="6" spans="1:16" ht="17" thickBot="1">
      <c r="A6" s="5">
        <v>2</v>
      </c>
      <c r="B6" s="4"/>
      <c r="C6" s="4"/>
      <c r="D6" s="4"/>
      <c r="E6" s="5">
        <v>48</v>
      </c>
      <c r="F6" s="5">
        <v>61.2</v>
      </c>
      <c r="G6" s="5">
        <v>62.8</v>
      </c>
      <c r="H6" s="5">
        <v>3262</v>
      </c>
      <c r="I6" s="5">
        <v>-4.8</v>
      </c>
      <c r="J6" s="5">
        <v>62</v>
      </c>
      <c r="K6" s="5">
        <v>70.2</v>
      </c>
      <c r="L6" s="5" t="s">
        <v>15</v>
      </c>
      <c r="M6" s="5">
        <v>7.5</v>
      </c>
      <c r="N6" s="4">
        <v>55</v>
      </c>
      <c r="O6" s="5">
        <f t="shared" ref="O6:O10" si="0">_xlfn.NUMBERVALUE( LEFT(M6,LEN(M6)-1))</f>
        <v>7</v>
      </c>
      <c r="P6" s="5">
        <f t="shared" ref="P6:P10" si="1">IF( RIGHT(M6,1) = "L",-O6,O6)</f>
        <v>7</v>
      </c>
    </row>
    <row r="7" spans="1:16" ht="17" thickBot="1">
      <c r="A7" s="5">
        <v>3</v>
      </c>
      <c r="B7" s="4"/>
      <c r="C7" s="4"/>
      <c r="D7" s="4"/>
      <c r="E7" s="5">
        <v>89</v>
      </c>
      <c r="F7" s="5">
        <v>56.8</v>
      </c>
      <c r="G7" s="5">
        <v>56.5</v>
      </c>
      <c r="H7" s="5">
        <v>2997</v>
      </c>
      <c r="I7" s="5">
        <v>-5</v>
      </c>
      <c r="J7" s="5">
        <v>52.9</v>
      </c>
      <c r="K7" s="5">
        <v>61.2</v>
      </c>
      <c r="L7" s="5" t="s">
        <v>34</v>
      </c>
      <c r="M7" s="5">
        <v>2.1</v>
      </c>
      <c r="N7" s="4">
        <v>55</v>
      </c>
      <c r="O7" s="5">
        <f t="shared" si="0"/>
        <v>2</v>
      </c>
      <c r="P7" s="5">
        <f t="shared" si="1"/>
        <v>2</v>
      </c>
    </row>
    <row r="8" spans="1:16" ht="17" thickBot="1">
      <c r="A8" s="5">
        <v>4</v>
      </c>
      <c r="B8" s="4"/>
      <c r="C8" s="4"/>
      <c r="D8" s="4"/>
      <c r="E8" s="5">
        <v>43</v>
      </c>
      <c r="F8" s="5">
        <v>61.5</v>
      </c>
      <c r="G8" s="5">
        <v>62.4</v>
      </c>
      <c r="H8" s="5">
        <v>4207</v>
      </c>
      <c r="I8" s="5">
        <v>-4.8</v>
      </c>
      <c r="J8" s="5">
        <v>62.7</v>
      </c>
      <c r="K8" s="5">
        <v>70.900000000000006</v>
      </c>
      <c r="L8" s="5" t="s">
        <v>15</v>
      </c>
      <c r="M8" s="5">
        <v>8.1999999999999993</v>
      </c>
      <c r="N8" s="4">
        <v>55</v>
      </c>
      <c r="O8" s="5">
        <f t="shared" si="0"/>
        <v>8</v>
      </c>
      <c r="P8" s="5">
        <f t="shared" si="1"/>
        <v>8</v>
      </c>
    </row>
    <row r="9" spans="1:16" ht="17" thickBot="1">
      <c r="A9" s="5">
        <v>5</v>
      </c>
      <c r="B9" s="4"/>
      <c r="C9" s="4"/>
      <c r="D9" s="4"/>
      <c r="E9" s="5">
        <v>60</v>
      </c>
      <c r="F9" s="5">
        <v>61.2</v>
      </c>
      <c r="G9" s="5">
        <v>60.3</v>
      </c>
      <c r="H9" s="5">
        <v>4715</v>
      </c>
      <c r="I9" s="5">
        <v>-5</v>
      </c>
      <c r="J9" s="5">
        <v>60.6</v>
      </c>
      <c r="K9" s="5">
        <v>68.099999999999994</v>
      </c>
      <c r="L9" s="5" t="s">
        <v>48</v>
      </c>
      <c r="M9" s="5">
        <v>6</v>
      </c>
      <c r="N9" s="4">
        <v>55</v>
      </c>
      <c r="O9" s="5">
        <f t="shared" si="0"/>
        <v>0</v>
      </c>
      <c r="P9" s="5">
        <f t="shared" si="1"/>
        <v>0</v>
      </c>
    </row>
    <row r="10" spans="1:16" ht="17" thickBot="1">
      <c r="A10" s="5">
        <v>6</v>
      </c>
      <c r="B10" s="4"/>
      <c r="C10" s="4"/>
      <c r="D10" s="4"/>
      <c r="E10" s="5">
        <v>96</v>
      </c>
      <c r="F10" s="5">
        <v>57.3</v>
      </c>
      <c r="G10" s="5">
        <v>56.9</v>
      </c>
      <c r="H10" s="5">
        <v>3497</v>
      </c>
      <c r="I10" s="5">
        <v>-5.6</v>
      </c>
      <c r="J10" s="5">
        <v>56</v>
      </c>
      <c r="K10" s="5">
        <v>64.900000000000006</v>
      </c>
      <c r="L10" s="5" t="s">
        <v>49</v>
      </c>
      <c r="M10" s="5">
        <v>1.2</v>
      </c>
      <c r="N10" s="4">
        <v>55</v>
      </c>
      <c r="O10" s="5">
        <f t="shared" si="0"/>
        <v>1</v>
      </c>
      <c r="P10" s="5">
        <f t="shared" si="1"/>
        <v>1</v>
      </c>
    </row>
    <row r="11" spans="1:16">
      <c r="A11" s="120" t="s">
        <v>23</v>
      </c>
      <c r="B11" s="120"/>
      <c r="C11" s="120"/>
      <c r="D11" s="120"/>
      <c r="E11" s="32">
        <v>19.600000000000001</v>
      </c>
      <c r="F11" s="32">
        <v>3.3</v>
      </c>
      <c r="G11" s="32">
        <v>3.2</v>
      </c>
      <c r="H11" s="32">
        <v>684</v>
      </c>
      <c r="I11" s="32">
        <v>0.3</v>
      </c>
      <c r="J11" s="32">
        <v>4.8</v>
      </c>
      <c r="K11" s="32">
        <v>4.7</v>
      </c>
      <c r="L11" s="32">
        <v>1.5</v>
      </c>
      <c r="M11" s="32">
        <v>2.6</v>
      </c>
      <c r="O11" s="85"/>
      <c r="P11" s="7"/>
    </row>
    <row r="12" spans="1:16">
      <c r="A12" s="121"/>
      <c r="B12" s="121"/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</row>
    <row r="13" spans="1:16" ht="17" thickBot="1">
      <c r="A13" s="123" t="s">
        <v>51</v>
      </c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</row>
    <row r="14" spans="1:16" ht="17">
      <c r="A14" s="117" t="s">
        <v>0</v>
      </c>
      <c r="B14" s="117"/>
      <c r="C14" s="117"/>
      <c r="D14" s="117"/>
      <c r="E14" s="2" t="s">
        <v>1</v>
      </c>
      <c r="F14" s="2" t="s">
        <v>2</v>
      </c>
      <c r="G14" s="2" t="s">
        <v>3</v>
      </c>
      <c r="H14" s="2" t="s">
        <v>4</v>
      </c>
      <c r="I14" s="2" t="s">
        <v>5</v>
      </c>
      <c r="J14" s="2" t="s">
        <v>6</v>
      </c>
      <c r="K14" s="2" t="s">
        <v>7</v>
      </c>
      <c r="L14" s="2" t="s">
        <v>8</v>
      </c>
      <c r="M14" s="2" t="s">
        <v>9</v>
      </c>
      <c r="N14" s="1" t="s">
        <v>24</v>
      </c>
      <c r="O14" s="2" t="s">
        <v>147</v>
      </c>
      <c r="P14" s="2" t="s">
        <v>148</v>
      </c>
    </row>
    <row r="15" spans="1:16" ht="18" thickBot="1">
      <c r="A15" s="118"/>
      <c r="B15" s="118"/>
      <c r="C15" s="118"/>
      <c r="D15" s="118"/>
      <c r="E15" s="1"/>
      <c r="F15" s="2" t="s">
        <v>10</v>
      </c>
      <c r="G15" s="2" t="s">
        <v>10</v>
      </c>
      <c r="H15" s="2" t="s">
        <v>11</v>
      </c>
      <c r="I15" s="2" t="s">
        <v>12</v>
      </c>
      <c r="J15" s="2" t="s">
        <v>13</v>
      </c>
      <c r="K15" s="2" t="s">
        <v>13</v>
      </c>
      <c r="L15" s="2" t="s">
        <v>13</v>
      </c>
      <c r="M15" s="2" t="s">
        <v>13</v>
      </c>
      <c r="N15" s="1" t="s">
        <v>13</v>
      </c>
      <c r="O15" s="2" t="s">
        <v>13</v>
      </c>
      <c r="P15" s="2" t="s">
        <v>13</v>
      </c>
    </row>
    <row r="16" spans="1:16" ht="17" thickBot="1">
      <c r="A16" s="33">
        <v>1</v>
      </c>
      <c r="B16" s="34"/>
      <c r="C16" s="34"/>
      <c r="D16" s="34"/>
      <c r="E16" s="33">
        <v>88</v>
      </c>
      <c r="F16" s="33">
        <v>58.7</v>
      </c>
      <c r="G16" s="33">
        <v>63.2</v>
      </c>
      <c r="H16" s="33">
        <v>5007</v>
      </c>
      <c r="I16" s="33">
        <v>-5.4</v>
      </c>
      <c r="J16" s="33">
        <v>62.6</v>
      </c>
      <c r="K16" s="33">
        <v>71.599999999999994</v>
      </c>
      <c r="L16" s="33" t="s">
        <v>52</v>
      </c>
      <c r="M16" s="33">
        <v>2.6</v>
      </c>
      <c r="N16" s="4">
        <v>65</v>
      </c>
      <c r="O16" s="5">
        <f>_xlfn.NUMBERVALUE( LEFT(M16,LEN(M16)-1))</f>
        <v>2</v>
      </c>
      <c r="P16" s="5">
        <f>IF( RIGHT(M16,1) = "L",-O16,O16)</f>
        <v>2</v>
      </c>
    </row>
    <row r="17" spans="1:16" ht="17" thickBot="1">
      <c r="A17" s="33">
        <v>2</v>
      </c>
      <c r="B17" s="34"/>
      <c r="C17" s="34"/>
      <c r="D17" s="34"/>
      <c r="E17" s="33">
        <v>100</v>
      </c>
      <c r="F17" s="33">
        <v>58.4</v>
      </c>
      <c r="G17" s="33">
        <v>64</v>
      </c>
      <c r="H17" s="33">
        <v>3984</v>
      </c>
      <c r="I17" s="33">
        <v>-6</v>
      </c>
      <c r="J17" s="33">
        <v>65.2</v>
      </c>
      <c r="K17" s="33">
        <v>75.2</v>
      </c>
      <c r="L17" s="33" t="s">
        <v>30</v>
      </c>
      <c r="M17" s="33">
        <v>0.3</v>
      </c>
      <c r="N17" s="4">
        <v>65</v>
      </c>
      <c r="O17" s="5">
        <f t="shared" ref="O17:O21" si="2">_xlfn.NUMBERVALUE( LEFT(M17,LEN(M17)-1))</f>
        <v>0</v>
      </c>
      <c r="P17" s="5">
        <f t="shared" ref="P17:P21" si="3">IF( RIGHT(M17,1) = "L",-O17,O17)</f>
        <v>0</v>
      </c>
    </row>
    <row r="18" spans="1:16" ht="17" thickBot="1">
      <c r="A18" s="33">
        <v>3</v>
      </c>
      <c r="B18" s="34"/>
      <c r="C18" s="34"/>
      <c r="D18" s="34"/>
      <c r="E18" s="33">
        <v>56</v>
      </c>
      <c r="F18" s="33">
        <v>56.1</v>
      </c>
      <c r="G18" s="33">
        <v>58.3</v>
      </c>
      <c r="H18" s="33">
        <v>3889</v>
      </c>
      <c r="I18" s="33">
        <v>-5.8</v>
      </c>
      <c r="J18" s="33">
        <v>57.4</v>
      </c>
      <c r="K18" s="33">
        <v>67</v>
      </c>
      <c r="L18" s="33" t="s">
        <v>29</v>
      </c>
      <c r="M18" s="33">
        <v>7.6</v>
      </c>
      <c r="N18" s="4">
        <v>65</v>
      </c>
      <c r="O18" s="5">
        <f t="shared" si="2"/>
        <v>7</v>
      </c>
      <c r="P18" s="5">
        <f t="shared" si="3"/>
        <v>7</v>
      </c>
    </row>
    <row r="19" spans="1:16" ht="17" thickBot="1">
      <c r="A19" s="33">
        <v>4</v>
      </c>
      <c r="B19" s="34"/>
      <c r="C19" s="34"/>
      <c r="D19" s="34"/>
      <c r="E19" s="33">
        <v>85</v>
      </c>
      <c r="F19" s="33">
        <v>57.1</v>
      </c>
      <c r="G19" s="33">
        <v>62.2</v>
      </c>
      <c r="H19" s="33">
        <v>4298</v>
      </c>
      <c r="I19" s="33">
        <v>-5</v>
      </c>
      <c r="J19" s="33">
        <v>62.7</v>
      </c>
      <c r="K19" s="33">
        <v>72.099999999999994</v>
      </c>
      <c r="L19" s="33" t="s">
        <v>53</v>
      </c>
      <c r="M19" s="33">
        <v>3.1</v>
      </c>
      <c r="N19" s="4">
        <v>65</v>
      </c>
      <c r="O19" s="5">
        <f t="shared" si="2"/>
        <v>3</v>
      </c>
      <c r="P19" s="5">
        <f t="shared" si="3"/>
        <v>3</v>
      </c>
    </row>
    <row r="20" spans="1:16" ht="17" thickBot="1">
      <c r="A20" s="33">
        <v>5</v>
      </c>
      <c r="B20" s="34"/>
      <c r="C20" s="34"/>
      <c r="D20" s="34"/>
      <c r="E20" s="33">
        <v>87</v>
      </c>
      <c r="F20" s="33">
        <v>58.1</v>
      </c>
      <c r="G20" s="33">
        <v>62</v>
      </c>
      <c r="H20" s="33">
        <v>4030</v>
      </c>
      <c r="I20" s="33">
        <v>-6</v>
      </c>
      <c r="J20" s="33">
        <v>62.5</v>
      </c>
      <c r="K20" s="33">
        <v>73.099999999999994</v>
      </c>
      <c r="L20" s="33" t="s">
        <v>50</v>
      </c>
      <c r="M20" s="33">
        <v>2.8</v>
      </c>
      <c r="N20" s="4">
        <v>65</v>
      </c>
      <c r="O20" s="5">
        <f t="shared" si="2"/>
        <v>2</v>
      </c>
      <c r="P20" s="5">
        <f t="shared" si="3"/>
        <v>2</v>
      </c>
    </row>
    <row r="21" spans="1:16" ht="17" thickBot="1">
      <c r="A21" s="33">
        <v>6</v>
      </c>
      <c r="B21" s="34"/>
      <c r="C21" s="34"/>
      <c r="D21" s="34"/>
      <c r="E21" s="33">
        <v>85</v>
      </c>
      <c r="F21" s="33">
        <v>60</v>
      </c>
      <c r="G21" s="33">
        <v>65</v>
      </c>
      <c r="H21" s="33">
        <v>4063</v>
      </c>
      <c r="I21" s="33">
        <v>-5.2</v>
      </c>
      <c r="J21" s="33">
        <v>66.8</v>
      </c>
      <c r="K21" s="33">
        <v>76</v>
      </c>
      <c r="L21" s="33" t="s">
        <v>36</v>
      </c>
      <c r="M21" s="33">
        <v>3</v>
      </c>
      <c r="N21" s="4">
        <v>65</v>
      </c>
      <c r="O21" s="5">
        <f t="shared" si="2"/>
        <v>0</v>
      </c>
      <c r="P21" s="5">
        <f t="shared" si="3"/>
        <v>0</v>
      </c>
    </row>
    <row r="22" spans="1:16">
      <c r="A22" s="124" t="s">
        <v>23</v>
      </c>
      <c r="B22" s="124"/>
      <c r="C22" s="124"/>
      <c r="D22" s="124"/>
      <c r="E22" s="35">
        <v>13.3</v>
      </c>
      <c r="F22" s="35">
        <v>1.2</v>
      </c>
      <c r="G22" s="35">
        <v>2.1</v>
      </c>
      <c r="H22" s="35">
        <v>377</v>
      </c>
      <c r="I22" s="35">
        <v>0.4</v>
      </c>
      <c r="J22" s="35">
        <v>2.9</v>
      </c>
      <c r="K22" s="35">
        <v>2.9</v>
      </c>
      <c r="L22" s="35">
        <v>1.5</v>
      </c>
      <c r="M22" s="35">
        <v>2.2000000000000002</v>
      </c>
      <c r="O22" s="86"/>
      <c r="P22" s="96"/>
    </row>
    <row r="23" spans="1:16">
      <c r="A23" s="121"/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</row>
    <row r="24" spans="1:16" ht="17" thickBot="1">
      <c r="A24" s="125" t="s">
        <v>54</v>
      </c>
      <c r="B24" s="125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</row>
    <row r="25" spans="1:16" ht="17">
      <c r="A25" s="117" t="s">
        <v>0</v>
      </c>
      <c r="B25" s="117"/>
      <c r="C25" s="117"/>
      <c r="D25" s="117"/>
      <c r="E25" s="2" t="s">
        <v>1</v>
      </c>
      <c r="F25" s="2" t="s">
        <v>2</v>
      </c>
      <c r="G25" s="2" t="s">
        <v>3</v>
      </c>
      <c r="H25" s="2" t="s">
        <v>4</v>
      </c>
      <c r="I25" s="2" t="s">
        <v>5</v>
      </c>
      <c r="J25" s="2" t="s">
        <v>6</v>
      </c>
      <c r="K25" s="2" t="s">
        <v>7</v>
      </c>
      <c r="L25" s="2" t="s">
        <v>8</v>
      </c>
      <c r="M25" s="2" t="s">
        <v>9</v>
      </c>
      <c r="N25" s="1" t="s">
        <v>24</v>
      </c>
      <c r="O25" s="2" t="s">
        <v>147</v>
      </c>
      <c r="P25" s="2" t="s">
        <v>148</v>
      </c>
    </row>
    <row r="26" spans="1:16" ht="18" thickBot="1">
      <c r="A26" s="118"/>
      <c r="B26" s="118"/>
      <c r="C26" s="118"/>
      <c r="D26" s="118"/>
      <c r="E26" s="1"/>
      <c r="F26" s="2" t="s">
        <v>10</v>
      </c>
      <c r="G26" s="2" t="s">
        <v>10</v>
      </c>
      <c r="H26" s="2" t="s">
        <v>11</v>
      </c>
      <c r="I26" s="2" t="s">
        <v>12</v>
      </c>
      <c r="J26" s="2" t="s">
        <v>13</v>
      </c>
      <c r="K26" s="2" t="s">
        <v>13</v>
      </c>
      <c r="L26" s="2" t="s">
        <v>13</v>
      </c>
      <c r="M26" s="2" t="s">
        <v>13</v>
      </c>
      <c r="N26" s="1" t="s">
        <v>13</v>
      </c>
      <c r="O26" s="2" t="s">
        <v>13</v>
      </c>
      <c r="P26" s="2" t="s">
        <v>13</v>
      </c>
    </row>
    <row r="27" spans="1:16" ht="17" thickBot="1">
      <c r="A27" s="36">
        <v>1</v>
      </c>
      <c r="B27" s="37"/>
      <c r="C27" s="37"/>
      <c r="D27" s="37"/>
      <c r="E27" s="36">
        <v>80</v>
      </c>
      <c r="F27" s="36">
        <v>60.9</v>
      </c>
      <c r="G27" s="36">
        <v>68</v>
      </c>
      <c r="H27" s="36">
        <v>5537</v>
      </c>
      <c r="I27" s="36">
        <v>-4.5999999999999996</v>
      </c>
      <c r="J27" s="36">
        <v>71.3</v>
      </c>
      <c r="K27" s="36">
        <v>79.8</v>
      </c>
      <c r="L27" s="36" t="s">
        <v>55</v>
      </c>
      <c r="M27" s="36">
        <v>4.5</v>
      </c>
      <c r="N27" s="4">
        <v>75</v>
      </c>
      <c r="O27" s="5">
        <f>_xlfn.NUMBERVALUE( LEFT(M27,LEN(M27)-1))</f>
        <v>4</v>
      </c>
      <c r="P27" s="5">
        <f>IF( RIGHT(M27,1) = "L",-O27,O27)</f>
        <v>4</v>
      </c>
    </row>
    <row r="28" spans="1:16" ht="17" thickBot="1">
      <c r="A28" s="36">
        <v>2</v>
      </c>
      <c r="B28" s="37"/>
      <c r="C28" s="37"/>
      <c r="D28" s="37"/>
      <c r="E28" s="36">
        <v>97</v>
      </c>
      <c r="F28" s="36">
        <v>62.4</v>
      </c>
      <c r="G28" s="36">
        <v>68.5</v>
      </c>
      <c r="H28" s="36">
        <v>4531</v>
      </c>
      <c r="I28" s="36">
        <v>-5.2</v>
      </c>
      <c r="J28" s="36">
        <v>73.8</v>
      </c>
      <c r="K28" s="36">
        <v>83.6</v>
      </c>
      <c r="L28" s="36" t="s">
        <v>35</v>
      </c>
      <c r="M28" s="36">
        <v>1.4</v>
      </c>
      <c r="N28" s="4">
        <v>75</v>
      </c>
      <c r="O28" s="5">
        <f t="shared" ref="O28:O32" si="4">_xlfn.NUMBERVALUE( LEFT(M28,LEN(M28)-1))</f>
        <v>1</v>
      </c>
      <c r="P28" s="5">
        <f t="shared" ref="P28:P32" si="5">IF( RIGHT(M28,1) = "L",-O28,O28)</f>
        <v>1</v>
      </c>
    </row>
    <row r="29" spans="1:16" ht="17" thickBot="1">
      <c r="A29" s="36">
        <v>3</v>
      </c>
      <c r="B29" s="37"/>
      <c r="C29" s="37"/>
      <c r="D29" s="37"/>
      <c r="E29" s="36">
        <v>71</v>
      </c>
      <c r="F29" s="36">
        <v>61.6</v>
      </c>
      <c r="G29" s="36">
        <v>66.8</v>
      </c>
      <c r="H29" s="36">
        <v>5231</v>
      </c>
      <c r="I29" s="36">
        <v>-4</v>
      </c>
      <c r="J29" s="36">
        <v>68.900000000000006</v>
      </c>
      <c r="K29" s="36">
        <v>77.8</v>
      </c>
      <c r="L29" s="36" t="s">
        <v>49</v>
      </c>
      <c r="M29" s="36">
        <v>6.1</v>
      </c>
      <c r="N29" s="4">
        <v>75</v>
      </c>
      <c r="O29" s="5">
        <f t="shared" si="4"/>
        <v>6</v>
      </c>
      <c r="P29" s="5">
        <f t="shared" si="5"/>
        <v>6</v>
      </c>
    </row>
    <row r="30" spans="1:16" ht="17" thickBot="1">
      <c r="A30" s="36">
        <v>4</v>
      </c>
      <c r="B30" s="37"/>
      <c r="C30" s="37"/>
      <c r="D30" s="37"/>
      <c r="E30" s="36">
        <v>88</v>
      </c>
      <c r="F30" s="36">
        <v>64.8</v>
      </c>
      <c r="G30" s="36">
        <v>70.599999999999994</v>
      </c>
      <c r="H30" s="36">
        <v>4371</v>
      </c>
      <c r="I30" s="36">
        <v>-4.8</v>
      </c>
      <c r="J30" s="36">
        <v>77.900000000000006</v>
      </c>
      <c r="K30" s="36">
        <v>87.7</v>
      </c>
      <c r="L30" s="36" t="s">
        <v>28</v>
      </c>
      <c r="M30" s="36">
        <v>3</v>
      </c>
      <c r="N30" s="4">
        <v>75</v>
      </c>
      <c r="O30" s="5">
        <f t="shared" si="4"/>
        <v>0</v>
      </c>
      <c r="P30" s="5">
        <f t="shared" si="5"/>
        <v>0</v>
      </c>
    </row>
    <row r="31" spans="1:16" ht="17" thickBot="1">
      <c r="A31" s="36">
        <v>5</v>
      </c>
      <c r="B31" s="37"/>
      <c r="C31" s="37"/>
      <c r="D31" s="37"/>
      <c r="E31" s="36">
        <v>87</v>
      </c>
      <c r="F31" s="36">
        <v>61.4</v>
      </c>
      <c r="G31" s="36">
        <v>68.7</v>
      </c>
      <c r="H31" s="36">
        <v>4274</v>
      </c>
      <c r="I31" s="36">
        <v>-4.8</v>
      </c>
      <c r="J31" s="36">
        <v>72.599999999999994</v>
      </c>
      <c r="K31" s="36">
        <v>82.9</v>
      </c>
      <c r="L31" s="36" t="s">
        <v>56</v>
      </c>
      <c r="M31" s="36">
        <v>3.2</v>
      </c>
      <c r="N31" s="4">
        <v>75</v>
      </c>
      <c r="O31" s="5">
        <f t="shared" si="4"/>
        <v>3</v>
      </c>
      <c r="P31" s="5">
        <f t="shared" si="5"/>
        <v>3</v>
      </c>
    </row>
    <row r="32" spans="1:16" ht="17" thickBot="1">
      <c r="A32" s="36">
        <v>6</v>
      </c>
      <c r="B32" s="37"/>
      <c r="C32" s="37"/>
      <c r="D32" s="37"/>
      <c r="E32" s="36">
        <v>85</v>
      </c>
      <c r="F32" s="36">
        <v>60.7</v>
      </c>
      <c r="G32" s="36">
        <v>67.8</v>
      </c>
      <c r="H32" s="36">
        <v>4448</v>
      </c>
      <c r="I32" s="36">
        <v>-4.8</v>
      </c>
      <c r="J32" s="36">
        <v>71.400000000000006</v>
      </c>
      <c r="K32" s="36">
        <v>81.099999999999994</v>
      </c>
      <c r="L32" s="36" t="s">
        <v>30</v>
      </c>
      <c r="M32" s="36">
        <v>3.6</v>
      </c>
      <c r="N32" s="4">
        <v>75</v>
      </c>
      <c r="O32" s="5">
        <f t="shared" si="4"/>
        <v>3</v>
      </c>
      <c r="P32" s="5">
        <f t="shared" si="5"/>
        <v>3</v>
      </c>
    </row>
    <row r="33" spans="1:16">
      <c r="A33" s="126" t="s">
        <v>23</v>
      </c>
      <c r="B33" s="126"/>
      <c r="C33" s="126"/>
      <c r="D33" s="126"/>
      <c r="E33" s="38">
        <v>7.9</v>
      </c>
      <c r="F33" s="38">
        <v>1.4</v>
      </c>
      <c r="G33" s="38">
        <v>1.2</v>
      </c>
      <c r="H33" s="38">
        <v>476</v>
      </c>
      <c r="I33" s="38">
        <v>0.4</v>
      </c>
      <c r="J33" s="38">
        <v>2.8</v>
      </c>
      <c r="K33" s="38">
        <v>3.1</v>
      </c>
      <c r="L33" s="38">
        <v>1.3</v>
      </c>
      <c r="M33" s="38">
        <v>1.4</v>
      </c>
      <c r="O33" s="87"/>
      <c r="P33" s="97"/>
    </row>
    <row r="34" spans="1:16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</row>
    <row r="35" spans="1:16" ht="17" thickBot="1">
      <c r="A35" s="127" t="s">
        <v>57</v>
      </c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</row>
    <row r="36" spans="1:16" ht="17">
      <c r="A36" s="117" t="s">
        <v>0</v>
      </c>
      <c r="B36" s="117"/>
      <c r="C36" s="117"/>
      <c r="D36" s="117"/>
      <c r="E36" s="2" t="s">
        <v>1</v>
      </c>
      <c r="F36" s="2" t="s">
        <v>2</v>
      </c>
      <c r="G36" s="2" t="s">
        <v>3</v>
      </c>
      <c r="H36" s="2" t="s">
        <v>4</v>
      </c>
      <c r="I36" s="2" t="s">
        <v>5</v>
      </c>
      <c r="J36" s="2" t="s">
        <v>6</v>
      </c>
      <c r="K36" s="2" t="s">
        <v>7</v>
      </c>
      <c r="L36" s="2" t="s">
        <v>8</v>
      </c>
      <c r="M36" s="2" t="s">
        <v>9</v>
      </c>
      <c r="N36" s="1" t="s">
        <v>24</v>
      </c>
      <c r="O36" s="2" t="s">
        <v>147</v>
      </c>
      <c r="P36" s="2" t="s">
        <v>148</v>
      </c>
    </row>
    <row r="37" spans="1:16" ht="18" thickBot="1">
      <c r="A37" s="118"/>
      <c r="B37" s="118"/>
      <c r="C37" s="118"/>
      <c r="D37" s="118"/>
      <c r="E37" s="1"/>
      <c r="F37" s="2" t="s">
        <v>10</v>
      </c>
      <c r="G37" s="2" t="s">
        <v>10</v>
      </c>
      <c r="H37" s="2" t="s">
        <v>11</v>
      </c>
      <c r="I37" s="2" t="s">
        <v>12</v>
      </c>
      <c r="J37" s="2" t="s">
        <v>13</v>
      </c>
      <c r="K37" s="2" t="s">
        <v>13</v>
      </c>
      <c r="L37" s="2" t="s">
        <v>13</v>
      </c>
      <c r="M37" s="2" t="s">
        <v>13</v>
      </c>
      <c r="N37" s="1" t="s">
        <v>13</v>
      </c>
      <c r="O37" s="2" t="s">
        <v>13</v>
      </c>
      <c r="P37" s="2" t="s">
        <v>13</v>
      </c>
    </row>
    <row r="38" spans="1:16" ht="17" thickBot="1">
      <c r="A38" s="39">
        <v>1</v>
      </c>
      <c r="B38" s="40"/>
      <c r="C38" s="40"/>
      <c r="D38" s="40"/>
      <c r="E38" s="39">
        <v>64</v>
      </c>
      <c r="F38" s="39">
        <v>76.099999999999994</v>
      </c>
      <c r="G38" s="39">
        <v>72.7</v>
      </c>
      <c r="H38" s="39">
        <v>4095</v>
      </c>
      <c r="I38" s="39">
        <v>-5.4</v>
      </c>
      <c r="J38" s="39">
        <v>76.8</v>
      </c>
      <c r="K38" s="39">
        <v>83.7</v>
      </c>
      <c r="L38" s="39" t="s">
        <v>17</v>
      </c>
      <c r="M38" s="39">
        <v>8.3000000000000007</v>
      </c>
      <c r="N38" s="4">
        <v>85</v>
      </c>
      <c r="O38" s="5">
        <f>_xlfn.NUMBERVALUE( LEFT(M38,LEN(M38)-1))</f>
        <v>8</v>
      </c>
      <c r="P38" s="5">
        <f>IF( RIGHT(M38,1) = "L",-O38,O38)</f>
        <v>8</v>
      </c>
    </row>
    <row r="39" spans="1:16" ht="17" thickBot="1">
      <c r="A39" s="39">
        <v>2</v>
      </c>
      <c r="B39" s="40"/>
      <c r="C39" s="40"/>
      <c r="D39" s="40"/>
      <c r="E39" s="39">
        <v>87</v>
      </c>
      <c r="F39" s="39">
        <v>78.7</v>
      </c>
      <c r="G39" s="39">
        <v>75.099999999999994</v>
      </c>
      <c r="H39" s="39">
        <v>3854</v>
      </c>
      <c r="I39" s="39">
        <v>-6.2</v>
      </c>
      <c r="J39" s="39">
        <v>81.400000000000006</v>
      </c>
      <c r="K39" s="39">
        <v>88.6</v>
      </c>
      <c r="L39" s="39" t="s">
        <v>58</v>
      </c>
      <c r="M39" s="39">
        <v>3.7</v>
      </c>
      <c r="N39" s="4">
        <v>85</v>
      </c>
      <c r="O39" s="5">
        <f t="shared" ref="O39:O43" si="6">_xlfn.NUMBERVALUE( LEFT(M39,LEN(M39)-1))</f>
        <v>3</v>
      </c>
      <c r="P39" s="5">
        <f t="shared" ref="P39:P43" si="7">IF( RIGHT(M39,1) = "L",-O39,O39)</f>
        <v>3</v>
      </c>
    </row>
    <row r="40" spans="1:16" ht="17" thickBot="1">
      <c r="A40" s="39">
        <v>3</v>
      </c>
      <c r="B40" s="40"/>
      <c r="C40" s="40"/>
      <c r="D40" s="40"/>
      <c r="E40" s="39">
        <v>92</v>
      </c>
      <c r="F40" s="39">
        <v>80.599999999999994</v>
      </c>
      <c r="G40" s="39">
        <v>76</v>
      </c>
      <c r="H40" s="39">
        <v>3660</v>
      </c>
      <c r="I40" s="39">
        <v>-6.2</v>
      </c>
      <c r="J40" s="39">
        <v>82.5</v>
      </c>
      <c r="K40" s="39">
        <v>89.6</v>
      </c>
      <c r="L40" s="39" t="s">
        <v>58</v>
      </c>
      <c r="M40" s="39">
        <v>2.6</v>
      </c>
      <c r="N40" s="4">
        <v>85</v>
      </c>
      <c r="O40" s="5">
        <f t="shared" si="6"/>
        <v>2</v>
      </c>
      <c r="P40" s="5">
        <f t="shared" si="7"/>
        <v>2</v>
      </c>
    </row>
    <row r="41" spans="1:16" ht="17" thickBot="1">
      <c r="A41" s="39">
        <v>4</v>
      </c>
      <c r="B41" s="40"/>
      <c r="C41" s="40"/>
      <c r="D41" s="40"/>
      <c r="E41" s="39">
        <v>78</v>
      </c>
      <c r="F41" s="39">
        <v>80.400000000000006</v>
      </c>
      <c r="G41" s="39">
        <v>74.400000000000006</v>
      </c>
      <c r="H41" s="39">
        <v>4177</v>
      </c>
      <c r="I41" s="39" t="s">
        <v>19</v>
      </c>
      <c r="J41" s="39">
        <v>79.5</v>
      </c>
      <c r="K41" s="39">
        <v>85.9</v>
      </c>
      <c r="L41" s="39" t="s">
        <v>59</v>
      </c>
      <c r="M41" s="39">
        <v>5.5</v>
      </c>
      <c r="N41" s="4">
        <v>85</v>
      </c>
      <c r="O41" s="5">
        <f t="shared" si="6"/>
        <v>5</v>
      </c>
      <c r="P41" s="5">
        <f t="shared" si="7"/>
        <v>5</v>
      </c>
    </row>
    <row r="42" spans="1:16" ht="17" thickBot="1">
      <c r="A42" s="39">
        <v>5</v>
      </c>
      <c r="B42" s="40"/>
      <c r="C42" s="40"/>
      <c r="D42" s="40"/>
      <c r="E42" s="39">
        <v>66</v>
      </c>
      <c r="F42" s="39">
        <v>81.599999999999994</v>
      </c>
      <c r="G42" s="39">
        <v>73.7</v>
      </c>
      <c r="H42" s="39">
        <v>4276</v>
      </c>
      <c r="I42" s="39">
        <v>-4.5999999999999996</v>
      </c>
      <c r="J42" s="39">
        <v>77.599999999999994</v>
      </c>
      <c r="K42" s="39">
        <v>83.9</v>
      </c>
      <c r="L42" s="39" t="s">
        <v>60</v>
      </c>
      <c r="M42" s="39">
        <v>8</v>
      </c>
      <c r="N42" s="4">
        <v>85</v>
      </c>
      <c r="O42" s="5">
        <f t="shared" si="6"/>
        <v>0</v>
      </c>
      <c r="P42" s="5">
        <f t="shared" si="7"/>
        <v>0</v>
      </c>
    </row>
    <row r="43" spans="1:16" ht="17" thickBot="1">
      <c r="A43" s="39">
        <v>6</v>
      </c>
      <c r="B43" s="40"/>
      <c r="C43" s="40"/>
      <c r="D43" s="40"/>
      <c r="E43" s="39">
        <v>89</v>
      </c>
      <c r="F43" s="39">
        <v>82.4</v>
      </c>
      <c r="G43" s="39">
        <v>76.599999999999994</v>
      </c>
      <c r="H43" s="39">
        <v>4183</v>
      </c>
      <c r="I43" s="39">
        <v>-6.2</v>
      </c>
      <c r="J43" s="39">
        <v>82.9</v>
      </c>
      <c r="K43" s="39">
        <v>89.4</v>
      </c>
      <c r="L43" s="39" t="s">
        <v>39</v>
      </c>
      <c r="M43" s="39">
        <v>3.2</v>
      </c>
      <c r="N43" s="4">
        <v>85</v>
      </c>
      <c r="O43" s="5">
        <f t="shared" si="6"/>
        <v>3</v>
      </c>
      <c r="P43" s="5">
        <f t="shared" si="7"/>
        <v>3</v>
      </c>
    </row>
    <row r="44" spans="1:16">
      <c r="A44" s="128" t="s">
        <v>23</v>
      </c>
      <c r="B44" s="128"/>
      <c r="C44" s="128"/>
      <c r="D44" s="128"/>
      <c r="E44" s="41">
        <v>11</v>
      </c>
      <c r="F44" s="41">
        <v>2.1</v>
      </c>
      <c r="G44" s="41">
        <v>1.3</v>
      </c>
      <c r="H44" s="41">
        <v>215</v>
      </c>
      <c r="I44" s="41">
        <v>0.6</v>
      </c>
      <c r="J44" s="41">
        <v>2.4</v>
      </c>
      <c r="K44" s="41">
        <v>2.5</v>
      </c>
      <c r="L44" s="41">
        <v>1.5</v>
      </c>
      <c r="M44" s="41">
        <v>2.2999999999999998</v>
      </c>
      <c r="O44" s="88"/>
      <c r="P44" s="98"/>
    </row>
    <row r="45" spans="1:16">
      <c r="A45" s="121"/>
      <c r="B45" s="121"/>
      <c r="C45" s="121"/>
      <c r="D45" s="121"/>
      <c r="E45" s="121"/>
      <c r="F45" s="121"/>
      <c r="G45" s="121"/>
      <c r="H45" s="121"/>
      <c r="I45" s="121"/>
      <c r="J45" s="121"/>
      <c r="K45" s="121"/>
      <c r="L45" s="121"/>
      <c r="M45" s="121"/>
    </row>
    <row r="46" spans="1:16" ht="17" thickBot="1">
      <c r="A46" s="129" t="s">
        <v>61</v>
      </c>
      <c r="B46" s="129"/>
      <c r="C46" s="129"/>
      <c r="D46" s="129"/>
      <c r="E46" s="129"/>
      <c r="F46" s="129"/>
      <c r="G46" s="129"/>
      <c r="H46" s="129"/>
      <c r="I46" s="129"/>
      <c r="J46" s="129"/>
      <c r="K46" s="129"/>
      <c r="L46" s="129"/>
      <c r="M46" s="129"/>
    </row>
    <row r="47" spans="1:16" ht="17">
      <c r="A47" s="117" t="s">
        <v>0</v>
      </c>
      <c r="B47" s="117"/>
      <c r="C47" s="117"/>
      <c r="D47" s="117"/>
      <c r="E47" s="2" t="s">
        <v>1</v>
      </c>
      <c r="F47" s="2" t="s">
        <v>2</v>
      </c>
      <c r="G47" s="2" t="s">
        <v>3</v>
      </c>
      <c r="H47" s="2" t="s">
        <v>4</v>
      </c>
      <c r="I47" s="2" t="s">
        <v>5</v>
      </c>
      <c r="J47" s="2" t="s">
        <v>6</v>
      </c>
      <c r="K47" s="2" t="s">
        <v>7</v>
      </c>
      <c r="L47" s="2" t="s">
        <v>8</v>
      </c>
      <c r="M47" s="2" t="s">
        <v>9</v>
      </c>
      <c r="N47" s="1" t="s">
        <v>24</v>
      </c>
      <c r="O47" s="2" t="s">
        <v>147</v>
      </c>
      <c r="P47" s="2" t="s">
        <v>148</v>
      </c>
    </row>
    <row r="48" spans="1:16" ht="18" thickBot="1">
      <c r="A48" s="118"/>
      <c r="B48" s="118"/>
      <c r="C48" s="118"/>
      <c r="D48" s="118"/>
      <c r="E48" s="1"/>
      <c r="F48" s="2" t="s">
        <v>10</v>
      </c>
      <c r="G48" s="2" t="s">
        <v>10</v>
      </c>
      <c r="H48" s="2" t="s">
        <v>11</v>
      </c>
      <c r="I48" s="2" t="s">
        <v>12</v>
      </c>
      <c r="J48" s="2" t="s">
        <v>13</v>
      </c>
      <c r="K48" s="2" t="s">
        <v>13</v>
      </c>
      <c r="L48" s="2" t="s">
        <v>13</v>
      </c>
      <c r="M48" s="2" t="s">
        <v>13</v>
      </c>
      <c r="N48" s="1" t="s">
        <v>13</v>
      </c>
      <c r="O48" s="2" t="s">
        <v>13</v>
      </c>
      <c r="P48" s="2" t="s">
        <v>13</v>
      </c>
    </row>
    <row r="49" spans="1:16" ht="17" thickBot="1">
      <c r="A49" s="42">
        <v>1</v>
      </c>
      <c r="B49" s="43"/>
      <c r="C49" s="43"/>
      <c r="D49" s="43"/>
      <c r="E49" s="42">
        <v>83</v>
      </c>
      <c r="F49" s="42">
        <v>79.099999999999994</v>
      </c>
      <c r="G49" s="42">
        <v>81.8</v>
      </c>
      <c r="H49" s="42">
        <v>4264</v>
      </c>
      <c r="I49" s="42">
        <v>-5.8</v>
      </c>
      <c r="J49" s="42">
        <v>94</v>
      </c>
      <c r="K49" s="42">
        <v>102</v>
      </c>
      <c r="L49" s="42" t="s">
        <v>62</v>
      </c>
      <c r="M49" s="42">
        <v>5</v>
      </c>
      <c r="N49" s="4">
        <v>95</v>
      </c>
      <c r="O49" s="5">
        <f>_xlfn.NUMBERVALUE( LEFT(M49,LEN(M49)-1))</f>
        <v>0</v>
      </c>
      <c r="P49" s="5">
        <f>IF( RIGHT(M49,1) = "L",-O49,O49)</f>
        <v>0</v>
      </c>
    </row>
    <row r="50" spans="1:16" ht="17" thickBot="1">
      <c r="A50" s="42">
        <v>2</v>
      </c>
      <c r="B50" s="43"/>
      <c r="C50" s="43"/>
      <c r="D50" s="43"/>
      <c r="E50" s="42">
        <v>73</v>
      </c>
      <c r="F50" s="42">
        <v>81.099999999999994</v>
      </c>
      <c r="G50" s="42">
        <v>83.6</v>
      </c>
      <c r="H50" s="42">
        <v>4073</v>
      </c>
      <c r="I50" s="42">
        <v>-5</v>
      </c>
      <c r="J50" s="42">
        <v>98.5</v>
      </c>
      <c r="K50" s="42">
        <v>106.5</v>
      </c>
      <c r="L50" s="42" t="s">
        <v>63</v>
      </c>
      <c r="M50" s="42">
        <v>7.4</v>
      </c>
      <c r="N50" s="4">
        <v>95</v>
      </c>
      <c r="O50" s="5">
        <f t="shared" ref="O50:O54" si="8">_xlfn.NUMBERVALUE( LEFT(M50,LEN(M50)-1))</f>
        <v>7</v>
      </c>
      <c r="P50" s="5">
        <f t="shared" ref="P50:P54" si="9">IF( RIGHT(M50,1) = "L",-O50,O50)</f>
        <v>7</v>
      </c>
    </row>
    <row r="51" spans="1:16" ht="17" thickBot="1">
      <c r="A51" s="42">
        <v>3</v>
      </c>
      <c r="B51" s="43"/>
      <c r="C51" s="43"/>
      <c r="D51" s="43"/>
      <c r="E51" s="42">
        <v>89</v>
      </c>
      <c r="F51" s="42">
        <v>81.099999999999994</v>
      </c>
      <c r="G51" s="42">
        <v>83.9</v>
      </c>
      <c r="H51" s="42">
        <v>4438</v>
      </c>
      <c r="I51" s="42">
        <v>-5.2</v>
      </c>
      <c r="J51" s="42">
        <v>94.5</v>
      </c>
      <c r="K51" s="42">
        <v>101.1</v>
      </c>
      <c r="L51" s="42" t="s">
        <v>64</v>
      </c>
      <c r="M51" s="42">
        <v>3.6</v>
      </c>
      <c r="N51" s="4">
        <v>95</v>
      </c>
      <c r="O51" s="5">
        <f t="shared" si="8"/>
        <v>3</v>
      </c>
      <c r="P51" s="5">
        <f t="shared" si="9"/>
        <v>3</v>
      </c>
    </row>
    <row r="52" spans="1:16" ht="17" thickBot="1">
      <c r="A52" s="42">
        <v>4</v>
      </c>
      <c r="B52" s="43"/>
      <c r="C52" s="43"/>
      <c r="D52" s="43"/>
      <c r="E52" s="42">
        <v>94</v>
      </c>
      <c r="F52" s="42">
        <v>81.599999999999994</v>
      </c>
      <c r="G52" s="42">
        <v>81.900000000000006</v>
      </c>
      <c r="H52" s="42">
        <v>4127</v>
      </c>
      <c r="I52" s="42">
        <v>-3</v>
      </c>
      <c r="J52" s="42">
        <v>93.2</v>
      </c>
      <c r="K52" s="42">
        <v>100.5</v>
      </c>
      <c r="L52" s="42" t="s">
        <v>65</v>
      </c>
      <c r="M52" s="42">
        <v>2.4</v>
      </c>
      <c r="N52" s="4">
        <v>95</v>
      </c>
      <c r="O52" s="5">
        <f t="shared" si="8"/>
        <v>2</v>
      </c>
      <c r="P52" s="5">
        <f t="shared" si="9"/>
        <v>2</v>
      </c>
    </row>
    <row r="53" spans="1:16" ht="17" thickBot="1">
      <c r="A53" s="42">
        <v>5</v>
      </c>
      <c r="B53" s="43"/>
      <c r="C53" s="43"/>
      <c r="D53" s="43"/>
      <c r="E53" s="42">
        <v>91</v>
      </c>
      <c r="F53" s="42">
        <v>83.8</v>
      </c>
      <c r="G53" s="42">
        <v>84.7</v>
      </c>
      <c r="H53" s="42">
        <v>4235</v>
      </c>
      <c r="I53" s="42" t="s">
        <v>19</v>
      </c>
      <c r="J53" s="42">
        <v>97.7</v>
      </c>
      <c r="K53" s="42">
        <v>105.1</v>
      </c>
      <c r="L53" s="42" t="s">
        <v>66</v>
      </c>
      <c r="M53" s="42">
        <v>3.1</v>
      </c>
      <c r="N53" s="4">
        <v>95</v>
      </c>
      <c r="O53" s="5">
        <f t="shared" si="8"/>
        <v>3</v>
      </c>
      <c r="P53" s="5">
        <f t="shared" si="9"/>
        <v>3</v>
      </c>
    </row>
    <row r="54" spans="1:16" ht="17" thickBot="1">
      <c r="A54" s="42">
        <v>6</v>
      </c>
      <c r="B54" s="43"/>
      <c r="C54" s="43"/>
      <c r="D54" s="43"/>
      <c r="E54" s="42">
        <v>78</v>
      </c>
      <c r="F54" s="42">
        <v>82.6</v>
      </c>
      <c r="G54" s="42">
        <v>83.7</v>
      </c>
      <c r="H54" s="42">
        <v>4040</v>
      </c>
      <c r="I54" s="42">
        <v>-2</v>
      </c>
      <c r="J54" s="42">
        <v>97</v>
      </c>
      <c r="K54" s="42">
        <v>104.8</v>
      </c>
      <c r="L54" s="42" t="s">
        <v>67</v>
      </c>
      <c r="M54" s="42">
        <v>6.1</v>
      </c>
      <c r="N54" s="4">
        <v>95</v>
      </c>
      <c r="O54" s="5">
        <f t="shared" si="8"/>
        <v>6</v>
      </c>
      <c r="P54" s="5">
        <f t="shared" si="9"/>
        <v>6</v>
      </c>
    </row>
    <row r="55" spans="1:16">
      <c r="A55" s="130" t="s">
        <v>23</v>
      </c>
      <c r="B55" s="130"/>
      <c r="C55" s="130"/>
      <c r="D55" s="130"/>
      <c r="E55" s="44">
        <v>7.4</v>
      </c>
      <c r="F55" s="44">
        <v>1.5</v>
      </c>
      <c r="G55" s="44">
        <v>1</v>
      </c>
      <c r="H55" s="44">
        <v>135</v>
      </c>
      <c r="I55" s="44">
        <v>1.4</v>
      </c>
      <c r="J55" s="44">
        <v>2</v>
      </c>
      <c r="K55" s="44">
        <v>2.2000000000000002</v>
      </c>
      <c r="L55" s="44">
        <v>2.8</v>
      </c>
      <c r="M55" s="44">
        <v>1.7</v>
      </c>
      <c r="O55" s="89"/>
      <c r="P55" s="99"/>
    </row>
    <row r="56" spans="1:16">
      <c r="A56" s="121"/>
      <c r="B56" s="121"/>
      <c r="C56" s="121"/>
      <c r="D56" s="121"/>
      <c r="E56" s="121"/>
      <c r="F56" s="121"/>
      <c r="G56" s="121"/>
      <c r="H56" s="121"/>
      <c r="I56" s="121"/>
      <c r="J56" s="121"/>
      <c r="K56" s="121"/>
      <c r="L56" s="121"/>
      <c r="M56" s="121"/>
    </row>
    <row r="57" spans="1:16" ht="17" thickBot="1">
      <c r="A57" s="131" t="s">
        <v>68</v>
      </c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</row>
    <row r="58" spans="1:16" ht="17">
      <c r="A58" s="117" t="s">
        <v>0</v>
      </c>
      <c r="B58" s="117"/>
      <c r="C58" s="117"/>
      <c r="D58" s="117"/>
      <c r="E58" s="2" t="s">
        <v>1</v>
      </c>
      <c r="F58" s="2" t="s">
        <v>2</v>
      </c>
      <c r="G58" s="2" t="s">
        <v>3</v>
      </c>
      <c r="H58" s="2" t="s">
        <v>4</v>
      </c>
      <c r="I58" s="2" t="s">
        <v>5</v>
      </c>
      <c r="J58" s="2" t="s">
        <v>6</v>
      </c>
      <c r="K58" s="2" t="s">
        <v>7</v>
      </c>
      <c r="L58" s="2" t="s">
        <v>8</v>
      </c>
      <c r="M58" s="2" t="s">
        <v>9</v>
      </c>
      <c r="N58" s="1" t="s">
        <v>24</v>
      </c>
      <c r="O58" s="2" t="s">
        <v>147</v>
      </c>
      <c r="P58" s="2" t="s">
        <v>148</v>
      </c>
    </row>
    <row r="59" spans="1:16" ht="18" thickBot="1">
      <c r="A59" s="118"/>
      <c r="B59" s="118"/>
      <c r="C59" s="118"/>
      <c r="D59" s="118"/>
      <c r="E59" s="1"/>
      <c r="F59" s="2" t="s">
        <v>10</v>
      </c>
      <c r="G59" s="2" t="s">
        <v>10</v>
      </c>
      <c r="H59" s="2" t="s">
        <v>11</v>
      </c>
      <c r="I59" s="2" t="s">
        <v>12</v>
      </c>
      <c r="J59" s="2" t="s">
        <v>13</v>
      </c>
      <c r="K59" s="2" t="s">
        <v>13</v>
      </c>
      <c r="L59" s="2" t="s">
        <v>13</v>
      </c>
      <c r="M59" s="2" t="s">
        <v>13</v>
      </c>
      <c r="N59" s="1" t="s">
        <v>13</v>
      </c>
      <c r="O59" s="2" t="s">
        <v>13</v>
      </c>
      <c r="P59" s="2" t="s">
        <v>13</v>
      </c>
    </row>
    <row r="60" spans="1:16" ht="17" thickBot="1">
      <c r="A60" s="45">
        <v>1</v>
      </c>
      <c r="B60" s="46"/>
      <c r="C60" s="46"/>
      <c r="D60" s="46"/>
      <c r="E60" s="45">
        <v>93</v>
      </c>
      <c r="F60" s="45">
        <v>80.8</v>
      </c>
      <c r="G60" s="45">
        <v>89.3</v>
      </c>
      <c r="H60" s="45">
        <v>5592</v>
      </c>
      <c r="I60" s="45">
        <v>-6</v>
      </c>
      <c r="J60" s="45">
        <v>103.5</v>
      </c>
      <c r="K60" s="45">
        <v>110.2</v>
      </c>
      <c r="L60" s="45" t="s">
        <v>60</v>
      </c>
      <c r="M60" s="45">
        <v>3.1</v>
      </c>
      <c r="N60" s="4">
        <v>105</v>
      </c>
      <c r="O60" s="5">
        <f>_xlfn.NUMBERVALUE( LEFT(M60,LEN(M60)-1))</f>
        <v>3</v>
      </c>
      <c r="P60" s="5">
        <f>IF( RIGHT(M60,1) = "L",-O60,O60)</f>
        <v>3</v>
      </c>
    </row>
    <row r="61" spans="1:16" ht="17" thickBot="1">
      <c r="A61" s="45">
        <v>2</v>
      </c>
      <c r="B61" s="46"/>
      <c r="C61" s="46"/>
      <c r="D61" s="46"/>
      <c r="E61" s="45">
        <v>99</v>
      </c>
      <c r="F61" s="45">
        <v>81.599999999999994</v>
      </c>
      <c r="G61" s="45">
        <v>89.7</v>
      </c>
      <c r="H61" s="45">
        <v>5403</v>
      </c>
      <c r="I61" s="45">
        <v>-4.4000000000000004</v>
      </c>
      <c r="J61" s="45">
        <v>106.2</v>
      </c>
      <c r="K61" s="45">
        <v>113.6</v>
      </c>
      <c r="L61" s="45" t="s">
        <v>69</v>
      </c>
      <c r="M61" s="45">
        <v>1.5</v>
      </c>
      <c r="N61" s="4">
        <v>105</v>
      </c>
      <c r="O61" s="5">
        <f t="shared" ref="O61:O65" si="10">_xlfn.NUMBERVALUE( LEFT(M61,LEN(M61)-1))</f>
        <v>1</v>
      </c>
      <c r="P61" s="5">
        <f t="shared" ref="P61:P65" si="11">IF( RIGHT(M61,1) = "L",-O61,O61)</f>
        <v>1</v>
      </c>
    </row>
    <row r="62" spans="1:16" ht="17" thickBot="1">
      <c r="A62" s="45">
        <v>3</v>
      </c>
      <c r="B62" s="46"/>
      <c r="C62" s="46"/>
      <c r="D62" s="46"/>
      <c r="E62" s="45">
        <v>91</v>
      </c>
      <c r="F62" s="45">
        <v>81.099999999999994</v>
      </c>
      <c r="G62" s="45">
        <v>86.9</v>
      </c>
      <c r="H62" s="45">
        <v>5341</v>
      </c>
      <c r="I62" s="45">
        <v>-4.4000000000000004</v>
      </c>
      <c r="J62" s="45">
        <v>101.6</v>
      </c>
      <c r="K62" s="45">
        <v>108.6</v>
      </c>
      <c r="L62" s="45" t="s">
        <v>32</v>
      </c>
      <c r="M62" s="45">
        <v>3.4</v>
      </c>
      <c r="N62" s="4">
        <v>105</v>
      </c>
      <c r="O62" s="5">
        <f t="shared" si="10"/>
        <v>3</v>
      </c>
      <c r="P62" s="5">
        <f t="shared" si="11"/>
        <v>3</v>
      </c>
    </row>
    <row r="63" spans="1:16" ht="17" thickBot="1">
      <c r="A63" s="45">
        <v>4</v>
      </c>
      <c r="B63" s="46"/>
      <c r="C63" s="46"/>
      <c r="D63" s="46"/>
      <c r="E63" s="45">
        <v>88</v>
      </c>
      <c r="F63" s="45">
        <v>82.9</v>
      </c>
      <c r="G63" s="45">
        <v>88.2</v>
      </c>
      <c r="H63" s="45">
        <v>5430</v>
      </c>
      <c r="I63" s="45">
        <v>-2.8</v>
      </c>
      <c r="J63" s="45">
        <v>100.9</v>
      </c>
      <c r="K63" s="45">
        <v>107</v>
      </c>
      <c r="L63" s="45" t="s">
        <v>25</v>
      </c>
      <c r="M63" s="45">
        <v>4.3</v>
      </c>
      <c r="N63" s="4">
        <v>105</v>
      </c>
      <c r="O63" s="5">
        <f t="shared" si="10"/>
        <v>4</v>
      </c>
      <c r="P63" s="5">
        <f t="shared" si="11"/>
        <v>4</v>
      </c>
    </row>
    <row r="64" spans="1:16" ht="17" thickBot="1">
      <c r="A64" s="45">
        <v>5</v>
      </c>
      <c r="B64" s="46"/>
      <c r="C64" s="46"/>
      <c r="D64" s="46"/>
      <c r="E64" s="45">
        <v>88</v>
      </c>
      <c r="F64" s="45">
        <v>83.3</v>
      </c>
      <c r="G64" s="45">
        <v>87.4</v>
      </c>
      <c r="H64" s="45">
        <v>5123</v>
      </c>
      <c r="I64" s="45">
        <v>-4.5999999999999996</v>
      </c>
      <c r="J64" s="45">
        <v>101.3</v>
      </c>
      <c r="K64" s="45">
        <v>108.4</v>
      </c>
      <c r="L64" s="45" t="s">
        <v>41</v>
      </c>
      <c r="M64" s="45">
        <v>4.3</v>
      </c>
      <c r="N64" s="4">
        <v>105</v>
      </c>
      <c r="O64" s="5">
        <f t="shared" si="10"/>
        <v>4</v>
      </c>
      <c r="P64" s="5">
        <f t="shared" si="11"/>
        <v>4</v>
      </c>
    </row>
    <row r="65" spans="1:16" ht="17" thickBot="1">
      <c r="A65" s="45">
        <v>6</v>
      </c>
      <c r="B65" s="46"/>
      <c r="C65" s="46"/>
      <c r="D65" s="46"/>
      <c r="E65" s="45">
        <v>84</v>
      </c>
      <c r="F65" s="45">
        <v>82.4</v>
      </c>
      <c r="G65" s="45">
        <v>86.7</v>
      </c>
      <c r="H65" s="45">
        <v>4983</v>
      </c>
      <c r="I65" s="45">
        <v>-4.5999999999999996</v>
      </c>
      <c r="J65" s="45">
        <v>99.7</v>
      </c>
      <c r="K65" s="45">
        <v>107.3</v>
      </c>
      <c r="L65" s="45" t="s">
        <v>69</v>
      </c>
      <c r="M65" s="45">
        <v>5.4</v>
      </c>
      <c r="N65" s="4">
        <v>105</v>
      </c>
      <c r="O65" s="5">
        <f t="shared" si="10"/>
        <v>5</v>
      </c>
      <c r="P65" s="5">
        <f t="shared" si="11"/>
        <v>5</v>
      </c>
    </row>
    <row r="66" spans="1:16">
      <c r="A66" s="132" t="s">
        <v>23</v>
      </c>
      <c r="B66" s="132"/>
      <c r="C66" s="132"/>
      <c r="D66" s="132"/>
      <c r="E66" s="47">
        <v>4.7</v>
      </c>
      <c r="F66" s="47">
        <v>0.9</v>
      </c>
      <c r="G66" s="47">
        <v>1.2</v>
      </c>
      <c r="H66" s="47">
        <v>202</v>
      </c>
      <c r="I66" s="47">
        <v>0.9</v>
      </c>
      <c r="J66" s="47">
        <v>2.1</v>
      </c>
      <c r="K66" s="47">
        <v>2.2999999999999998</v>
      </c>
      <c r="L66" s="47">
        <v>1.5</v>
      </c>
      <c r="M66" s="47">
        <v>1.2</v>
      </c>
      <c r="O66" s="90"/>
      <c r="P66" s="100"/>
    </row>
    <row r="67" spans="1:16">
      <c r="A67" s="121"/>
      <c r="B67" s="121"/>
      <c r="C67" s="121"/>
      <c r="D67" s="121"/>
      <c r="E67" s="121"/>
      <c r="F67" s="121"/>
      <c r="G67" s="121"/>
      <c r="H67" s="121"/>
      <c r="I67" s="121"/>
      <c r="J67" s="121"/>
      <c r="K67" s="121"/>
      <c r="L67" s="121"/>
      <c r="M67" s="121"/>
    </row>
    <row r="68" spans="1:16" ht="17" thickBot="1">
      <c r="A68" s="133" t="s">
        <v>70</v>
      </c>
      <c r="B68" s="133"/>
      <c r="C68" s="133"/>
      <c r="D68" s="133"/>
      <c r="E68" s="133"/>
      <c r="F68" s="133"/>
      <c r="G68" s="133"/>
      <c r="H68" s="133"/>
      <c r="I68" s="133"/>
      <c r="J68" s="133"/>
      <c r="K68" s="133"/>
      <c r="L68" s="133"/>
      <c r="M68" s="133"/>
    </row>
    <row r="69" spans="1:16" ht="17">
      <c r="A69" s="117" t="s">
        <v>0</v>
      </c>
      <c r="B69" s="117"/>
      <c r="C69" s="117"/>
      <c r="D69" s="117"/>
      <c r="E69" s="2" t="s">
        <v>1</v>
      </c>
      <c r="F69" s="2" t="s">
        <v>2</v>
      </c>
      <c r="G69" s="2" t="s">
        <v>3</v>
      </c>
      <c r="H69" s="2" t="s">
        <v>4</v>
      </c>
      <c r="I69" s="2" t="s">
        <v>5</v>
      </c>
      <c r="J69" s="2" t="s">
        <v>6</v>
      </c>
      <c r="K69" s="2" t="s">
        <v>7</v>
      </c>
      <c r="L69" s="2" t="s">
        <v>8</v>
      </c>
      <c r="M69" s="2" t="s">
        <v>9</v>
      </c>
      <c r="N69" s="1" t="s">
        <v>24</v>
      </c>
      <c r="O69" s="2" t="s">
        <v>147</v>
      </c>
      <c r="P69" s="2" t="s">
        <v>148</v>
      </c>
    </row>
    <row r="70" spans="1:16" ht="18" thickBot="1">
      <c r="A70" s="118"/>
      <c r="B70" s="118"/>
      <c r="C70" s="118"/>
      <c r="D70" s="118"/>
      <c r="E70" s="1"/>
      <c r="F70" s="2" t="s">
        <v>10</v>
      </c>
      <c r="G70" s="2" t="s">
        <v>10</v>
      </c>
      <c r="H70" s="2" t="s">
        <v>11</v>
      </c>
      <c r="I70" s="2" t="s">
        <v>12</v>
      </c>
      <c r="J70" s="2" t="s">
        <v>13</v>
      </c>
      <c r="K70" s="2" t="s">
        <v>13</v>
      </c>
      <c r="L70" s="2" t="s">
        <v>13</v>
      </c>
      <c r="M70" s="2" t="s">
        <v>13</v>
      </c>
      <c r="N70" s="1" t="s">
        <v>13</v>
      </c>
      <c r="O70" s="2" t="s">
        <v>13</v>
      </c>
      <c r="P70" s="2" t="s">
        <v>13</v>
      </c>
    </row>
    <row r="71" spans="1:16" ht="17" thickBot="1">
      <c r="A71" s="48">
        <v>1</v>
      </c>
      <c r="B71" s="49"/>
      <c r="C71" s="49"/>
      <c r="D71" s="49"/>
      <c r="E71" s="48">
        <v>79</v>
      </c>
      <c r="F71" s="48">
        <v>88.4</v>
      </c>
      <c r="G71" s="48">
        <v>100.2</v>
      </c>
      <c r="H71" s="48">
        <v>4597</v>
      </c>
      <c r="I71" s="48">
        <v>-5.4</v>
      </c>
      <c r="J71" s="48">
        <v>120.7</v>
      </c>
      <c r="K71" s="48">
        <v>128.30000000000001</v>
      </c>
      <c r="L71" s="48" t="s">
        <v>71</v>
      </c>
      <c r="M71" s="48">
        <v>7.8</v>
      </c>
      <c r="N71" s="4">
        <v>125</v>
      </c>
      <c r="O71" s="5">
        <f>_xlfn.NUMBERVALUE( LEFT(M71,LEN(M71)-1))</f>
        <v>7</v>
      </c>
      <c r="P71" s="5">
        <f>IF( RIGHT(M71,1) = "L",-O71,O71)</f>
        <v>7</v>
      </c>
    </row>
    <row r="72" spans="1:16" ht="17" thickBot="1">
      <c r="A72" s="48">
        <v>2</v>
      </c>
      <c r="B72" s="49"/>
      <c r="C72" s="49"/>
      <c r="D72" s="49"/>
      <c r="E72" s="48">
        <v>86</v>
      </c>
      <c r="F72" s="48">
        <v>89.2</v>
      </c>
      <c r="G72" s="48">
        <v>101.5</v>
      </c>
      <c r="H72" s="48">
        <v>3390</v>
      </c>
      <c r="I72" s="48">
        <v>-6.2</v>
      </c>
      <c r="J72" s="48">
        <v>124.5</v>
      </c>
      <c r="K72" s="48">
        <v>133.30000000000001</v>
      </c>
      <c r="L72" s="48" t="s">
        <v>72</v>
      </c>
      <c r="M72" s="48">
        <v>5.7</v>
      </c>
      <c r="N72" s="4">
        <v>125</v>
      </c>
      <c r="O72" s="5">
        <f t="shared" ref="O72:O76" si="12">_xlfn.NUMBERVALUE( LEFT(M72,LEN(M72)-1))</f>
        <v>5</v>
      </c>
      <c r="P72" s="5">
        <f t="shared" ref="P72:P76" si="13">IF( RIGHT(M72,1) = "L",-O72,O72)</f>
        <v>5</v>
      </c>
    </row>
    <row r="73" spans="1:16" ht="17" thickBot="1">
      <c r="A73" s="48">
        <v>3</v>
      </c>
      <c r="B73" s="49"/>
      <c r="C73" s="49"/>
      <c r="D73" s="49"/>
      <c r="E73" s="48">
        <v>90</v>
      </c>
      <c r="F73" s="48">
        <v>89.8</v>
      </c>
      <c r="G73" s="48">
        <v>101.9</v>
      </c>
      <c r="H73" s="48">
        <v>3930</v>
      </c>
      <c r="I73" s="48">
        <v>-5.8</v>
      </c>
      <c r="J73" s="48">
        <v>121.9</v>
      </c>
      <c r="K73" s="48">
        <v>129.6</v>
      </c>
      <c r="L73" s="48" t="s">
        <v>73</v>
      </c>
      <c r="M73" s="48">
        <v>4.5999999999999996</v>
      </c>
      <c r="N73" s="4">
        <v>125</v>
      </c>
      <c r="O73" s="5">
        <f t="shared" si="12"/>
        <v>4</v>
      </c>
      <c r="P73" s="5">
        <f t="shared" si="13"/>
        <v>4</v>
      </c>
    </row>
    <row r="74" spans="1:16" ht="17" thickBot="1">
      <c r="A74" s="48">
        <v>4</v>
      </c>
      <c r="B74" s="49"/>
      <c r="C74" s="49"/>
      <c r="D74" s="49"/>
      <c r="E74" s="48">
        <v>93</v>
      </c>
      <c r="F74" s="48">
        <v>89.2</v>
      </c>
      <c r="G74" s="48">
        <v>101.4</v>
      </c>
      <c r="H74" s="48">
        <v>5018</v>
      </c>
      <c r="I74" s="48" t="s">
        <v>19</v>
      </c>
      <c r="J74" s="48">
        <v>121.8</v>
      </c>
      <c r="K74" s="48">
        <v>128.9</v>
      </c>
      <c r="L74" s="48" t="s">
        <v>65</v>
      </c>
      <c r="M74" s="48">
        <v>3.6</v>
      </c>
      <c r="N74" s="4">
        <v>125</v>
      </c>
      <c r="O74" s="5">
        <f t="shared" si="12"/>
        <v>3</v>
      </c>
      <c r="P74" s="5">
        <f t="shared" si="13"/>
        <v>3</v>
      </c>
    </row>
    <row r="75" spans="1:16" ht="17" thickBot="1">
      <c r="A75" s="48">
        <v>5</v>
      </c>
      <c r="B75" s="49"/>
      <c r="C75" s="49"/>
      <c r="D75" s="49"/>
      <c r="E75" s="48">
        <v>92</v>
      </c>
      <c r="F75" s="48">
        <v>87.2</v>
      </c>
      <c r="G75" s="48">
        <v>99.1</v>
      </c>
      <c r="H75" s="48">
        <v>4232</v>
      </c>
      <c r="I75" s="48">
        <v>-5.2</v>
      </c>
      <c r="J75" s="48">
        <v>121.2</v>
      </c>
      <c r="K75" s="48">
        <v>129.19999999999999</v>
      </c>
      <c r="L75" s="48" t="s">
        <v>35</v>
      </c>
      <c r="M75" s="48">
        <v>3.9</v>
      </c>
      <c r="N75" s="4">
        <v>125</v>
      </c>
      <c r="O75" s="5">
        <f t="shared" si="12"/>
        <v>3</v>
      </c>
      <c r="P75" s="5">
        <f t="shared" si="13"/>
        <v>3</v>
      </c>
    </row>
    <row r="76" spans="1:16" ht="17" thickBot="1">
      <c r="A76" s="48">
        <v>6</v>
      </c>
      <c r="B76" s="49"/>
      <c r="C76" s="49"/>
      <c r="D76" s="49"/>
      <c r="E76" s="48">
        <v>87</v>
      </c>
      <c r="F76" s="48">
        <v>88.5</v>
      </c>
      <c r="G76" s="48">
        <v>102.2</v>
      </c>
      <c r="H76" s="48">
        <v>4325</v>
      </c>
      <c r="I76" s="48">
        <v>-5.2</v>
      </c>
      <c r="J76" s="48">
        <v>124.9</v>
      </c>
      <c r="K76" s="48">
        <v>132.4</v>
      </c>
      <c r="L76" s="48" t="s">
        <v>74</v>
      </c>
      <c r="M76" s="48">
        <v>5.3</v>
      </c>
      <c r="N76" s="4">
        <v>125</v>
      </c>
      <c r="O76" s="5">
        <f t="shared" si="12"/>
        <v>5</v>
      </c>
      <c r="P76" s="5">
        <f t="shared" si="13"/>
        <v>5</v>
      </c>
    </row>
    <row r="77" spans="1:16">
      <c r="A77" s="134" t="s">
        <v>23</v>
      </c>
      <c r="B77" s="134"/>
      <c r="C77" s="134"/>
      <c r="D77" s="134"/>
      <c r="E77" s="50">
        <v>4.7</v>
      </c>
      <c r="F77" s="50">
        <v>0.8</v>
      </c>
      <c r="G77" s="50">
        <v>1.1000000000000001</v>
      </c>
      <c r="H77" s="50">
        <v>510</v>
      </c>
      <c r="I77" s="50">
        <v>0.4</v>
      </c>
      <c r="J77" s="50">
        <v>1.6</v>
      </c>
      <c r="K77" s="50">
        <v>1.9</v>
      </c>
      <c r="L77" s="50">
        <v>2.5</v>
      </c>
      <c r="M77" s="50">
        <v>1.4</v>
      </c>
      <c r="O77" s="91"/>
      <c r="P77" s="101"/>
    </row>
    <row r="78" spans="1:16">
      <c r="A78" s="121"/>
      <c r="B78" s="121"/>
      <c r="C78" s="121"/>
      <c r="D78" s="121"/>
      <c r="E78" s="121"/>
      <c r="F78" s="121"/>
      <c r="G78" s="121"/>
      <c r="H78" s="121"/>
      <c r="I78" s="121"/>
      <c r="J78" s="121"/>
      <c r="K78" s="121"/>
      <c r="L78" s="121"/>
      <c r="M78" s="121"/>
    </row>
    <row r="79" spans="1:16" ht="17" thickBot="1">
      <c r="A79" s="136" t="s">
        <v>75</v>
      </c>
      <c r="B79" s="136"/>
      <c r="C79" s="136"/>
      <c r="D79" s="136"/>
      <c r="E79" s="136"/>
      <c r="F79" s="136"/>
      <c r="G79" s="136"/>
      <c r="H79" s="136"/>
      <c r="I79" s="136"/>
      <c r="J79" s="136"/>
      <c r="K79" s="136"/>
      <c r="L79" s="136"/>
      <c r="M79" s="136"/>
    </row>
    <row r="80" spans="1:16" ht="17">
      <c r="A80" s="117" t="s">
        <v>0</v>
      </c>
      <c r="B80" s="117"/>
      <c r="C80" s="117"/>
      <c r="D80" s="117"/>
      <c r="E80" s="2" t="s">
        <v>1</v>
      </c>
      <c r="F80" s="2" t="s">
        <v>2</v>
      </c>
      <c r="G80" s="2" t="s">
        <v>3</v>
      </c>
      <c r="H80" s="2" t="s">
        <v>4</v>
      </c>
      <c r="I80" s="2" t="s">
        <v>5</v>
      </c>
      <c r="J80" s="2" t="s">
        <v>6</v>
      </c>
      <c r="K80" s="2" t="s">
        <v>7</v>
      </c>
      <c r="L80" s="2" t="s">
        <v>8</v>
      </c>
      <c r="M80" s="2" t="s">
        <v>9</v>
      </c>
      <c r="N80" s="1" t="s">
        <v>24</v>
      </c>
      <c r="O80" s="2" t="s">
        <v>147</v>
      </c>
      <c r="P80" s="2" t="s">
        <v>148</v>
      </c>
    </row>
    <row r="81" spans="1:16" ht="18" thickBot="1">
      <c r="A81" s="118"/>
      <c r="B81" s="118"/>
      <c r="C81" s="118"/>
      <c r="D81" s="118"/>
      <c r="E81" s="1"/>
      <c r="F81" s="2" t="s">
        <v>10</v>
      </c>
      <c r="G81" s="2" t="s">
        <v>10</v>
      </c>
      <c r="H81" s="2" t="s">
        <v>11</v>
      </c>
      <c r="I81" s="2" t="s">
        <v>12</v>
      </c>
      <c r="J81" s="2" t="s">
        <v>13</v>
      </c>
      <c r="K81" s="2" t="s">
        <v>13</v>
      </c>
      <c r="L81" s="2" t="s">
        <v>13</v>
      </c>
      <c r="M81" s="2" t="s">
        <v>13</v>
      </c>
      <c r="N81" s="1" t="s">
        <v>13</v>
      </c>
      <c r="O81" s="2" t="s">
        <v>13</v>
      </c>
      <c r="P81" s="2" t="s">
        <v>13</v>
      </c>
    </row>
    <row r="82" spans="1:16" ht="17" thickBot="1">
      <c r="A82" s="51">
        <v>1</v>
      </c>
      <c r="B82" s="52"/>
      <c r="C82" s="52"/>
      <c r="D82" s="52"/>
      <c r="E82" s="51">
        <v>81</v>
      </c>
      <c r="F82" s="51">
        <v>91.4</v>
      </c>
      <c r="G82" s="51">
        <v>118.7</v>
      </c>
      <c r="H82" s="51">
        <v>4305</v>
      </c>
      <c r="I82" s="51">
        <v>-5</v>
      </c>
      <c r="J82" s="51">
        <v>152.4</v>
      </c>
      <c r="K82" s="51">
        <v>162.80000000000001</v>
      </c>
      <c r="L82" s="51" t="s">
        <v>76</v>
      </c>
      <c r="M82" s="51">
        <v>8.3000000000000007</v>
      </c>
      <c r="N82" s="4">
        <v>145</v>
      </c>
      <c r="O82" s="5">
        <f>_xlfn.NUMBERVALUE( LEFT(M82,LEN(M82)-1))</f>
        <v>8</v>
      </c>
      <c r="P82" s="5">
        <f>IF( RIGHT(M82,1) = "L",-O82,O82)</f>
        <v>8</v>
      </c>
    </row>
    <row r="83" spans="1:16" ht="17" thickBot="1">
      <c r="A83" s="51">
        <v>2</v>
      </c>
      <c r="B83" s="52"/>
      <c r="C83" s="52"/>
      <c r="D83" s="52"/>
      <c r="E83" s="51">
        <v>84</v>
      </c>
      <c r="F83" s="51">
        <v>91.1</v>
      </c>
      <c r="G83" s="51">
        <v>116.3</v>
      </c>
      <c r="H83" s="51">
        <v>3698</v>
      </c>
      <c r="I83" s="51">
        <v>-4.8</v>
      </c>
      <c r="J83" s="51">
        <v>151.30000000000001</v>
      </c>
      <c r="K83" s="51">
        <v>162.9</v>
      </c>
      <c r="L83" s="51" t="s">
        <v>73</v>
      </c>
      <c r="M83" s="51">
        <v>7.2</v>
      </c>
      <c r="N83" s="4">
        <v>145</v>
      </c>
      <c r="O83" s="5">
        <f t="shared" ref="O83:O87" si="14">_xlfn.NUMBERVALUE( LEFT(M83,LEN(M83)-1))</f>
        <v>7</v>
      </c>
      <c r="P83" s="5">
        <f t="shared" ref="P83:P87" si="15">IF( RIGHT(M83,1) = "L",-O83,O83)</f>
        <v>7</v>
      </c>
    </row>
    <row r="84" spans="1:16" ht="17" thickBot="1">
      <c r="A84" s="51">
        <v>3</v>
      </c>
      <c r="B84" s="52"/>
      <c r="C84" s="52"/>
      <c r="D84" s="52"/>
      <c r="E84" s="51">
        <v>85</v>
      </c>
      <c r="F84" s="51">
        <v>90.7</v>
      </c>
      <c r="G84" s="51">
        <v>115.4</v>
      </c>
      <c r="H84" s="51">
        <v>4112</v>
      </c>
      <c r="I84" s="51">
        <v>-4.8</v>
      </c>
      <c r="J84" s="51">
        <v>149.6</v>
      </c>
      <c r="K84" s="51">
        <v>160.30000000000001</v>
      </c>
      <c r="L84" s="51" t="s">
        <v>77</v>
      </c>
      <c r="M84" s="51">
        <v>7.1</v>
      </c>
      <c r="N84" s="4">
        <v>145</v>
      </c>
      <c r="O84" s="5">
        <f t="shared" si="14"/>
        <v>7</v>
      </c>
      <c r="P84" s="5">
        <f t="shared" si="15"/>
        <v>7</v>
      </c>
    </row>
    <row r="85" spans="1:16" ht="17" thickBot="1">
      <c r="A85" s="51">
        <v>4</v>
      </c>
      <c r="B85" s="52"/>
      <c r="C85" s="52"/>
      <c r="D85" s="52"/>
      <c r="E85" s="51">
        <v>100</v>
      </c>
      <c r="F85" s="51">
        <v>90.5</v>
      </c>
      <c r="G85" s="51">
        <v>115.9</v>
      </c>
      <c r="H85" s="51">
        <v>4169</v>
      </c>
      <c r="I85" s="51">
        <v>-4.8</v>
      </c>
      <c r="J85" s="51">
        <v>145.1</v>
      </c>
      <c r="K85" s="51">
        <v>154.69999999999999</v>
      </c>
      <c r="L85" s="51" t="s">
        <v>32</v>
      </c>
      <c r="M85" s="51">
        <v>0.2</v>
      </c>
      <c r="N85" s="4">
        <v>145</v>
      </c>
      <c r="O85" s="5">
        <f t="shared" si="14"/>
        <v>0</v>
      </c>
      <c r="P85" s="5">
        <f t="shared" si="15"/>
        <v>0</v>
      </c>
    </row>
    <row r="86" spans="1:16" ht="17" thickBot="1">
      <c r="A86" s="51">
        <v>5</v>
      </c>
      <c r="B86" s="52"/>
      <c r="C86" s="52"/>
      <c r="D86" s="52"/>
      <c r="E86" s="51">
        <v>96</v>
      </c>
      <c r="F86" s="51">
        <v>90.9</v>
      </c>
      <c r="G86" s="51">
        <v>118</v>
      </c>
      <c r="H86" s="51">
        <v>4714</v>
      </c>
      <c r="I86" s="51">
        <v>-4.4000000000000004</v>
      </c>
      <c r="J86" s="51">
        <v>147</v>
      </c>
      <c r="K86" s="51">
        <v>155.9</v>
      </c>
      <c r="L86" s="51" t="s">
        <v>39</v>
      </c>
      <c r="M86" s="51">
        <v>3.1</v>
      </c>
      <c r="N86" s="4">
        <v>145</v>
      </c>
      <c r="O86" s="5">
        <f t="shared" si="14"/>
        <v>3</v>
      </c>
      <c r="P86" s="5">
        <f t="shared" si="15"/>
        <v>3</v>
      </c>
    </row>
    <row r="87" spans="1:16" ht="17" thickBot="1">
      <c r="A87" s="51">
        <v>6</v>
      </c>
      <c r="B87" s="52"/>
      <c r="C87" s="52"/>
      <c r="D87" s="52"/>
      <c r="E87" s="51">
        <v>74</v>
      </c>
      <c r="F87" s="51">
        <v>90.5</v>
      </c>
      <c r="G87" s="51">
        <v>118.3</v>
      </c>
      <c r="H87" s="51">
        <v>6191</v>
      </c>
      <c r="I87" s="51">
        <v>-5.2</v>
      </c>
      <c r="J87" s="51">
        <v>151.1</v>
      </c>
      <c r="K87" s="51">
        <v>160.1</v>
      </c>
      <c r="L87" s="51" t="s">
        <v>78</v>
      </c>
      <c r="M87" s="51">
        <v>10.7</v>
      </c>
      <c r="N87" s="4">
        <v>145</v>
      </c>
      <c r="O87" s="5">
        <f t="shared" si="14"/>
        <v>10</v>
      </c>
      <c r="P87" s="5">
        <f t="shared" si="15"/>
        <v>10</v>
      </c>
    </row>
    <row r="88" spans="1:16">
      <c r="A88" s="137" t="s">
        <v>23</v>
      </c>
      <c r="B88" s="137"/>
      <c r="C88" s="137"/>
      <c r="D88" s="137"/>
      <c r="E88" s="53">
        <v>8.8000000000000007</v>
      </c>
      <c r="F88" s="53">
        <v>0.3</v>
      </c>
      <c r="G88" s="53">
        <v>1.3</v>
      </c>
      <c r="H88" s="53">
        <v>800</v>
      </c>
      <c r="I88" s="53">
        <v>0.2</v>
      </c>
      <c r="J88" s="53">
        <v>2.6</v>
      </c>
      <c r="K88" s="53">
        <v>3.1</v>
      </c>
      <c r="L88" s="53">
        <v>3.7</v>
      </c>
      <c r="M88" s="53">
        <v>3.5</v>
      </c>
      <c r="O88" s="93"/>
      <c r="P88" s="102"/>
    </row>
    <row r="89" spans="1:16">
      <c r="A89" s="121"/>
      <c r="B89" s="121"/>
      <c r="C89" s="121"/>
      <c r="D89" s="121"/>
      <c r="E89" s="121"/>
      <c r="F89" s="121"/>
      <c r="G89" s="121"/>
      <c r="H89" s="121"/>
      <c r="I89" s="121"/>
      <c r="J89" s="121"/>
      <c r="K89" s="121"/>
      <c r="L89" s="121"/>
      <c r="M89" s="121"/>
    </row>
    <row r="90" spans="1:16" ht="17" thickBot="1">
      <c r="A90" s="138" t="s">
        <v>79</v>
      </c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8"/>
      <c r="M90" s="138"/>
    </row>
    <row r="91" spans="1:16" ht="17">
      <c r="A91" s="117" t="s">
        <v>0</v>
      </c>
      <c r="B91" s="117"/>
      <c r="C91" s="117"/>
      <c r="D91" s="117"/>
      <c r="E91" s="2" t="s">
        <v>1</v>
      </c>
      <c r="F91" s="2" t="s">
        <v>2</v>
      </c>
      <c r="G91" s="2" t="s">
        <v>3</v>
      </c>
      <c r="H91" s="2" t="s">
        <v>4</v>
      </c>
      <c r="I91" s="2" t="s">
        <v>5</v>
      </c>
      <c r="J91" s="2" t="s">
        <v>6</v>
      </c>
      <c r="K91" s="2" t="s">
        <v>7</v>
      </c>
      <c r="L91" s="2" t="s">
        <v>8</v>
      </c>
      <c r="M91" s="2" t="s">
        <v>9</v>
      </c>
      <c r="N91" s="1" t="s">
        <v>24</v>
      </c>
      <c r="O91" s="2" t="s">
        <v>147</v>
      </c>
      <c r="P91" s="2" t="s">
        <v>148</v>
      </c>
    </row>
    <row r="92" spans="1:16" ht="18" thickBot="1">
      <c r="A92" s="118"/>
      <c r="B92" s="118"/>
      <c r="C92" s="118"/>
      <c r="D92" s="118"/>
      <c r="E92" s="1"/>
      <c r="F92" s="2" t="s">
        <v>10</v>
      </c>
      <c r="G92" s="2" t="s">
        <v>10</v>
      </c>
      <c r="H92" s="2" t="s">
        <v>11</v>
      </c>
      <c r="I92" s="2" t="s">
        <v>12</v>
      </c>
      <c r="J92" s="2" t="s">
        <v>13</v>
      </c>
      <c r="K92" s="2" t="s">
        <v>13</v>
      </c>
      <c r="L92" s="2" t="s">
        <v>13</v>
      </c>
      <c r="M92" s="2" t="s">
        <v>13</v>
      </c>
      <c r="N92" s="1" t="s">
        <v>13</v>
      </c>
      <c r="O92" s="2" t="s">
        <v>13</v>
      </c>
      <c r="P92" s="2" t="s">
        <v>13</v>
      </c>
    </row>
    <row r="93" spans="1:16" ht="17" thickBot="1">
      <c r="A93" s="54">
        <v>1</v>
      </c>
      <c r="B93" s="55"/>
      <c r="C93" s="55"/>
      <c r="D93" s="55"/>
      <c r="E93" s="54">
        <v>96</v>
      </c>
      <c r="F93" s="54">
        <v>93.9</v>
      </c>
      <c r="G93" s="54">
        <v>127.8</v>
      </c>
      <c r="H93" s="54">
        <v>4693</v>
      </c>
      <c r="I93" s="54">
        <v>-4.4000000000000004</v>
      </c>
      <c r="J93" s="54">
        <v>165.9</v>
      </c>
      <c r="K93" s="54">
        <v>178.5</v>
      </c>
      <c r="L93" s="54" t="s">
        <v>80</v>
      </c>
      <c r="M93" s="54">
        <v>3.4</v>
      </c>
      <c r="N93" s="4">
        <v>165</v>
      </c>
      <c r="O93" s="5">
        <f>_xlfn.NUMBERVALUE( LEFT(M93,LEN(M93)-1))</f>
        <v>3</v>
      </c>
      <c r="P93" s="5">
        <f>IF( RIGHT(M93,1) = "L",-O93,O93)</f>
        <v>3</v>
      </c>
    </row>
    <row r="94" spans="1:16" ht="17" thickBot="1">
      <c r="A94" s="54">
        <v>2</v>
      </c>
      <c r="B94" s="55"/>
      <c r="C94" s="55"/>
      <c r="D94" s="55"/>
      <c r="E94" s="54">
        <v>95</v>
      </c>
      <c r="F94" s="54">
        <v>93.1</v>
      </c>
      <c r="G94" s="54">
        <v>126.3</v>
      </c>
      <c r="H94" s="54">
        <v>4155</v>
      </c>
      <c r="I94" s="54">
        <v>-6.2</v>
      </c>
      <c r="J94" s="54">
        <v>168</v>
      </c>
      <c r="K94" s="54">
        <v>181.6</v>
      </c>
      <c r="L94" s="54" t="s">
        <v>81</v>
      </c>
      <c r="M94" s="54">
        <v>4</v>
      </c>
      <c r="N94" s="4">
        <v>165</v>
      </c>
      <c r="O94" s="5">
        <f t="shared" ref="O94:O98" si="16">_xlfn.NUMBERVALUE( LEFT(M94,LEN(M94)-1))</f>
        <v>0</v>
      </c>
      <c r="P94" s="5">
        <f t="shared" ref="P94:P98" si="17">IF( RIGHT(M94,1) = "L",-O94,O94)</f>
        <v>0</v>
      </c>
    </row>
    <row r="95" spans="1:16" ht="17" thickBot="1">
      <c r="A95" s="54">
        <v>3</v>
      </c>
      <c r="B95" s="55"/>
      <c r="C95" s="55"/>
      <c r="D95" s="55"/>
      <c r="E95" s="54">
        <v>92</v>
      </c>
      <c r="F95" s="54">
        <v>92.1</v>
      </c>
      <c r="G95" s="54">
        <v>127.5</v>
      </c>
      <c r="H95" s="54">
        <v>5056</v>
      </c>
      <c r="I95" s="54">
        <v>-5.2</v>
      </c>
      <c r="J95" s="54">
        <v>163</v>
      </c>
      <c r="K95" s="54">
        <v>174.6</v>
      </c>
      <c r="L95" s="54" t="s">
        <v>82</v>
      </c>
      <c r="M95" s="54">
        <v>5.3</v>
      </c>
      <c r="N95" s="4">
        <v>165</v>
      </c>
      <c r="O95" s="5">
        <f t="shared" si="16"/>
        <v>5</v>
      </c>
      <c r="P95" s="5">
        <f t="shared" si="17"/>
        <v>5</v>
      </c>
    </row>
    <row r="96" spans="1:16" ht="17" thickBot="1">
      <c r="A96" s="54">
        <v>4</v>
      </c>
      <c r="B96" s="55"/>
      <c r="C96" s="55"/>
      <c r="D96" s="55"/>
      <c r="E96" s="54">
        <v>89</v>
      </c>
      <c r="F96" s="54">
        <v>93.7</v>
      </c>
      <c r="G96" s="54">
        <v>127.5</v>
      </c>
      <c r="H96" s="54">
        <v>5385</v>
      </c>
      <c r="I96" s="54">
        <v>-4</v>
      </c>
      <c r="J96" s="54">
        <v>159.80000000000001</v>
      </c>
      <c r="K96" s="54">
        <v>169.9</v>
      </c>
      <c r="L96" s="54" t="s">
        <v>73</v>
      </c>
      <c r="M96" s="54">
        <v>6.2</v>
      </c>
      <c r="N96" s="4">
        <v>165</v>
      </c>
      <c r="O96" s="5">
        <f t="shared" si="16"/>
        <v>6</v>
      </c>
      <c r="P96" s="5">
        <f t="shared" si="17"/>
        <v>6</v>
      </c>
    </row>
    <row r="97" spans="1:16" ht="17" thickBot="1">
      <c r="A97" s="54">
        <v>5</v>
      </c>
      <c r="B97" s="55"/>
      <c r="C97" s="55"/>
      <c r="D97" s="55"/>
      <c r="E97" s="54">
        <v>78</v>
      </c>
      <c r="F97" s="54">
        <v>94.2</v>
      </c>
      <c r="G97" s="54">
        <v>130.30000000000001</v>
      </c>
      <c r="H97" s="54">
        <v>5809</v>
      </c>
      <c r="I97" s="54">
        <v>-4.4000000000000004</v>
      </c>
      <c r="J97" s="54">
        <v>165.2</v>
      </c>
      <c r="K97" s="54">
        <v>176.5</v>
      </c>
      <c r="L97" s="54" t="s">
        <v>83</v>
      </c>
      <c r="M97" s="54">
        <v>10.8</v>
      </c>
      <c r="N97" s="4">
        <v>165</v>
      </c>
      <c r="O97" s="5">
        <f t="shared" si="16"/>
        <v>10</v>
      </c>
      <c r="P97" s="5">
        <f t="shared" si="17"/>
        <v>10</v>
      </c>
    </row>
    <row r="98" spans="1:16" ht="17" thickBot="1">
      <c r="A98" s="54">
        <v>6</v>
      </c>
      <c r="B98" s="55"/>
      <c r="C98" s="55"/>
      <c r="D98" s="55"/>
      <c r="E98" s="54">
        <v>70</v>
      </c>
      <c r="F98" s="54">
        <v>93.6</v>
      </c>
      <c r="G98" s="54">
        <v>128.19999999999999</v>
      </c>
      <c r="H98" s="54">
        <v>6101</v>
      </c>
      <c r="I98" s="54">
        <v>-5.6</v>
      </c>
      <c r="J98" s="54">
        <v>159.6</v>
      </c>
      <c r="K98" s="54">
        <v>168.9</v>
      </c>
      <c r="L98" s="54" t="s">
        <v>84</v>
      </c>
      <c r="M98" s="54">
        <v>13.8</v>
      </c>
      <c r="N98" s="4">
        <v>165</v>
      </c>
      <c r="O98" s="5">
        <f t="shared" si="16"/>
        <v>13</v>
      </c>
      <c r="P98" s="5">
        <f t="shared" si="17"/>
        <v>13</v>
      </c>
    </row>
    <row r="99" spans="1:16">
      <c r="A99" s="139" t="s">
        <v>21</v>
      </c>
      <c r="B99" s="139"/>
      <c r="C99" s="139"/>
      <c r="D99" s="56"/>
      <c r="E99" s="57">
        <v>86.7</v>
      </c>
      <c r="F99" s="57">
        <v>93.4</v>
      </c>
      <c r="G99" s="57">
        <v>127.9</v>
      </c>
      <c r="H99" s="57">
        <v>5200</v>
      </c>
      <c r="I99" s="57">
        <v>-5</v>
      </c>
      <c r="J99" s="57">
        <v>163.6</v>
      </c>
      <c r="K99" s="57">
        <v>175</v>
      </c>
      <c r="L99" s="57" t="s">
        <v>85</v>
      </c>
      <c r="M99" s="57">
        <v>7.3</v>
      </c>
      <c r="O99" s="92"/>
      <c r="P99" s="56"/>
    </row>
    <row r="100" spans="1:16">
      <c r="A100" s="135" t="s">
        <v>23</v>
      </c>
      <c r="B100" s="135"/>
      <c r="C100" s="135"/>
      <c r="D100" s="135"/>
      <c r="E100" s="57">
        <v>9.5</v>
      </c>
      <c r="F100" s="57">
        <v>0.7</v>
      </c>
      <c r="G100" s="57">
        <v>1.2</v>
      </c>
      <c r="H100" s="57">
        <v>657</v>
      </c>
      <c r="I100" s="57">
        <v>0.8</v>
      </c>
      <c r="J100" s="57">
        <v>3.1</v>
      </c>
      <c r="K100" s="57">
        <v>4.5</v>
      </c>
      <c r="L100" s="57">
        <v>7.1</v>
      </c>
      <c r="M100" s="57">
        <v>3.8</v>
      </c>
      <c r="O100" s="92"/>
      <c r="P100" s="56"/>
    </row>
    <row r="101" spans="1:16">
      <c r="A101" s="121"/>
      <c r="B101" s="121"/>
      <c r="C101" s="121"/>
      <c r="D101" s="121"/>
      <c r="E101" s="121"/>
      <c r="F101" s="121"/>
      <c r="G101" s="121"/>
      <c r="H101" s="121"/>
      <c r="I101" s="121"/>
      <c r="J101" s="121"/>
      <c r="K101" s="121"/>
      <c r="L101" s="121"/>
      <c r="M101" s="121"/>
    </row>
    <row r="102" spans="1:16" ht="17" thickBot="1">
      <c r="A102" s="140" t="s">
        <v>86</v>
      </c>
      <c r="B102" s="140"/>
      <c r="C102" s="140"/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</row>
    <row r="103" spans="1:16" ht="17">
      <c r="A103" s="117" t="s">
        <v>0</v>
      </c>
      <c r="B103" s="117"/>
      <c r="C103" s="117"/>
      <c r="D103" s="117"/>
      <c r="E103" s="2" t="s">
        <v>1</v>
      </c>
      <c r="F103" s="2" t="s">
        <v>2</v>
      </c>
      <c r="G103" s="2" t="s">
        <v>3</v>
      </c>
      <c r="H103" s="2" t="s">
        <v>4</v>
      </c>
      <c r="I103" s="2" t="s">
        <v>5</v>
      </c>
      <c r="J103" s="2" t="s">
        <v>6</v>
      </c>
      <c r="K103" s="2" t="s">
        <v>7</v>
      </c>
      <c r="L103" s="2" t="s">
        <v>8</v>
      </c>
      <c r="M103" s="2" t="s">
        <v>9</v>
      </c>
      <c r="N103" s="1" t="s">
        <v>24</v>
      </c>
      <c r="O103" s="2" t="s">
        <v>147</v>
      </c>
      <c r="P103" s="2" t="s">
        <v>148</v>
      </c>
    </row>
    <row r="104" spans="1:16" ht="18" thickBot="1">
      <c r="A104" s="118"/>
      <c r="B104" s="118"/>
      <c r="C104" s="118"/>
      <c r="D104" s="118"/>
      <c r="E104" s="1"/>
      <c r="F104" s="2" t="s">
        <v>10</v>
      </c>
      <c r="G104" s="2" t="s">
        <v>10</v>
      </c>
      <c r="H104" s="2" t="s">
        <v>11</v>
      </c>
      <c r="I104" s="2" t="s">
        <v>12</v>
      </c>
      <c r="J104" s="2" t="s">
        <v>13</v>
      </c>
      <c r="K104" s="2" t="s">
        <v>13</v>
      </c>
      <c r="L104" s="2" t="s">
        <v>13</v>
      </c>
      <c r="M104" s="2" t="s">
        <v>13</v>
      </c>
      <c r="N104" s="1" t="s">
        <v>13</v>
      </c>
      <c r="O104" s="2" t="s">
        <v>13</v>
      </c>
      <c r="P104" s="2" t="s">
        <v>13</v>
      </c>
    </row>
    <row r="105" spans="1:16" ht="18" thickBot="1">
      <c r="A105" s="58">
        <v>1</v>
      </c>
      <c r="B105" s="59"/>
      <c r="C105" s="59"/>
      <c r="D105" s="59"/>
      <c r="E105" s="58">
        <v>51</v>
      </c>
      <c r="F105" s="58">
        <v>114.2</v>
      </c>
      <c r="G105" s="58">
        <v>163.19999999999999</v>
      </c>
      <c r="H105" s="58">
        <v>1676</v>
      </c>
      <c r="I105" s="58">
        <v>0</v>
      </c>
      <c r="J105" s="58">
        <v>233.6</v>
      </c>
      <c r="K105" s="58">
        <v>265.89999999999998</v>
      </c>
      <c r="L105" s="58" t="s">
        <v>87</v>
      </c>
      <c r="M105" s="58" t="s">
        <v>19</v>
      </c>
      <c r="N105" s="4" t="s">
        <v>91</v>
      </c>
      <c r="O105" s="5">
        <f>_xlfn.NUMBERVALUE( LEFT(M105,LEN(M105)-1))</f>
        <v>0</v>
      </c>
      <c r="P105" s="5">
        <f>IF( RIGHT(M105,1) = "L",-O105,O105)</f>
        <v>0</v>
      </c>
    </row>
    <row r="106" spans="1:16" ht="18" thickBot="1">
      <c r="A106" s="58">
        <v>2</v>
      </c>
      <c r="B106" s="59"/>
      <c r="C106" s="59"/>
      <c r="D106" s="59"/>
      <c r="E106" s="58">
        <v>100</v>
      </c>
      <c r="F106" s="58">
        <v>115.3</v>
      </c>
      <c r="G106" s="58">
        <v>163.30000000000001</v>
      </c>
      <c r="H106" s="58">
        <v>2454</v>
      </c>
      <c r="I106" s="58">
        <v>0.1</v>
      </c>
      <c r="J106" s="58">
        <v>241.6</v>
      </c>
      <c r="K106" s="58">
        <v>260.39999999999998</v>
      </c>
      <c r="L106" s="58" t="s">
        <v>16</v>
      </c>
      <c r="M106" s="58" t="s">
        <v>19</v>
      </c>
      <c r="N106" s="4" t="s">
        <v>91</v>
      </c>
      <c r="O106" s="5">
        <f t="shared" ref="O106:O110" si="18">_xlfn.NUMBERVALUE( LEFT(M106,LEN(M106)-1))</f>
        <v>0</v>
      </c>
      <c r="P106" s="5">
        <f t="shared" ref="P106:P110" si="19">IF( RIGHT(M106,1) = "L",-O106,O106)</f>
        <v>0</v>
      </c>
    </row>
    <row r="107" spans="1:16" ht="18" thickBot="1">
      <c r="A107" s="58">
        <v>3</v>
      </c>
      <c r="B107" s="59"/>
      <c r="C107" s="59"/>
      <c r="D107" s="59"/>
      <c r="E107" s="58">
        <v>97</v>
      </c>
      <c r="F107" s="58">
        <v>113.3</v>
      </c>
      <c r="G107" s="58">
        <v>162</v>
      </c>
      <c r="H107" s="58">
        <v>2265</v>
      </c>
      <c r="I107" s="58">
        <v>-0.6</v>
      </c>
      <c r="J107" s="58">
        <v>235.8</v>
      </c>
      <c r="K107" s="58">
        <v>258.10000000000002</v>
      </c>
      <c r="L107" s="58" t="s">
        <v>88</v>
      </c>
      <c r="M107" s="58" t="s">
        <v>19</v>
      </c>
      <c r="N107" s="4" t="s">
        <v>91</v>
      </c>
      <c r="O107" s="5">
        <f t="shared" si="18"/>
        <v>0</v>
      </c>
      <c r="P107" s="5">
        <f t="shared" si="19"/>
        <v>0</v>
      </c>
    </row>
    <row r="108" spans="1:16" ht="18" thickBot="1">
      <c r="A108" s="58">
        <v>4</v>
      </c>
      <c r="B108" s="59"/>
      <c r="C108" s="59"/>
      <c r="D108" s="59"/>
      <c r="E108" s="58">
        <v>99</v>
      </c>
      <c r="F108" s="58">
        <v>113.2</v>
      </c>
      <c r="G108" s="58">
        <v>154.30000000000001</v>
      </c>
      <c r="H108" s="58">
        <v>1251</v>
      </c>
      <c r="I108" s="58">
        <v>0.8</v>
      </c>
      <c r="J108" s="58">
        <v>219.5</v>
      </c>
      <c r="K108" s="58">
        <v>258.10000000000002</v>
      </c>
      <c r="L108" s="58" t="s">
        <v>17</v>
      </c>
      <c r="M108" s="58" t="s">
        <v>19</v>
      </c>
      <c r="N108" s="4" t="s">
        <v>91</v>
      </c>
      <c r="O108" s="5">
        <f t="shared" si="18"/>
        <v>0</v>
      </c>
      <c r="P108" s="5">
        <f t="shared" si="19"/>
        <v>0</v>
      </c>
    </row>
    <row r="109" spans="1:16" ht="18" thickBot="1">
      <c r="A109" s="58">
        <v>5</v>
      </c>
      <c r="B109" s="59"/>
      <c r="C109" s="59"/>
      <c r="D109" s="59"/>
      <c r="E109" s="58">
        <v>100</v>
      </c>
      <c r="F109" s="58">
        <v>113.3</v>
      </c>
      <c r="G109" s="58">
        <v>160</v>
      </c>
      <c r="H109" s="58">
        <v>1704</v>
      </c>
      <c r="I109" s="58">
        <v>0.2</v>
      </c>
      <c r="J109" s="58">
        <v>241.9</v>
      </c>
      <c r="K109" s="58">
        <v>270.7</v>
      </c>
      <c r="L109" s="58" t="s">
        <v>89</v>
      </c>
      <c r="M109" s="58" t="s">
        <v>19</v>
      </c>
      <c r="N109" s="4" t="s">
        <v>91</v>
      </c>
      <c r="O109" s="5">
        <f t="shared" si="18"/>
        <v>0</v>
      </c>
      <c r="P109" s="5">
        <f t="shared" si="19"/>
        <v>0</v>
      </c>
    </row>
    <row r="110" spans="1:16" ht="18" thickBot="1">
      <c r="A110" s="58">
        <v>6</v>
      </c>
      <c r="B110" s="59"/>
      <c r="C110" s="59"/>
      <c r="D110" s="59"/>
      <c r="E110" s="58">
        <v>99</v>
      </c>
      <c r="F110" s="58">
        <v>114.8</v>
      </c>
      <c r="G110" s="58">
        <v>165.1</v>
      </c>
      <c r="H110" s="58">
        <v>3006</v>
      </c>
      <c r="I110" s="58">
        <v>-0.2</v>
      </c>
      <c r="J110" s="58">
        <v>243.3</v>
      </c>
      <c r="K110" s="58">
        <v>262.89999999999998</v>
      </c>
      <c r="L110" s="58" t="s">
        <v>90</v>
      </c>
      <c r="M110" s="58" t="s">
        <v>19</v>
      </c>
      <c r="N110" s="4" t="s">
        <v>91</v>
      </c>
      <c r="O110" s="5">
        <f t="shared" si="18"/>
        <v>0</v>
      </c>
      <c r="P110" s="5">
        <f t="shared" si="19"/>
        <v>0</v>
      </c>
    </row>
    <row r="111" spans="1:16">
      <c r="A111" s="141" t="s">
        <v>23</v>
      </c>
      <c r="B111" s="141"/>
      <c r="C111" s="141"/>
      <c r="D111" s="141"/>
      <c r="E111" s="60">
        <v>17.899999999999999</v>
      </c>
      <c r="F111" s="60">
        <v>0.8</v>
      </c>
      <c r="G111" s="60">
        <v>3.5</v>
      </c>
      <c r="H111" s="60">
        <v>580</v>
      </c>
      <c r="I111" s="60">
        <v>0.4</v>
      </c>
      <c r="J111" s="60">
        <v>8.1999999999999993</v>
      </c>
      <c r="K111" s="60">
        <v>4.5</v>
      </c>
      <c r="L111" s="60">
        <v>7.9</v>
      </c>
      <c r="M111" s="60" t="s">
        <v>19</v>
      </c>
      <c r="O111" s="94"/>
      <c r="P111" s="103"/>
    </row>
  </sheetData>
  <mergeCells count="51">
    <mergeCell ref="A101:M101"/>
    <mergeCell ref="A102:M102"/>
    <mergeCell ref="A103:D103"/>
    <mergeCell ref="A104:D104"/>
    <mergeCell ref="A111:D111"/>
    <mergeCell ref="A100:D100"/>
    <mergeCell ref="A78:M78"/>
    <mergeCell ref="A79:M79"/>
    <mergeCell ref="A80:D80"/>
    <mergeCell ref="A81:D81"/>
    <mergeCell ref="A88:D88"/>
    <mergeCell ref="A89:M89"/>
    <mergeCell ref="A90:M90"/>
    <mergeCell ref="A91:D91"/>
    <mergeCell ref="A92:D92"/>
    <mergeCell ref="A99:C99"/>
    <mergeCell ref="A67:M67"/>
    <mergeCell ref="A68:M68"/>
    <mergeCell ref="A69:D69"/>
    <mergeCell ref="A70:D70"/>
    <mergeCell ref="A77:D77"/>
    <mergeCell ref="A56:M56"/>
    <mergeCell ref="A57:M57"/>
    <mergeCell ref="A58:D58"/>
    <mergeCell ref="A59:D59"/>
    <mergeCell ref="A66:D66"/>
    <mergeCell ref="A45:M45"/>
    <mergeCell ref="A46:M46"/>
    <mergeCell ref="A47:D47"/>
    <mergeCell ref="A48:D48"/>
    <mergeCell ref="A55:D55"/>
    <mergeCell ref="A34:M34"/>
    <mergeCell ref="A35:M35"/>
    <mergeCell ref="A36:D36"/>
    <mergeCell ref="A37:D37"/>
    <mergeCell ref="A44:D44"/>
    <mergeCell ref="A23:M23"/>
    <mergeCell ref="A24:M24"/>
    <mergeCell ref="A25:D25"/>
    <mergeCell ref="A26:D26"/>
    <mergeCell ref="A33:D33"/>
    <mergeCell ref="A12:M12"/>
    <mergeCell ref="A13:M13"/>
    <mergeCell ref="A14:D14"/>
    <mergeCell ref="A15:D15"/>
    <mergeCell ref="A22:D22"/>
    <mergeCell ref="A1:M1"/>
    <mergeCell ref="A2:M2"/>
    <mergeCell ref="A3:D3"/>
    <mergeCell ref="A4:D4"/>
    <mergeCell ref="A11:D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736FD-DADB-944D-9DC0-A3BC2D8B4554}">
  <dimension ref="A1:L24"/>
  <sheetViews>
    <sheetView workbookViewId="0">
      <selection activeCell="E3" sqref="E3:L22"/>
    </sheetView>
  </sheetViews>
  <sheetFormatPr baseColWidth="10" defaultRowHeight="16"/>
  <cols>
    <col min="12" max="12" width="11.5" bestFit="1" customWidth="1"/>
  </cols>
  <sheetData>
    <row r="1" spans="1:12" ht="19">
      <c r="A1" s="76" t="s">
        <v>0</v>
      </c>
      <c r="B1" s="78"/>
      <c r="C1" s="78"/>
      <c r="D1" s="78"/>
      <c r="E1" s="77" t="s">
        <v>1</v>
      </c>
      <c r="F1" s="77" t="s">
        <v>2</v>
      </c>
      <c r="G1" s="77" t="s">
        <v>3</v>
      </c>
      <c r="H1" s="77" t="s">
        <v>4</v>
      </c>
      <c r="I1" s="77" t="s">
        <v>5</v>
      </c>
      <c r="J1" s="77" t="s">
        <v>6</v>
      </c>
      <c r="K1" s="77" t="s">
        <v>7</v>
      </c>
      <c r="L1" s="77" t="s">
        <v>94</v>
      </c>
    </row>
    <row r="2" spans="1:12" ht="19">
      <c r="A2" s="78"/>
      <c r="B2" s="78"/>
      <c r="C2" s="78"/>
      <c r="D2" s="78"/>
      <c r="E2" s="78"/>
      <c r="F2" s="79" t="s">
        <v>10</v>
      </c>
      <c r="G2" s="79" t="s">
        <v>10</v>
      </c>
      <c r="H2" s="79" t="s">
        <v>11</v>
      </c>
      <c r="I2" s="79" t="s">
        <v>12</v>
      </c>
      <c r="J2" s="79" t="s">
        <v>13</v>
      </c>
      <c r="K2" s="79" t="s">
        <v>13</v>
      </c>
      <c r="L2" s="79" t="s">
        <v>13</v>
      </c>
    </row>
    <row r="3" spans="1:12" ht="19">
      <c r="A3" s="80">
        <v>1</v>
      </c>
      <c r="B3" s="78"/>
      <c r="C3" s="78"/>
      <c r="D3" s="78"/>
      <c r="E3" s="81">
        <v>19</v>
      </c>
      <c r="F3" s="76">
        <v>88</v>
      </c>
      <c r="G3" s="76">
        <v>124.1</v>
      </c>
      <c r="H3" s="76">
        <v>1580</v>
      </c>
      <c r="I3" s="76">
        <v>6.7</v>
      </c>
      <c r="J3" s="76">
        <v>143.69999999999999</v>
      </c>
      <c r="K3" s="76">
        <v>188.4</v>
      </c>
      <c r="L3" s="76" t="s">
        <v>171</v>
      </c>
    </row>
    <row r="4" spans="1:12" ht="19">
      <c r="A4" s="80">
        <v>2</v>
      </c>
      <c r="B4" s="78"/>
      <c r="C4" s="78"/>
      <c r="D4" s="78"/>
      <c r="E4" s="81">
        <v>70</v>
      </c>
      <c r="F4" s="76">
        <v>84.2</v>
      </c>
      <c r="G4" s="76">
        <v>118.5</v>
      </c>
      <c r="H4" s="76">
        <v>1795</v>
      </c>
      <c r="I4" s="76">
        <v>0.7</v>
      </c>
      <c r="J4" s="76">
        <v>168.8</v>
      </c>
      <c r="K4" s="76">
        <v>197.6</v>
      </c>
      <c r="L4" s="76" t="s">
        <v>113</v>
      </c>
    </row>
    <row r="5" spans="1:12" ht="19">
      <c r="A5" s="80">
        <v>3</v>
      </c>
      <c r="B5" s="78"/>
      <c r="C5" s="78"/>
      <c r="D5" s="78"/>
      <c r="E5" s="81">
        <v>65</v>
      </c>
      <c r="F5" s="76">
        <v>84.2</v>
      </c>
      <c r="G5" s="76">
        <v>120.3</v>
      </c>
      <c r="H5" s="76">
        <v>1520</v>
      </c>
      <c r="I5" s="76">
        <v>4.5</v>
      </c>
      <c r="J5" s="76">
        <v>149.69999999999999</v>
      </c>
      <c r="K5" s="76">
        <v>190.2</v>
      </c>
      <c r="L5" s="76" t="s">
        <v>172</v>
      </c>
    </row>
    <row r="6" spans="1:12" ht="19">
      <c r="A6" s="80">
        <v>4</v>
      </c>
      <c r="B6" s="78"/>
      <c r="C6" s="78"/>
      <c r="D6" s="78"/>
      <c r="E6" s="81">
        <v>43</v>
      </c>
      <c r="F6" s="76">
        <v>84.7</v>
      </c>
      <c r="G6" s="76">
        <v>120</v>
      </c>
      <c r="H6" s="76">
        <v>1890</v>
      </c>
      <c r="I6" s="76">
        <v>2.7</v>
      </c>
      <c r="J6" s="76">
        <v>152.6</v>
      </c>
      <c r="K6" s="76">
        <v>189.5</v>
      </c>
      <c r="L6" s="76" t="s">
        <v>173</v>
      </c>
    </row>
    <row r="7" spans="1:12" ht="19">
      <c r="A7" s="80">
        <v>5</v>
      </c>
      <c r="B7" s="78"/>
      <c r="C7" s="78"/>
      <c r="D7" s="78"/>
      <c r="E7" s="81">
        <v>31</v>
      </c>
      <c r="F7" s="76">
        <v>85.8</v>
      </c>
      <c r="G7" s="76">
        <v>119.7</v>
      </c>
      <c r="H7" s="76">
        <v>1570</v>
      </c>
      <c r="I7" s="76">
        <v>0.9</v>
      </c>
      <c r="J7" s="76">
        <v>113.4</v>
      </c>
      <c r="K7" s="76">
        <v>166.7</v>
      </c>
      <c r="L7" s="76" t="s">
        <v>174</v>
      </c>
    </row>
    <row r="8" spans="1:12" ht="19">
      <c r="A8" s="80">
        <v>6</v>
      </c>
      <c r="B8" s="78"/>
      <c r="C8" s="78"/>
      <c r="D8" s="78"/>
      <c r="E8" s="81">
        <v>63</v>
      </c>
      <c r="F8" s="76">
        <v>84.4</v>
      </c>
      <c r="G8" s="76">
        <v>121.2</v>
      </c>
      <c r="H8" s="76">
        <v>1820</v>
      </c>
      <c r="I8" s="76">
        <v>1.1000000000000001</v>
      </c>
      <c r="J8" s="76">
        <v>140.5</v>
      </c>
      <c r="K8" s="76">
        <v>183.6</v>
      </c>
      <c r="L8" s="76" t="s">
        <v>20</v>
      </c>
    </row>
    <row r="9" spans="1:12" ht="19">
      <c r="A9" s="80">
        <v>7</v>
      </c>
      <c r="B9" s="78"/>
      <c r="C9" s="78"/>
      <c r="D9" s="78"/>
      <c r="E9" s="81">
        <v>53</v>
      </c>
      <c r="F9" s="76">
        <v>84</v>
      </c>
      <c r="G9" s="76">
        <v>117.7</v>
      </c>
      <c r="H9" s="76">
        <v>2088</v>
      </c>
      <c r="I9" s="76">
        <v>-0.3</v>
      </c>
      <c r="J9" s="76">
        <v>149.80000000000001</v>
      </c>
      <c r="K9" s="76">
        <v>184.3</v>
      </c>
      <c r="L9" s="76" t="s">
        <v>175</v>
      </c>
    </row>
    <row r="10" spans="1:12" ht="19">
      <c r="A10" s="80">
        <v>8</v>
      </c>
      <c r="B10" s="78"/>
      <c r="C10" s="78"/>
      <c r="D10" s="78"/>
      <c r="E10" s="81">
        <v>64</v>
      </c>
      <c r="F10" s="76">
        <v>84.6</v>
      </c>
      <c r="G10" s="76">
        <v>121.2</v>
      </c>
      <c r="H10" s="76">
        <v>2290</v>
      </c>
      <c r="I10" s="76">
        <v>-0.3</v>
      </c>
      <c r="J10" s="76">
        <v>155.69999999999999</v>
      </c>
      <c r="K10" s="76">
        <v>189.7</v>
      </c>
      <c r="L10" s="76" t="s">
        <v>170</v>
      </c>
    </row>
    <row r="11" spans="1:12" ht="19">
      <c r="A11" s="80">
        <v>9</v>
      </c>
      <c r="B11" s="78"/>
      <c r="C11" s="78"/>
      <c r="D11" s="78"/>
      <c r="E11" s="81">
        <v>32</v>
      </c>
      <c r="F11" s="76">
        <v>84.3</v>
      </c>
      <c r="G11" s="76">
        <v>117.8</v>
      </c>
      <c r="H11" s="76">
        <v>2977</v>
      </c>
      <c r="I11" s="76">
        <v>0.3</v>
      </c>
      <c r="J11" s="76">
        <v>142.9</v>
      </c>
      <c r="K11" s="76">
        <v>174.3</v>
      </c>
      <c r="L11" s="76" t="s">
        <v>176</v>
      </c>
    </row>
    <row r="12" spans="1:12" ht="19">
      <c r="A12" s="80">
        <v>10</v>
      </c>
      <c r="B12" s="78"/>
      <c r="C12" s="78"/>
      <c r="D12" s="78"/>
      <c r="E12" s="81">
        <v>56</v>
      </c>
      <c r="F12" s="76">
        <v>82.4</v>
      </c>
      <c r="G12" s="76">
        <v>116.1</v>
      </c>
      <c r="H12" s="76">
        <v>2467</v>
      </c>
      <c r="I12" s="76">
        <v>0.1</v>
      </c>
      <c r="J12" s="76">
        <v>161</v>
      </c>
      <c r="K12" s="76">
        <v>186</v>
      </c>
      <c r="L12" s="76" t="s">
        <v>177</v>
      </c>
    </row>
    <row r="13" spans="1:12" ht="19">
      <c r="A13" s="80">
        <v>11</v>
      </c>
      <c r="B13" s="78"/>
      <c r="C13" s="78"/>
      <c r="D13" s="78"/>
      <c r="E13" s="81">
        <v>27</v>
      </c>
      <c r="F13" s="76">
        <v>83.1</v>
      </c>
      <c r="G13" s="76">
        <v>99.6</v>
      </c>
      <c r="H13" s="76">
        <v>2500</v>
      </c>
      <c r="I13" s="76" t="s">
        <v>19</v>
      </c>
      <c r="J13" s="76">
        <v>60.9</v>
      </c>
      <c r="K13" s="76">
        <v>111.1</v>
      </c>
      <c r="L13" s="76" t="s">
        <v>178</v>
      </c>
    </row>
    <row r="14" spans="1:12" ht="19">
      <c r="A14" s="80">
        <v>12</v>
      </c>
      <c r="B14" s="78"/>
      <c r="C14" s="78"/>
      <c r="D14" s="78"/>
      <c r="E14" s="81">
        <v>33</v>
      </c>
      <c r="F14" s="76">
        <v>84.4</v>
      </c>
      <c r="G14" s="76">
        <v>124.1</v>
      </c>
      <c r="H14" s="76">
        <v>1600</v>
      </c>
      <c r="I14" s="76">
        <v>-0.5</v>
      </c>
      <c r="J14" s="76">
        <v>122.2</v>
      </c>
      <c r="K14" s="76">
        <v>175.5</v>
      </c>
      <c r="L14" s="76" t="s">
        <v>174</v>
      </c>
    </row>
    <row r="15" spans="1:12" ht="19">
      <c r="A15" s="80">
        <v>13</v>
      </c>
      <c r="B15" s="78"/>
      <c r="C15" s="78"/>
      <c r="D15" s="78"/>
      <c r="E15" s="81">
        <v>50</v>
      </c>
      <c r="F15" s="76">
        <v>84</v>
      </c>
      <c r="G15" s="76">
        <v>117</v>
      </c>
      <c r="H15" s="76">
        <v>1640</v>
      </c>
      <c r="I15" s="76">
        <v>1.5</v>
      </c>
      <c r="J15" s="76">
        <v>127.4</v>
      </c>
      <c r="K15" s="76">
        <v>173.5</v>
      </c>
      <c r="L15" s="76" t="s">
        <v>179</v>
      </c>
    </row>
    <row r="16" spans="1:12" ht="19">
      <c r="A16" s="80">
        <v>14</v>
      </c>
      <c r="B16" s="78"/>
      <c r="C16" s="78"/>
      <c r="D16" s="78"/>
      <c r="E16" s="81">
        <v>55</v>
      </c>
      <c r="F16" s="76">
        <v>84.8</v>
      </c>
      <c r="G16" s="76">
        <v>121.4</v>
      </c>
      <c r="H16" s="76">
        <v>2447</v>
      </c>
      <c r="I16" s="76">
        <v>0.1</v>
      </c>
      <c r="J16" s="76">
        <v>121.4</v>
      </c>
      <c r="K16" s="76">
        <v>168.4</v>
      </c>
      <c r="L16" s="76" t="s">
        <v>108</v>
      </c>
    </row>
    <row r="17" spans="1:12" ht="19">
      <c r="A17" s="80">
        <v>15</v>
      </c>
      <c r="B17" s="78"/>
      <c r="C17" s="78"/>
      <c r="D17" s="78"/>
      <c r="E17" s="81">
        <v>52</v>
      </c>
      <c r="F17" s="76">
        <v>81.3</v>
      </c>
      <c r="G17" s="76">
        <v>112.6</v>
      </c>
      <c r="H17" s="76">
        <v>1590</v>
      </c>
      <c r="I17" s="76">
        <v>6.1</v>
      </c>
      <c r="J17" s="76">
        <v>132</v>
      </c>
      <c r="K17" s="76">
        <v>172.7</v>
      </c>
      <c r="L17" s="76" t="s">
        <v>180</v>
      </c>
    </row>
    <row r="18" spans="1:12" ht="19">
      <c r="A18" s="80">
        <v>16</v>
      </c>
      <c r="B18" s="78"/>
      <c r="C18" s="78"/>
      <c r="D18" s="78"/>
      <c r="E18" s="81">
        <v>31</v>
      </c>
      <c r="F18" s="76">
        <v>86</v>
      </c>
      <c r="G18" s="76">
        <v>123.4</v>
      </c>
      <c r="H18" s="76">
        <v>2020</v>
      </c>
      <c r="I18" s="76">
        <v>1.1000000000000001</v>
      </c>
      <c r="J18" s="76">
        <v>154.30000000000001</v>
      </c>
      <c r="K18" s="76">
        <v>192.6</v>
      </c>
      <c r="L18" s="76" t="s">
        <v>181</v>
      </c>
    </row>
    <row r="19" spans="1:12" ht="19">
      <c r="A19" s="80">
        <v>17</v>
      </c>
      <c r="B19" s="78"/>
      <c r="C19" s="78"/>
      <c r="D19" s="78"/>
      <c r="E19" s="81">
        <v>43</v>
      </c>
      <c r="F19" s="76">
        <v>84.6</v>
      </c>
      <c r="G19" s="76">
        <v>119.4</v>
      </c>
      <c r="H19" s="76">
        <v>2708</v>
      </c>
      <c r="I19" s="76">
        <v>3.5</v>
      </c>
      <c r="J19" s="76">
        <v>137.6</v>
      </c>
      <c r="K19" s="76">
        <v>174.5</v>
      </c>
      <c r="L19" s="76" t="s">
        <v>182</v>
      </c>
    </row>
    <row r="20" spans="1:12" ht="19">
      <c r="A20" s="80">
        <v>18</v>
      </c>
      <c r="B20" s="78"/>
      <c r="C20" s="78"/>
      <c r="D20" s="78"/>
      <c r="E20" s="81">
        <v>49</v>
      </c>
      <c r="F20" s="76">
        <v>83.3</v>
      </c>
      <c r="G20" s="76">
        <v>118.9</v>
      </c>
      <c r="H20" s="76">
        <v>2330</v>
      </c>
      <c r="I20" s="76">
        <v>3.1</v>
      </c>
      <c r="J20" s="76">
        <v>159.30000000000001</v>
      </c>
      <c r="K20" s="76">
        <v>189</v>
      </c>
      <c r="L20" s="76" t="s">
        <v>183</v>
      </c>
    </row>
    <row r="21" spans="1:12" ht="19">
      <c r="A21" s="80">
        <v>19</v>
      </c>
      <c r="B21" s="78"/>
      <c r="C21" s="78"/>
      <c r="D21" s="78"/>
      <c r="E21" s="81">
        <v>66</v>
      </c>
      <c r="F21" s="76">
        <v>84</v>
      </c>
      <c r="G21" s="76">
        <v>121.8</v>
      </c>
      <c r="H21" s="76">
        <v>2150</v>
      </c>
      <c r="I21" s="76">
        <v>0.9</v>
      </c>
      <c r="J21" s="76">
        <v>156.9</v>
      </c>
      <c r="K21" s="76">
        <v>191.6</v>
      </c>
      <c r="L21" s="76" t="s">
        <v>184</v>
      </c>
    </row>
    <row r="22" spans="1:12" ht="19">
      <c r="A22" s="80">
        <v>20</v>
      </c>
      <c r="B22" s="78"/>
      <c r="C22" s="78"/>
      <c r="D22" s="78"/>
      <c r="E22" s="81">
        <v>49</v>
      </c>
      <c r="F22" s="76">
        <v>83.9</v>
      </c>
      <c r="G22" s="76">
        <v>120.2</v>
      </c>
      <c r="H22" s="76">
        <v>3399</v>
      </c>
      <c r="I22" s="76">
        <v>-0.1</v>
      </c>
      <c r="J22" s="76">
        <v>166</v>
      </c>
      <c r="K22" s="76">
        <v>184.6</v>
      </c>
      <c r="L22" s="76" t="s">
        <v>185</v>
      </c>
    </row>
    <row r="23" spans="1:12" ht="19">
      <c r="A23" s="76" t="s">
        <v>21</v>
      </c>
      <c r="B23" s="78"/>
      <c r="C23" s="78"/>
      <c r="D23" s="78"/>
      <c r="E23" s="81">
        <v>47.5</v>
      </c>
      <c r="F23" s="76">
        <v>84.3</v>
      </c>
      <c r="G23" s="76">
        <v>118.8</v>
      </c>
      <c r="H23" s="76">
        <v>2119</v>
      </c>
      <c r="I23" s="76">
        <v>1.7</v>
      </c>
      <c r="J23" s="76">
        <v>140.80000000000001</v>
      </c>
      <c r="K23" s="76">
        <v>179.2</v>
      </c>
      <c r="L23" s="76" t="s">
        <v>146</v>
      </c>
    </row>
    <row r="24" spans="1:12" ht="19">
      <c r="A24" s="76" t="s">
        <v>23</v>
      </c>
      <c r="B24" s="78"/>
      <c r="C24" s="78"/>
      <c r="D24" s="78"/>
      <c r="E24" s="81">
        <v>14.4</v>
      </c>
      <c r="F24" s="76">
        <v>1.3</v>
      </c>
      <c r="G24" s="76">
        <v>5.0999999999999996</v>
      </c>
      <c r="H24" s="76">
        <v>508</v>
      </c>
      <c r="I24" s="76">
        <v>2.1</v>
      </c>
      <c r="J24" s="76">
        <v>23.7</v>
      </c>
      <c r="K24" s="76">
        <v>17.8</v>
      </c>
      <c r="L24" s="76">
        <v>19.399999999999999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4C02C-A175-1948-A37C-C29BDD555298}">
  <dimension ref="A1:M24"/>
  <sheetViews>
    <sheetView workbookViewId="0">
      <selection activeCell="A25" sqref="A25:XFD25"/>
    </sheetView>
  </sheetViews>
  <sheetFormatPr baseColWidth="10" defaultRowHeight="16"/>
  <cols>
    <col min="12" max="12" width="11.5" bestFit="1" customWidth="1"/>
  </cols>
  <sheetData>
    <row r="1" spans="1:13" ht="19">
      <c r="A1" s="76" t="s">
        <v>0</v>
      </c>
      <c r="E1" s="77" t="s">
        <v>1</v>
      </c>
      <c r="F1" s="77" t="s">
        <v>2</v>
      </c>
      <c r="G1" s="77" t="s">
        <v>3</v>
      </c>
      <c r="H1" s="77" t="s">
        <v>4</v>
      </c>
      <c r="I1" s="77" t="s">
        <v>5</v>
      </c>
      <c r="J1" s="77" t="s">
        <v>6</v>
      </c>
      <c r="K1" s="77" t="s">
        <v>7</v>
      </c>
      <c r="L1" s="77" t="s">
        <v>94</v>
      </c>
      <c r="M1" s="77" t="s">
        <v>9</v>
      </c>
    </row>
    <row r="2" spans="1:13" ht="19">
      <c r="A2" s="78"/>
      <c r="B2" s="78"/>
      <c r="C2" s="78"/>
      <c r="D2" s="78"/>
      <c r="E2" s="78"/>
      <c r="F2" s="79" t="s">
        <v>10</v>
      </c>
      <c r="G2" s="79" t="s">
        <v>10</v>
      </c>
      <c r="H2" s="79" t="s">
        <v>11</v>
      </c>
      <c r="I2" s="79" t="s">
        <v>12</v>
      </c>
      <c r="J2" s="79" t="s">
        <v>13</v>
      </c>
      <c r="K2" s="79" t="s">
        <v>13</v>
      </c>
      <c r="L2" s="79" t="s">
        <v>13</v>
      </c>
      <c r="M2" s="79" t="s">
        <v>13</v>
      </c>
    </row>
    <row r="3" spans="1:13" ht="19">
      <c r="A3" s="80">
        <v>1</v>
      </c>
      <c r="B3" s="78"/>
      <c r="C3" s="78"/>
      <c r="D3" s="78"/>
      <c r="E3" s="81">
        <v>15</v>
      </c>
      <c r="F3" s="76">
        <v>72.2</v>
      </c>
      <c r="G3" s="76">
        <v>77</v>
      </c>
      <c r="H3" s="76">
        <v>3360</v>
      </c>
      <c r="I3" s="76" t="s">
        <v>19</v>
      </c>
      <c r="J3" s="76">
        <v>61.4</v>
      </c>
      <c r="K3" s="76">
        <v>92.2</v>
      </c>
      <c r="L3" s="76" t="s">
        <v>154</v>
      </c>
      <c r="M3" s="76" t="s">
        <v>19</v>
      </c>
    </row>
    <row r="4" spans="1:13" ht="19">
      <c r="A4" s="80">
        <v>2</v>
      </c>
      <c r="B4" s="78"/>
      <c r="C4" s="78"/>
      <c r="D4" s="78"/>
      <c r="E4" s="81">
        <v>4</v>
      </c>
      <c r="F4" s="76">
        <v>71</v>
      </c>
      <c r="G4" s="76">
        <v>61.3</v>
      </c>
      <c r="H4" s="76">
        <v>5430</v>
      </c>
      <c r="I4" s="76" t="s">
        <v>19</v>
      </c>
      <c r="J4" s="76">
        <v>56.2</v>
      </c>
      <c r="K4" s="76">
        <v>68.400000000000006</v>
      </c>
      <c r="L4" s="76" t="s">
        <v>155</v>
      </c>
      <c r="M4" s="76" t="s">
        <v>19</v>
      </c>
    </row>
    <row r="5" spans="1:13" ht="19">
      <c r="A5" s="80">
        <v>3</v>
      </c>
      <c r="B5" s="78"/>
      <c r="C5" s="78"/>
      <c r="D5" s="78"/>
      <c r="E5" s="81">
        <v>17</v>
      </c>
      <c r="F5" s="76">
        <v>71.3</v>
      </c>
      <c r="G5" s="76">
        <v>79.7</v>
      </c>
      <c r="H5" s="76">
        <v>6820</v>
      </c>
      <c r="I5" s="76">
        <v>-4.7</v>
      </c>
      <c r="J5" s="76">
        <v>85.5</v>
      </c>
      <c r="K5" s="76">
        <v>95.7</v>
      </c>
      <c r="L5" s="76" t="s">
        <v>156</v>
      </c>
      <c r="M5" s="76" t="s">
        <v>19</v>
      </c>
    </row>
    <row r="6" spans="1:13" ht="19">
      <c r="A6" s="80">
        <v>4</v>
      </c>
      <c r="B6" s="78"/>
      <c r="C6" s="78"/>
      <c r="D6" s="78"/>
      <c r="E6" s="81">
        <v>34</v>
      </c>
      <c r="F6" s="76">
        <v>72.400000000000006</v>
      </c>
      <c r="G6" s="76">
        <v>96.3</v>
      </c>
      <c r="H6" s="76">
        <v>2520</v>
      </c>
      <c r="I6" s="76">
        <v>-1.3</v>
      </c>
      <c r="J6" s="76">
        <v>108.3</v>
      </c>
      <c r="K6" s="76">
        <v>139.80000000000001</v>
      </c>
      <c r="L6" s="76" t="s">
        <v>157</v>
      </c>
      <c r="M6" s="76" t="s">
        <v>19</v>
      </c>
    </row>
    <row r="7" spans="1:13" ht="19">
      <c r="A7" s="80">
        <v>5</v>
      </c>
      <c r="B7" s="78"/>
      <c r="C7" s="78"/>
      <c r="D7" s="78"/>
      <c r="E7" s="81">
        <v>9</v>
      </c>
      <c r="F7" s="76">
        <v>70.7</v>
      </c>
      <c r="G7" s="76">
        <v>70.2</v>
      </c>
      <c r="H7" s="76">
        <v>7090</v>
      </c>
      <c r="I7" s="76" t="s">
        <v>19</v>
      </c>
      <c r="J7" s="76">
        <v>72.2</v>
      </c>
      <c r="K7" s="76">
        <v>75</v>
      </c>
      <c r="L7" s="76" t="s">
        <v>158</v>
      </c>
      <c r="M7" s="76" t="s">
        <v>19</v>
      </c>
    </row>
    <row r="8" spans="1:13" ht="19">
      <c r="A8" s="80">
        <v>6</v>
      </c>
      <c r="B8" s="78"/>
      <c r="C8" s="78"/>
      <c r="D8" s="78"/>
      <c r="E8" s="81">
        <v>0</v>
      </c>
      <c r="F8" s="76" t="s">
        <v>19</v>
      </c>
      <c r="G8" s="76">
        <v>29.4</v>
      </c>
      <c r="H8" s="76">
        <v>3330</v>
      </c>
      <c r="I8" s="76" t="s">
        <v>19</v>
      </c>
      <c r="J8" s="76">
        <v>14.4</v>
      </c>
      <c r="K8" s="76">
        <v>21.7</v>
      </c>
      <c r="L8" s="76" t="s">
        <v>159</v>
      </c>
      <c r="M8" s="76" t="s">
        <v>19</v>
      </c>
    </row>
    <row r="9" spans="1:13" ht="19">
      <c r="A9" s="80">
        <v>7</v>
      </c>
      <c r="B9" s="78"/>
      <c r="C9" s="78"/>
      <c r="D9" s="78"/>
      <c r="E9" s="81">
        <v>12</v>
      </c>
      <c r="F9" s="76">
        <v>73.2</v>
      </c>
      <c r="G9" s="76">
        <v>90.9</v>
      </c>
      <c r="H9" s="76">
        <v>2620</v>
      </c>
      <c r="I9" s="76">
        <v>-2.7</v>
      </c>
      <c r="J9" s="76">
        <v>38</v>
      </c>
      <c r="K9" s="76">
        <v>87.8</v>
      </c>
      <c r="L9" s="76" t="s">
        <v>160</v>
      </c>
      <c r="M9" s="76" t="s">
        <v>19</v>
      </c>
    </row>
    <row r="10" spans="1:13" ht="19">
      <c r="A10" s="80">
        <v>8</v>
      </c>
      <c r="B10" s="78"/>
      <c r="C10" s="78"/>
      <c r="D10" s="78"/>
      <c r="E10" s="81">
        <v>41</v>
      </c>
      <c r="F10" s="76">
        <v>70.5</v>
      </c>
      <c r="G10" s="76">
        <v>96.2</v>
      </c>
      <c r="H10" s="76">
        <v>2920</v>
      </c>
      <c r="I10" s="76">
        <v>0.1</v>
      </c>
      <c r="J10" s="76">
        <v>119.8</v>
      </c>
      <c r="K10" s="76">
        <v>142.30000000000001</v>
      </c>
      <c r="L10" s="76" t="s">
        <v>161</v>
      </c>
      <c r="M10" s="76" t="s">
        <v>19</v>
      </c>
    </row>
    <row r="11" spans="1:13" ht="19">
      <c r="A11" s="80">
        <v>9</v>
      </c>
      <c r="B11" s="78"/>
      <c r="C11" s="78"/>
      <c r="D11" s="78"/>
      <c r="E11" s="81">
        <v>28</v>
      </c>
      <c r="F11" s="76">
        <v>65.599999999999994</v>
      </c>
      <c r="G11" s="76">
        <v>83.7</v>
      </c>
      <c r="H11" s="76">
        <v>3592</v>
      </c>
      <c r="I11" s="76">
        <v>-2.1</v>
      </c>
      <c r="J11" s="76">
        <v>96.6</v>
      </c>
      <c r="K11" s="76">
        <v>115</v>
      </c>
      <c r="L11" s="76" t="s">
        <v>162</v>
      </c>
      <c r="M11" s="76" t="s">
        <v>19</v>
      </c>
    </row>
    <row r="12" spans="1:13" ht="19">
      <c r="A12" s="80">
        <v>10</v>
      </c>
      <c r="B12" s="78"/>
      <c r="C12" s="78"/>
      <c r="D12" s="78"/>
      <c r="E12" s="81">
        <v>34</v>
      </c>
      <c r="F12" s="76">
        <v>72.2</v>
      </c>
      <c r="G12" s="76">
        <v>99.7</v>
      </c>
      <c r="H12" s="76">
        <v>2370</v>
      </c>
      <c r="I12" s="76">
        <v>1.9</v>
      </c>
      <c r="J12" s="76">
        <v>120</v>
      </c>
      <c r="K12" s="76">
        <v>149.69999999999999</v>
      </c>
      <c r="L12" s="76" t="s">
        <v>163</v>
      </c>
      <c r="M12" s="76" t="s">
        <v>19</v>
      </c>
    </row>
    <row r="13" spans="1:13" ht="19">
      <c r="A13" s="80">
        <v>11</v>
      </c>
      <c r="B13" s="78"/>
      <c r="C13" s="78"/>
      <c r="D13" s="78"/>
      <c r="E13" s="81">
        <v>14</v>
      </c>
      <c r="F13" s="76">
        <v>70.5</v>
      </c>
      <c r="G13" s="76">
        <v>84.6</v>
      </c>
      <c r="H13" s="76">
        <v>2740</v>
      </c>
      <c r="I13" s="76">
        <v>-3.3</v>
      </c>
      <c r="J13" s="76">
        <v>48.9</v>
      </c>
      <c r="K13" s="76">
        <v>91.5</v>
      </c>
      <c r="L13" s="76" t="s">
        <v>164</v>
      </c>
      <c r="M13" s="76" t="s">
        <v>19</v>
      </c>
    </row>
    <row r="14" spans="1:13" ht="19">
      <c r="A14" s="80">
        <v>12</v>
      </c>
      <c r="B14" s="78"/>
      <c r="C14" s="78"/>
      <c r="D14" s="78"/>
      <c r="E14" s="81">
        <v>37</v>
      </c>
      <c r="F14" s="76">
        <v>67.3</v>
      </c>
      <c r="G14" s="76">
        <v>94.3</v>
      </c>
      <c r="H14" s="76">
        <v>2618</v>
      </c>
      <c r="I14" s="76">
        <v>-0.3</v>
      </c>
      <c r="J14" s="76">
        <v>110.1</v>
      </c>
      <c r="K14" s="76">
        <v>138.1</v>
      </c>
      <c r="L14" s="76" t="s">
        <v>165</v>
      </c>
      <c r="M14" s="76" t="s">
        <v>19</v>
      </c>
    </row>
    <row r="15" spans="1:13" ht="19">
      <c r="A15" s="80">
        <v>13</v>
      </c>
      <c r="B15" s="78"/>
      <c r="C15" s="78"/>
      <c r="D15" s="78"/>
      <c r="E15" s="81">
        <v>12</v>
      </c>
      <c r="F15" s="76" t="s">
        <v>19</v>
      </c>
      <c r="G15" s="76">
        <v>76.5</v>
      </c>
      <c r="H15" s="76">
        <v>2470</v>
      </c>
      <c r="I15" s="76" t="s">
        <v>19</v>
      </c>
      <c r="J15" s="76">
        <v>41.5</v>
      </c>
      <c r="K15" s="76">
        <v>81.099999999999994</v>
      </c>
      <c r="L15" s="76" t="s">
        <v>166</v>
      </c>
      <c r="M15" s="76" t="s">
        <v>19</v>
      </c>
    </row>
    <row r="16" spans="1:13" ht="19">
      <c r="A16" s="80">
        <v>14</v>
      </c>
      <c r="B16" s="78"/>
      <c r="C16" s="78"/>
      <c r="D16" s="78"/>
      <c r="E16" s="81">
        <v>36</v>
      </c>
      <c r="F16" s="76">
        <v>72.099999999999994</v>
      </c>
      <c r="G16" s="76">
        <v>92.4</v>
      </c>
      <c r="H16" s="76">
        <v>2830</v>
      </c>
      <c r="I16" s="76">
        <v>-2.9</v>
      </c>
      <c r="J16" s="76">
        <v>102.9</v>
      </c>
      <c r="K16" s="76">
        <v>131.5</v>
      </c>
      <c r="L16" s="76" t="s">
        <v>167</v>
      </c>
      <c r="M16" s="76" t="s">
        <v>19</v>
      </c>
    </row>
    <row r="17" spans="1:13" ht="19">
      <c r="A17" s="80">
        <v>15</v>
      </c>
      <c r="B17" s="78"/>
      <c r="C17" s="78"/>
      <c r="D17" s="78"/>
      <c r="E17" s="81">
        <v>33</v>
      </c>
      <c r="F17" s="76">
        <v>71.400000000000006</v>
      </c>
      <c r="G17" s="76">
        <v>87.8</v>
      </c>
      <c r="H17" s="76">
        <v>3400</v>
      </c>
      <c r="I17" s="76">
        <v>-3.3</v>
      </c>
      <c r="J17" s="76">
        <v>101.3</v>
      </c>
      <c r="K17" s="76">
        <v>122.9</v>
      </c>
      <c r="L17" s="76" t="s">
        <v>17</v>
      </c>
      <c r="M17" s="76" t="s">
        <v>19</v>
      </c>
    </row>
    <row r="18" spans="1:13" ht="19">
      <c r="A18" s="80">
        <v>16</v>
      </c>
      <c r="B18" s="78"/>
      <c r="C18" s="78"/>
      <c r="D18" s="78"/>
      <c r="E18" s="81">
        <v>44</v>
      </c>
      <c r="F18" s="76">
        <v>72</v>
      </c>
      <c r="G18" s="76">
        <v>98.2</v>
      </c>
      <c r="H18" s="76">
        <v>2983</v>
      </c>
      <c r="I18" s="76">
        <v>-0.7</v>
      </c>
      <c r="J18" s="76">
        <v>123.7</v>
      </c>
      <c r="K18" s="76">
        <v>146</v>
      </c>
      <c r="L18" s="76" t="s">
        <v>62</v>
      </c>
      <c r="M18" s="76" t="s">
        <v>19</v>
      </c>
    </row>
    <row r="19" spans="1:13" ht="19">
      <c r="A19" s="80">
        <v>17</v>
      </c>
      <c r="B19" s="78"/>
      <c r="C19" s="78"/>
      <c r="D19" s="78"/>
      <c r="E19" s="81">
        <v>31</v>
      </c>
      <c r="F19" s="76">
        <v>71.7</v>
      </c>
      <c r="G19" s="76">
        <v>89.3</v>
      </c>
      <c r="H19" s="76">
        <v>3808</v>
      </c>
      <c r="I19" s="76">
        <v>-1.3</v>
      </c>
      <c r="J19" s="76">
        <v>99.9</v>
      </c>
      <c r="K19" s="76">
        <v>122.2</v>
      </c>
      <c r="L19" s="76" t="s">
        <v>168</v>
      </c>
      <c r="M19" s="76" t="s">
        <v>19</v>
      </c>
    </row>
    <row r="20" spans="1:13" ht="19">
      <c r="A20" s="80">
        <v>18</v>
      </c>
      <c r="B20" s="78"/>
      <c r="C20" s="78"/>
      <c r="D20" s="78"/>
      <c r="E20" s="81">
        <v>31</v>
      </c>
      <c r="F20" s="76">
        <v>71.3</v>
      </c>
      <c r="G20" s="76">
        <v>88.6</v>
      </c>
      <c r="H20" s="76">
        <v>4270</v>
      </c>
      <c r="I20" s="76">
        <v>-1.1000000000000001</v>
      </c>
      <c r="J20" s="76">
        <v>105.6</v>
      </c>
      <c r="K20" s="76">
        <v>120.8</v>
      </c>
      <c r="L20" s="76" t="s">
        <v>169</v>
      </c>
      <c r="M20" s="76" t="s">
        <v>19</v>
      </c>
    </row>
    <row r="21" spans="1:13" ht="19">
      <c r="A21" s="80">
        <v>19</v>
      </c>
      <c r="B21" s="78"/>
      <c r="C21" s="78"/>
      <c r="D21" s="78"/>
      <c r="E21" s="81">
        <v>39</v>
      </c>
      <c r="F21" s="76">
        <v>72.599999999999994</v>
      </c>
      <c r="G21" s="76">
        <v>94.7</v>
      </c>
      <c r="H21" s="76">
        <v>3888</v>
      </c>
      <c r="I21" s="76">
        <v>1.9</v>
      </c>
      <c r="J21" s="76">
        <v>118.2</v>
      </c>
      <c r="K21" s="76">
        <v>134.30000000000001</v>
      </c>
      <c r="L21" s="76" t="s">
        <v>115</v>
      </c>
      <c r="M21" s="76" t="s">
        <v>19</v>
      </c>
    </row>
    <row r="22" spans="1:13" ht="19">
      <c r="A22" s="80">
        <v>20</v>
      </c>
      <c r="B22" s="78"/>
      <c r="C22" s="78"/>
      <c r="D22" s="78"/>
      <c r="E22" s="81">
        <v>41</v>
      </c>
      <c r="F22" s="76">
        <v>71.8</v>
      </c>
      <c r="G22" s="76">
        <v>100.4</v>
      </c>
      <c r="H22" s="76">
        <v>2823</v>
      </c>
      <c r="I22" s="76">
        <v>2.2999999999999998</v>
      </c>
      <c r="J22" s="76">
        <v>119.9</v>
      </c>
      <c r="K22" s="76">
        <v>147.9</v>
      </c>
      <c r="L22" s="76" t="s">
        <v>165</v>
      </c>
      <c r="M22" s="76" t="s">
        <v>19</v>
      </c>
    </row>
    <row r="23" spans="1:13" ht="19">
      <c r="A23" s="76" t="s">
        <v>21</v>
      </c>
      <c r="B23" s="78"/>
      <c r="C23" s="78"/>
      <c r="D23" s="78"/>
      <c r="E23" s="81">
        <v>25.6</v>
      </c>
      <c r="F23" s="76">
        <v>71.099999999999994</v>
      </c>
      <c r="G23" s="76">
        <v>84.6</v>
      </c>
      <c r="H23" s="76">
        <v>3594</v>
      </c>
      <c r="I23" s="76">
        <v>-1.2</v>
      </c>
      <c r="J23" s="76">
        <v>87.2</v>
      </c>
      <c r="K23" s="76">
        <v>111.2</v>
      </c>
      <c r="L23" s="76" t="s">
        <v>170</v>
      </c>
      <c r="M23" s="76" t="s">
        <v>19</v>
      </c>
    </row>
    <row r="24" spans="1:13" ht="19">
      <c r="A24" s="76" t="s">
        <v>23</v>
      </c>
      <c r="B24" s="78"/>
      <c r="C24" s="78"/>
      <c r="D24" s="78"/>
      <c r="E24" s="81">
        <v>13.4</v>
      </c>
      <c r="F24" s="76">
        <v>1.8</v>
      </c>
      <c r="G24" s="76">
        <v>16.2</v>
      </c>
      <c r="H24" s="76">
        <v>1329</v>
      </c>
      <c r="I24" s="76">
        <v>2</v>
      </c>
      <c r="J24" s="76">
        <v>32.1</v>
      </c>
      <c r="K24" s="76">
        <v>32.799999999999997</v>
      </c>
      <c r="L24" s="76">
        <v>12.2</v>
      </c>
      <c r="M24" s="76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0CC95-F676-7344-884F-118E8759F3FC}">
  <dimension ref="A1:M10"/>
  <sheetViews>
    <sheetView workbookViewId="0">
      <selection activeCell="E3" sqref="E3:M8"/>
    </sheetView>
  </sheetViews>
  <sheetFormatPr baseColWidth="10" defaultRowHeight="16"/>
  <sheetData>
    <row r="1" spans="1:13">
      <c r="A1" s="117" t="s">
        <v>0</v>
      </c>
      <c r="B1" s="117"/>
      <c r="C1" s="117"/>
      <c r="D1" s="117"/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</row>
    <row r="2" spans="1:13" ht="17" thickBot="1">
      <c r="A2" s="118"/>
      <c r="B2" s="118"/>
      <c r="C2" s="118"/>
      <c r="D2" s="118"/>
      <c r="E2" s="114"/>
      <c r="F2" s="2" t="s">
        <v>10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13</v>
      </c>
      <c r="L2" s="2" t="s">
        <v>13</v>
      </c>
      <c r="M2" s="2" t="s">
        <v>13</v>
      </c>
    </row>
    <row r="3" spans="1:13" ht="17" thickBot="1">
      <c r="A3" s="5">
        <v>1</v>
      </c>
      <c r="B3" s="4"/>
      <c r="C3" s="4"/>
      <c r="D3" s="4"/>
      <c r="E3" s="5">
        <v>36</v>
      </c>
      <c r="F3" s="5">
        <v>57.2</v>
      </c>
      <c r="G3" s="5">
        <v>61.6</v>
      </c>
      <c r="H3" s="5">
        <v>7758</v>
      </c>
      <c r="I3" s="5">
        <v>-0.5</v>
      </c>
      <c r="J3" s="5">
        <v>60</v>
      </c>
      <c r="K3" s="5">
        <v>63.9</v>
      </c>
      <c r="L3" s="5" t="s">
        <v>40</v>
      </c>
      <c r="M3" s="5">
        <v>8.6999999999999993</v>
      </c>
    </row>
    <row r="4" spans="1:13" ht="17" thickBot="1">
      <c r="A4" s="5">
        <v>2</v>
      </c>
      <c r="B4" s="4"/>
      <c r="C4" s="4"/>
      <c r="D4" s="4"/>
      <c r="E4" s="5">
        <v>92</v>
      </c>
      <c r="F4" s="5">
        <v>50.1</v>
      </c>
      <c r="G4" s="5">
        <v>56.4</v>
      </c>
      <c r="H4" s="5">
        <v>6653</v>
      </c>
      <c r="I4" s="5" t="s">
        <v>19</v>
      </c>
      <c r="J4" s="5">
        <v>52.3</v>
      </c>
      <c r="K4" s="5">
        <v>57.8</v>
      </c>
      <c r="L4" s="5" t="s">
        <v>66</v>
      </c>
      <c r="M4" s="5">
        <v>1.7</v>
      </c>
    </row>
    <row r="5" spans="1:13" ht="17" thickBot="1">
      <c r="A5" s="5">
        <v>3</v>
      </c>
      <c r="B5" s="4"/>
      <c r="C5" s="4"/>
      <c r="D5" s="4"/>
      <c r="E5" s="5">
        <v>85</v>
      </c>
      <c r="F5" s="5">
        <v>53.6</v>
      </c>
      <c r="G5" s="5">
        <v>54.1</v>
      </c>
      <c r="H5" s="5">
        <v>4918</v>
      </c>
      <c r="I5" s="5" t="s">
        <v>19</v>
      </c>
      <c r="J5" s="5">
        <v>49.5</v>
      </c>
      <c r="K5" s="5">
        <v>57.5</v>
      </c>
      <c r="L5" s="5" t="s">
        <v>29</v>
      </c>
      <c r="M5" s="5">
        <v>2.6</v>
      </c>
    </row>
    <row r="6" spans="1:13" ht="17" thickBot="1">
      <c r="A6" s="5">
        <v>4</v>
      </c>
      <c r="B6" s="4"/>
      <c r="C6" s="4"/>
      <c r="D6" s="4"/>
      <c r="E6" s="5">
        <v>37</v>
      </c>
      <c r="F6" s="5">
        <v>48.4</v>
      </c>
      <c r="G6" s="5">
        <v>51.2</v>
      </c>
      <c r="H6" s="5">
        <v>5909</v>
      </c>
      <c r="I6" s="5" t="s">
        <v>19</v>
      </c>
      <c r="J6" s="5">
        <v>43.4</v>
      </c>
      <c r="K6" s="5">
        <v>51.3</v>
      </c>
      <c r="L6" s="5" t="s">
        <v>52</v>
      </c>
      <c r="M6" s="5">
        <v>8.6999999999999993</v>
      </c>
    </row>
    <row r="7" spans="1:13" ht="17" thickBot="1">
      <c r="A7" s="5">
        <v>5</v>
      </c>
      <c r="B7" s="4"/>
      <c r="C7" s="4"/>
      <c r="D7" s="4"/>
      <c r="E7" s="5">
        <v>34</v>
      </c>
      <c r="F7" s="5">
        <v>47</v>
      </c>
      <c r="G7" s="5">
        <v>50.8</v>
      </c>
      <c r="H7" s="5">
        <v>5670</v>
      </c>
      <c r="I7" s="5" t="s">
        <v>19</v>
      </c>
      <c r="J7" s="5">
        <v>43</v>
      </c>
      <c r="K7" s="5">
        <v>51</v>
      </c>
      <c r="L7" s="5" t="s">
        <v>35</v>
      </c>
      <c r="M7" s="5">
        <v>9</v>
      </c>
    </row>
    <row r="8" spans="1:13" ht="17" thickBot="1">
      <c r="A8" s="5">
        <v>6</v>
      </c>
      <c r="B8" s="4"/>
      <c r="C8" s="4"/>
      <c r="D8" s="4"/>
      <c r="E8" s="5">
        <v>62</v>
      </c>
      <c r="F8" s="5">
        <v>50.3</v>
      </c>
      <c r="G8" s="5">
        <v>53.2</v>
      </c>
      <c r="H8" s="5">
        <v>7201</v>
      </c>
      <c r="I8" s="5">
        <v>-0.7</v>
      </c>
      <c r="J8" s="5">
        <v>47.1</v>
      </c>
      <c r="K8" s="5">
        <v>52.2</v>
      </c>
      <c r="L8" s="5" t="s">
        <v>41</v>
      </c>
      <c r="M8" s="5">
        <v>5.4</v>
      </c>
    </row>
    <row r="9" spans="1:13">
      <c r="A9" s="119" t="s">
        <v>21</v>
      </c>
      <c r="B9" s="119"/>
      <c r="C9" s="119"/>
      <c r="D9" s="7"/>
      <c r="E9" s="115">
        <v>57.7</v>
      </c>
      <c r="F9" s="115">
        <v>51.1</v>
      </c>
      <c r="G9" s="115">
        <v>54.5</v>
      </c>
      <c r="H9" s="115">
        <v>6351</v>
      </c>
      <c r="I9" s="115">
        <v>-0.6</v>
      </c>
      <c r="J9" s="115">
        <v>49.2</v>
      </c>
      <c r="K9" s="115">
        <v>55.6</v>
      </c>
      <c r="L9" s="115" t="s">
        <v>25</v>
      </c>
      <c r="M9" s="115">
        <v>6</v>
      </c>
    </row>
    <row r="10" spans="1:13">
      <c r="A10" s="120" t="s">
        <v>23</v>
      </c>
      <c r="B10" s="120"/>
      <c r="C10" s="120"/>
      <c r="D10" s="120"/>
      <c r="E10" s="115">
        <v>23.8</v>
      </c>
      <c r="F10" s="115">
        <v>3.4</v>
      </c>
      <c r="G10" s="115">
        <v>3.7</v>
      </c>
      <c r="H10" s="115">
        <v>958</v>
      </c>
      <c r="I10" s="115">
        <v>0.1</v>
      </c>
      <c r="J10" s="115">
        <v>5.8</v>
      </c>
      <c r="K10" s="115">
        <v>4.5999999999999996</v>
      </c>
      <c r="L10" s="115">
        <v>1.5</v>
      </c>
      <c r="M10" s="115">
        <v>3</v>
      </c>
    </row>
  </sheetData>
  <mergeCells count="4">
    <mergeCell ref="A1:D1"/>
    <mergeCell ref="A2:D2"/>
    <mergeCell ref="A9:C9"/>
    <mergeCell ref="A10:D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8D5B4-A1E1-0940-A9D1-5ECF367DF4A9}">
  <dimension ref="A1:M9"/>
  <sheetViews>
    <sheetView workbookViewId="0">
      <selection activeCell="E2" sqref="E2:L5"/>
    </sheetView>
  </sheetViews>
  <sheetFormatPr baseColWidth="10" defaultRowHeight="16"/>
  <sheetData>
    <row r="1" spans="1:13" ht="17" thickBot="1">
      <c r="A1" s="118"/>
      <c r="B1" s="118"/>
      <c r="C1" s="118"/>
      <c r="D1" s="118"/>
      <c r="E1" s="114"/>
      <c r="F1" s="2" t="s">
        <v>10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13</v>
      </c>
      <c r="L1" s="2" t="s">
        <v>13</v>
      </c>
      <c r="M1" s="2" t="s">
        <v>13</v>
      </c>
    </row>
    <row r="2" spans="1:13" ht="17" thickBot="1">
      <c r="A2" s="5">
        <v>1</v>
      </c>
      <c r="B2" s="4"/>
      <c r="C2" s="4"/>
      <c r="D2" s="4"/>
      <c r="E2" s="5">
        <v>81</v>
      </c>
      <c r="F2" s="5">
        <v>53.1</v>
      </c>
      <c r="G2" s="5">
        <v>52.6</v>
      </c>
      <c r="H2" s="5">
        <v>7176</v>
      </c>
      <c r="I2" s="5">
        <v>-2.5</v>
      </c>
      <c r="J2" s="5">
        <v>46.4</v>
      </c>
      <c r="K2" s="5">
        <v>51.1</v>
      </c>
      <c r="L2" s="5" t="s">
        <v>39</v>
      </c>
      <c r="M2" s="5">
        <v>2.9</v>
      </c>
    </row>
    <row r="3" spans="1:13" ht="17" thickBot="1">
      <c r="A3" s="5">
        <v>2</v>
      </c>
      <c r="B3" s="4"/>
      <c r="C3" s="4"/>
      <c r="D3" s="4"/>
      <c r="E3" s="5">
        <v>89</v>
      </c>
      <c r="F3" s="5">
        <v>54.5</v>
      </c>
      <c r="G3" s="5">
        <v>54</v>
      </c>
      <c r="H3" s="5">
        <v>7825</v>
      </c>
      <c r="I3" s="5">
        <v>-3.7</v>
      </c>
      <c r="J3" s="5">
        <v>48.2</v>
      </c>
      <c r="K3" s="5">
        <v>52.4</v>
      </c>
      <c r="L3" s="5" t="s">
        <v>38</v>
      </c>
      <c r="M3" s="5">
        <v>2</v>
      </c>
    </row>
    <row r="4" spans="1:13" ht="17" thickBot="1">
      <c r="A4" s="5">
        <v>3</v>
      </c>
      <c r="B4" s="4"/>
      <c r="C4" s="4"/>
      <c r="D4" s="4"/>
      <c r="E4" s="5">
        <v>94</v>
      </c>
      <c r="F4" s="5">
        <v>55.4</v>
      </c>
      <c r="G4" s="5">
        <v>54.9</v>
      </c>
      <c r="H4" s="5">
        <v>8047</v>
      </c>
      <c r="I4" s="5">
        <v>-4.5</v>
      </c>
      <c r="J4" s="5">
        <v>49.4</v>
      </c>
      <c r="K4" s="5">
        <v>53.7</v>
      </c>
      <c r="L4" s="5" t="s">
        <v>33</v>
      </c>
      <c r="M4" s="5">
        <v>1.4</v>
      </c>
    </row>
    <row r="5" spans="1:13" ht="17" thickBot="1">
      <c r="A5" s="5">
        <v>4</v>
      </c>
      <c r="B5" s="4"/>
      <c r="C5" s="4"/>
      <c r="D5" s="4"/>
      <c r="E5" s="5">
        <v>94</v>
      </c>
      <c r="F5" s="5">
        <v>54</v>
      </c>
      <c r="G5" s="5">
        <v>53.5</v>
      </c>
      <c r="H5" s="5">
        <v>7899</v>
      </c>
      <c r="I5" s="5" t="s">
        <v>19</v>
      </c>
      <c r="J5" s="5">
        <v>47.2</v>
      </c>
      <c r="K5" s="5">
        <v>51.5</v>
      </c>
      <c r="L5" s="5" t="s">
        <v>105</v>
      </c>
      <c r="M5" s="5">
        <v>1.4</v>
      </c>
    </row>
    <row r="6" spans="1:13" ht="17" thickBot="1">
      <c r="A6" s="5">
        <v>5</v>
      </c>
      <c r="B6" s="4"/>
      <c r="C6" s="4"/>
      <c r="D6" s="4"/>
      <c r="E6" s="5">
        <v>83</v>
      </c>
      <c r="F6" s="5">
        <v>53.5</v>
      </c>
      <c r="G6" s="5">
        <v>53.3</v>
      </c>
      <c r="H6" s="5">
        <v>7721</v>
      </c>
      <c r="I6" s="5">
        <v>-2.5</v>
      </c>
      <c r="J6" s="5">
        <v>46.9</v>
      </c>
      <c r="K6" s="5">
        <v>51.6</v>
      </c>
      <c r="L6" s="5" t="s">
        <v>39</v>
      </c>
      <c r="M6" s="5">
        <v>2.7</v>
      </c>
    </row>
    <row r="7" spans="1:13" ht="17" thickBot="1">
      <c r="A7" s="5">
        <v>6</v>
      </c>
      <c r="B7" s="4"/>
      <c r="C7" s="4"/>
      <c r="D7" s="4"/>
      <c r="E7" s="5">
        <v>98</v>
      </c>
      <c r="F7" s="5">
        <v>55.8</v>
      </c>
      <c r="G7" s="5">
        <v>54.5</v>
      </c>
      <c r="H7" s="5">
        <v>7801</v>
      </c>
      <c r="I7" s="5">
        <v>-4.5</v>
      </c>
      <c r="J7" s="5">
        <v>48.9</v>
      </c>
      <c r="K7" s="5">
        <v>53.2</v>
      </c>
      <c r="L7" s="5" t="s">
        <v>34</v>
      </c>
      <c r="M7" s="5">
        <v>0.9</v>
      </c>
    </row>
    <row r="8" spans="1:13">
      <c r="A8" s="119" t="s">
        <v>21</v>
      </c>
      <c r="B8" s="119"/>
      <c r="C8" s="119"/>
      <c r="D8" s="7"/>
      <c r="E8" s="115">
        <v>89.8</v>
      </c>
      <c r="F8" s="115">
        <v>54.4</v>
      </c>
      <c r="G8" s="115">
        <v>53.8</v>
      </c>
      <c r="H8" s="115">
        <v>7745</v>
      </c>
      <c r="I8" s="115">
        <v>-3.5</v>
      </c>
      <c r="J8" s="115">
        <v>47.8</v>
      </c>
      <c r="K8" s="115">
        <v>52.3</v>
      </c>
      <c r="L8" s="115" t="s">
        <v>99</v>
      </c>
      <c r="M8" s="115">
        <v>1.9</v>
      </c>
    </row>
    <row r="9" spans="1:13">
      <c r="A9" s="120" t="s">
        <v>23</v>
      </c>
      <c r="B9" s="120"/>
      <c r="C9" s="120"/>
      <c r="D9" s="120"/>
      <c r="E9" s="115">
        <v>6.1</v>
      </c>
      <c r="F9" s="115">
        <v>1</v>
      </c>
      <c r="G9" s="115">
        <v>0.8</v>
      </c>
      <c r="H9" s="115">
        <v>273</v>
      </c>
      <c r="I9" s="115">
        <v>0.9</v>
      </c>
      <c r="J9" s="115">
        <v>1.1000000000000001</v>
      </c>
      <c r="K9" s="115">
        <v>0.9</v>
      </c>
      <c r="L9" s="115">
        <v>0.9</v>
      </c>
      <c r="M9" s="115">
        <v>0.7</v>
      </c>
    </row>
  </sheetData>
  <mergeCells count="3">
    <mergeCell ref="A1:D1"/>
    <mergeCell ref="A8:C8"/>
    <mergeCell ref="A9:D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EAB65-F419-474C-BB50-8C179FD122E2}">
  <dimension ref="A1:M9"/>
  <sheetViews>
    <sheetView workbookViewId="0">
      <selection sqref="A1:M9"/>
    </sheetView>
  </sheetViews>
  <sheetFormatPr baseColWidth="10" defaultRowHeight="16"/>
  <sheetData>
    <row r="1" spans="1:13" ht="17" thickBot="1">
      <c r="A1" s="118"/>
      <c r="B1" s="118"/>
      <c r="C1" s="118"/>
      <c r="D1" s="118"/>
      <c r="E1" s="114"/>
      <c r="F1" s="2" t="s">
        <v>10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13</v>
      </c>
      <c r="L1" s="2" t="s">
        <v>13</v>
      </c>
      <c r="M1" s="2" t="s">
        <v>13</v>
      </c>
    </row>
    <row r="2" spans="1:13" ht="17" thickBot="1">
      <c r="A2" s="5">
        <v>1</v>
      </c>
      <c r="B2" s="4"/>
      <c r="C2" s="4"/>
      <c r="D2" s="4"/>
      <c r="E2" s="5">
        <v>13</v>
      </c>
      <c r="F2" s="5">
        <v>47.9</v>
      </c>
      <c r="G2" s="5">
        <v>52.5</v>
      </c>
      <c r="H2" s="5">
        <v>6337</v>
      </c>
      <c r="I2" s="5">
        <v>-3.1</v>
      </c>
      <c r="J2" s="5">
        <v>45.1</v>
      </c>
      <c r="K2" s="5">
        <v>52.6</v>
      </c>
      <c r="L2" s="5" t="s">
        <v>107</v>
      </c>
      <c r="M2" s="5">
        <v>10.199999999999999</v>
      </c>
    </row>
    <row r="3" spans="1:13" ht="17" thickBot="1">
      <c r="A3" s="5">
        <v>2</v>
      </c>
      <c r="B3" s="4"/>
      <c r="C3" s="4"/>
      <c r="D3" s="4"/>
      <c r="E3" s="5">
        <v>58</v>
      </c>
      <c r="F3" s="5">
        <v>48.9</v>
      </c>
      <c r="G3" s="5">
        <v>48.2</v>
      </c>
      <c r="H3" s="5">
        <v>5269</v>
      </c>
      <c r="I3" s="5" t="s">
        <v>19</v>
      </c>
      <c r="J3" s="5">
        <v>39.9</v>
      </c>
      <c r="K3" s="5">
        <v>47.5</v>
      </c>
      <c r="L3" s="5" t="s">
        <v>85</v>
      </c>
      <c r="M3" s="5">
        <v>5.3</v>
      </c>
    </row>
    <row r="4" spans="1:13" ht="17" thickBot="1">
      <c r="A4" s="5">
        <v>3</v>
      </c>
      <c r="B4" s="4"/>
      <c r="C4" s="4"/>
      <c r="D4" s="4"/>
      <c r="E4" s="5">
        <v>80</v>
      </c>
      <c r="F4" s="5">
        <v>43.8</v>
      </c>
      <c r="G4" s="5">
        <v>43.4</v>
      </c>
      <c r="H4" s="5">
        <v>5293</v>
      </c>
      <c r="I4" s="5">
        <v>-1.7</v>
      </c>
      <c r="J4" s="5">
        <v>33.1</v>
      </c>
      <c r="K4" s="5">
        <v>39.9</v>
      </c>
      <c r="L4" s="5" t="s">
        <v>106</v>
      </c>
      <c r="M4" s="5">
        <v>2.8</v>
      </c>
    </row>
    <row r="5" spans="1:13" ht="17" thickBot="1">
      <c r="A5" s="5">
        <v>4</v>
      </c>
      <c r="B5" s="4"/>
      <c r="C5" s="4"/>
      <c r="D5" s="4"/>
      <c r="E5" s="5">
        <v>79</v>
      </c>
      <c r="F5" s="5">
        <v>43.9</v>
      </c>
      <c r="G5" s="5">
        <v>43.6</v>
      </c>
      <c r="H5" s="5">
        <v>4701</v>
      </c>
      <c r="I5" s="5">
        <v>-0.9</v>
      </c>
      <c r="J5" s="5">
        <v>33.1</v>
      </c>
      <c r="K5" s="5">
        <v>41.1</v>
      </c>
      <c r="L5" s="5" t="s">
        <v>85</v>
      </c>
      <c r="M5" s="5">
        <v>2.9</v>
      </c>
    </row>
    <row r="6" spans="1:13" ht="17" thickBot="1">
      <c r="A6" s="5">
        <v>5</v>
      </c>
      <c r="B6" s="4"/>
      <c r="C6" s="4"/>
      <c r="D6" s="4"/>
      <c r="E6" s="5">
        <v>87</v>
      </c>
      <c r="F6" s="5">
        <v>42.7</v>
      </c>
      <c r="G6" s="5">
        <v>44.9</v>
      </c>
      <c r="H6" s="5">
        <v>5752</v>
      </c>
      <c r="I6" s="5">
        <v>-2.9</v>
      </c>
      <c r="J6" s="5">
        <v>34.299999999999997</v>
      </c>
      <c r="K6" s="5">
        <v>41.5</v>
      </c>
      <c r="L6" s="5" t="s">
        <v>106</v>
      </c>
      <c r="M6" s="5">
        <v>2</v>
      </c>
    </row>
    <row r="7" spans="1:13" ht="17" thickBot="1">
      <c r="A7" s="5">
        <v>6</v>
      </c>
      <c r="B7" s="4"/>
      <c r="C7" s="4"/>
      <c r="D7" s="4"/>
      <c r="E7" s="5">
        <v>58</v>
      </c>
      <c r="F7" s="5">
        <v>42.2</v>
      </c>
      <c r="G7" s="5">
        <v>41.6</v>
      </c>
      <c r="H7" s="5">
        <v>5260</v>
      </c>
      <c r="I7" s="5">
        <v>-0.7</v>
      </c>
      <c r="J7" s="5">
        <v>30.2</v>
      </c>
      <c r="K7" s="5">
        <v>37.1</v>
      </c>
      <c r="L7" s="5" t="s">
        <v>106</v>
      </c>
      <c r="M7" s="5">
        <v>5.2</v>
      </c>
    </row>
    <row r="8" spans="1:13">
      <c r="A8" s="119" t="s">
        <v>21</v>
      </c>
      <c r="B8" s="119"/>
      <c r="C8" s="119"/>
      <c r="D8" s="7"/>
      <c r="E8" s="115">
        <v>62.5</v>
      </c>
      <c r="F8" s="115">
        <v>44.9</v>
      </c>
      <c r="G8" s="115">
        <v>45.7</v>
      </c>
      <c r="H8" s="115">
        <v>5435</v>
      </c>
      <c r="I8" s="115">
        <v>-1.9</v>
      </c>
      <c r="J8" s="115">
        <v>35.9</v>
      </c>
      <c r="K8" s="115">
        <v>43.3</v>
      </c>
      <c r="L8" s="115" t="s">
        <v>106</v>
      </c>
      <c r="M8" s="115">
        <v>4.7</v>
      </c>
    </row>
    <row r="9" spans="1:13">
      <c r="A9" s="120" t="s">
        <v>23</v>
      </c>
      <c r="B9" s="120"/>
      <c r="C9" s="120"/>
      <c r="D9" s="120"/>
      <c r="E9" s="115">
        <v>24.7</v>
      </c>
      <c r="F9" s="115">
        <v>2.6</v>
      </c>
      <c r="G9" s="115">
        <v>3.6</v>
      </c>
      <c r="H9" s="115">
        <v>505</v>
      </c>
      <c r="I9" s="115">
        <v>1</v>
      </c>
      <c r="J9" s="115">
        <v>5</v>
      </c>
      <c r="K9" s="115">
        <v>5.2</v>
      </c>
      <c r="L9" s="115">
        <v>0.1</v>
      </c>
      <c r="M9" s="115">
        <v>2.8</v>
      </c>
    </row>
  </sheetData>
  <mergeCells count="3">
    <mergeCell ref="A1:D1"/>
    <mergeCell ref="A8:C8"/>
    <mergeCell ref="A9:D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D7047-2796-074D-98F7-4714CE7B7009}">
  <dimension ref="A1:M10"/>
  <sheetViews>
    <sheetView workbookViewId="0">
      <selection activeCell="E3" sqref="E3:M8"/>
    </sheetView>
  </sheetViews>
  <sheetFormatPr baseColWidth="10" defaultRowHeight="16"/>
  <sheetData>
    <row r="1" spans="1:13">
      <c r="A1" s="117" t="s">
        <v>0</v>
      </c>
      <c r="B1" s="117"/>
      <c r="C1" s="117"/>
      <c r="D1" s="117"/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</row>
    <row r="2" spans="1:13" ht="17" thickBot="1">
      <c r="A2" s="118"/>
      <c r="B2" s="118"/>
      <c r="C2" s="118"/>
      <c r="D2" s="118"/>
      <c r="E2" s="112"/>
      <c r="F2" s="2" t="s">
        <v>10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13</v>
      </c>
      <c r="L2" s="2" t="s">
        <v>13</v>
      </c>
      <c r="M2" s="2" t="s">
        <v>13</v>
      </c>
    </row>
    <row r="3" spans="1:13" ht="17" thickBot="1">
      <c r="A3" s="5">
        <v>1</v>
      </c>
      <c r="B3" s="4"/>
      <c r="C3" s="4"/>
      <c r="D3" s="4"/>
      <c r="E3" s="5">
        <v>66</v>
      </c>
      <c r="F3" s="5">
        <v>46</v>
      </c>
      <c r="G3" s="5">
        <v>48.1</v>
      </c>
      <c r="H3" s="5">
        <v>5710</v>
      </c>
      <c r="I3" s="5">
        <v>-2.7</v>
      </c>
      <c r="J3" s="5">
        <v>39.299999999999997</v>
      </c>
      <c r="K3" s="5">
        <v>46.6</v>
      </c>
      <c r="L3" s="5" t="s">
        <v>14</v>
      </c>
      <c r="M3" s="5">
        <v>4.3</v>
      </c>
    </row>
    <row r="4" spans="1:13" ht="17" thickBot="1">
      <c r="A4" s="5">
        <v>2</v>
      </c>
      <c r="B4" s="4"/>
      <c r="C4" s="4"/>
      <c r="D4" s="4"/>
      <c r="E4" s="5">
        <v>60</v>
      </c>
      <c r="F4" s="5">
        <v>42.3</v>
      </c>
      <c r="G4" s="5">
        <v>41.2</v>
      </c>
      <c r="H4" s="5">
        <v>5420</v>
      </c>
      <c r="I4" s="5">
        <v>-1.3</v>
      </c>
      <c r="J4" s="5">
        <v>30</v>
      </c>
      <c r="K4" s="5">
        <v>36.1</v>
      </c>
      <c r="L4" s="5" t="s">
        <v>34</v>
      </c>
      <c r="M4" s="5">
        <v>5</v>
      </c>
    </row>
    <row r="5" spans="1:13" ht="17" thickBot="1">
      <c r="A5" s="5">
        <v>3</v>
      </c>
      <c r="B5" s="4"/>
      <c r="C5" s="4"/>
      <c r="D5" s="4"/>
      <c r="E5" s="5">
        <v>46</v>
      </c>
      <c r="F5" s="5">
        <v>41.9</v>
      </c>
      <c r="G5" s="5">
        <v>42.5</v>
      </c>
      <c r="H5" s="5">
        <v>4240</v>
      </c>
      <c r="I5" s="5" t="s">
        <v>19</v>
      </c>
      <c r="J5" s="5">
        <v>28.6</v>
      </c>
      <c r="K5" s="5">
        <v>39.6</v>
      </c>
      <c r="L5" s="5" t="s">
        <v>17</v>
      </c>
      <c r="M5" s="5">
        <v>6.5</v>
      </c>
    </row>
    <row r="6" spans="1:13" ht="17" thickBot="1">
      <c r="A6" s="5">
        <v>4</v>
      </c>
      <c r="B6" s="4"/>
      <c r="C6" s="4"/>
      <c r="D6" s="4"/>
      <c r="E6" s="5">
        <v>59</v>
      </c>
      <c r="F6" s="5">
        <v>39.5</v>
      </c>
      <c r="G6" s="5">
        <v>41.3</v>
      </c>
      <c r="H6" s="5">
        <v>5270</v>
      </c>
      <c r="I6" s="5">
        <v>-4.0999999999999996</v>
      </c>
      <c r="J6" s="5">
        <v>29.9</v>
      </c>
      <c r="K6" s="5">
        <v>36.700000000000003</v>
      </c>
      <c r="L6" s="5" t="s">
        <v>112</v>
      </c>
      <c r="M6" s="5">
        <v>5.0999999999999996</v>
      </c>
    </row>
    <row r="7" spans="1:13" ht="17" thickBot="1">
      <c r="A7" s="5">
        <v>5</v>
      </c>
      <c r="B7" s="4"/>
      <c r="C7" s="4"/>
      <c r="D7" s="4"/>
      <c r="E7" s="5">
        <v>66</v>
      </c>
      <c r="F7" s="5">
        <v>42.7</v>
      </c>
      <c r="G7" s="5">
        <v>41.5</v>
      </c>
      <c r="H7" s="5">
        <v>4527</v>
      </c>
      <c r="I7" s="5">
        <v>-2.5</v>
      </c>
      <c r="J7" s="5">
        <v>31</v>
      </c>
      <c r="K7" s="5">
        <v>37.700000000000003</v>
      </c>
      <c r="L7" s="5" t="s">
        <v>95</v>
      </c>
      <c r="M7" s="5">
        <v>4.3</v>
      </c>
    </row>
    <row r="8" spans="1:13" ht="17" thickBot="1">
      <c r="A8" s="5">
        <v>6</v>
      </c>
      <c r="B8" s="4"/>
      <c r="C8" s="4"/>
      <c r="D8" s="4"/>
      <c r="E8" s="5">
        <v>43</v>
      </c>
      <c r="F8" s="5">
        <v>37.299999999999997</v>
      </c>
      <c r="G8" s="5">
        <v>39.799999999999997</v>
      </c>
      <c r="H8" s="5">
        <v>4654</v>
      </c>
      <c r="I8" s="5" t="s">
        <v>19</v>
      </c>
      <c r="J8" s="5">
        <v>28.1</v>
      </c>
      <c r="K8" s="5">
        <v>35.299999999999997</v>
      </c>
      <c r="L8" s="5" t="s">
        <v>33</v>
      </c>
      <c r="M8" s="5">
        <v>6.9</v>
      </c>
    </row>
    <row r="9" spans="1:13">
      <c r="A9" s="119" t="s">
        <v>21</v>
      </c>
      <c r="B9" s="119"/>
      <c r="C9" s="119"/>
      <c r="D9" s="7"/>
      <c r="E9" s="113">
        <v>56.7</v>
      </c>
      <c r="F9" s="113">
        <v>41.6</v>
      </c>
      <c r="G9" s="113">
        <v>42.4</v>
      </c>
      <c r="H9" s="113">
        <v>4970</v>
      </c>
      <c r="I9" s="113">
        <v>-2.6</v>
      </c>
      <c r="J9" s="113">
        <v>31.1</v>
      </c>
      <c r="K9" s="113">
        <v>38.700000000000003</v>
      </c>
      <c r="L9" s="113" t="s">
        <v>32</v>
      </c>
      <c r="M9" s="113">
        <v>5.4</v>
      </c>
    </row>
    <row r="10" spans="1:13">
      <c r="A10" s="120" t="s">
        <v>23</v>
      </c>
      <c r="B10" s="120"/>
      <c r="C10" s="120"/>
      <c r="D10" s="120"/>
      <c r="E10" s="113">
        <v>9</v>
      </c>
      <c r="F10" s="113">
        <v>2.7</v>
      </c>
      <c r="G10" s="113">
        <v>2.7</v>
      </c>
      <c r="H10" s="113">
        <v>527</v>
      </c>
      <c r="I10" s="113">
        <v>1</v>
      </c>
      <c r="J10" s="113">
        <v>3.8</v>
      </c>
      <c r="K10" s="113">
        <v>3.8</v>
      </c>
      <c r="L10" s="113">
        <v>0.8</v>
      </c>
      <c r="M10" s="113">
        <v>1</v>
      </c>
    </row>
  </sheetData>
  <mergeCells count="4">
    <mergeCell ref="A1:D1"/>
    <mergeCell ref="A2:D2"/>
    <mergeCell ref="A9:C9"/>
    <mergeCell ref="A10:D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6FD5F-D8C5-4E49-A2CD-B29AF39BA2EA}">
  <dimension ref="A1:N24"/>
  <sheetViews>
    <sheetView workbookViewId="0">
      <selection activeCell="E3" sqref="E3:M22"/>
    </sheetView>
  </sheetViews>
  <sheetFormatPr baseColWidth="10" defaultRowHeight="16"/>
  <sheetData>
    <row r="1" spans="1:14" ht="19">
      <c r="A1" s="76" t="s">
        <v>0</v>
      </c>
      <c r="E1" s="77" t="s">
        <v>1</v>
      </c>
      <c r="F1" s="77" t="s">
        <v>2</v>
      </c>
      <c r="G1" s="77" t="s">
        <v>3</v>
      </c>
      <c r="H1" s="77" t="s">
        <v>4</v>
      </c>
      <c r="I1" s="77" t="s">
        <v>5</v>
      </c>
      <c r="J1" s="77" t="s">
        <v>6</v>
      </c>
      <c r="K1" s="77" t="s">
        <v>7</v>
      </c>
      <c r="L1" s="77" t="s">
        <v>8</v>
      </c>
      <c r="M1" s="77" t="s">
        <v>9</v>
      </c>
      <c r="N1" s="77" t="s">
        <v>94</v>
      </c>
    </row>
    <row r="2" spans="1:14" ht="19">
      <c r="A2" s="78"/>
      <c r="B2" s="78"/>
      <c r="C2" s="78"/>
      <c r="D2" s="78"/>
      <c r="E2" s="78"/>
      <c r="F2" s="79" t="s">
        <v>10</v>
      </c>
      <c r="G2" s="79" t="s">
        <v>10</v>
      </c>
      <c r="H2" s="79" t="s">
        <v>11</v>
      </c>
      <c r="I2" s="79" t="s">
        <v>12</v>
      </c>
      <c r="J2" s="79" t="s">
        <v>13</v>
      </c>
      <c r="K2" s="79" t="s">
        <v>13</v>
      </c>
      <c r="L2" s="79" t="s">
        <v>13</v>
      </c>
      <c r="M2" s="79" t="s">
        <v>13</v>
      </c>
      <c r="N2" s="79" t="s">
        <v>13</v>
      </c>
    </row>
    <row r="3" spans="1:14" ht="19">
      <c r="A3" s="80">
        <v>1</v>
      </c>
      <c r="B3" s="78"/>
      <c r="C3" s="78"/>
      <c r="D3" s="78"/>
      <c r="E3" s="81">
        <v>95</v>
      </c>
      <c r="F3" s="76">
        <v>63.1</v>
      </c>
      <c r="G3" s="76">
        <v>65.3</v>
      </c>
      <c r="H3" s="76">
        <v>8450</v>
      </c>
      <c r="I3" s="76">
        <v>-1.1000000000000001</v>
      </c>
      <c r="J3" s="76">
        <v>64.5</v>
      </c>
      <c r="K3" s="76">
        <v>66.2</v>
      </c>
      <c r="L3" s="76" t="s">
        <v>99</v>
      </c>
      <c r="M3" s="76">
        <v>1.5</v>
      </c>
      <c r="N3" s="76" t="s">
        <v>99</v>
      </c>
    </row>
    <row r="4" spans="1:14" ht="19">
      <c r="A4" s="80">
        <v>2</v>
      </c>
      <c r="B4" s="78"/>
      <c r="C4" s="78"/>
      <c r="D4" s="78"/>
      <c r="E4" s="81">
        <v>97</v>
      </c>
      <c r="F4" s="76">
        <v>64.2</v>
      </c>
      <c r="G4" s="76">
        <v>65.5</v>
      </c>
      <c r="H4" s="76">
        <v>8380</v>
      </c>
      <c r="I4" s="76">
        <v>-2.5</v>
      </c>
      <c r="J4" s="76">
        <v>65.3</v>
      </c>
      <c r="K4" s="76">
        <v>67.900000000000006</v>
      </c>
      <c r="L4" s="76" t="s">
        <v>25</v>
      </c>
      <c r="M4" s="76">
        <v>1.3</v>
      </c>
      <c r="N4" s="76" t="s">
        <v>25</v>
      </c>
    </row>
    <row r="5" spans="1:14" ht="19">
      <c r="A5" s="80">
        <v>3</v>
      </c>
      <c r="B5" s="78"/>
      <c r="C5" s="78"/>
      <c r="D5" s="78"/>
      <c r="E5" s="81">
        <v>67</v>
      </c>
      <c r="F5" s="76">
        <v>64.2</v>
      </c>
      <c r="G5" s="76">
        <v>69</v>
      </c>
      <c r="H5" s="76">
        <v>8490</v>
      </c>
      <c r="I5" s="76">
        <v>-1.7</v>
      </c>
      <c r="J5" s="76">
        <v>70</v>
      </c>
      <c r="K5" s="76">
        <v>71.900000000000006</v>
      </c>
      <c r="L5" s="76" t="s">
        <v>80</v>
      </c>
      <c r="M5" s="76">
        <v>5.9</v>
      </c>
      <c r="N5" s="76" t="s">
        <v>73</v>
      </c>
    </row>
    <row r="6" spans="1:14" ht="19">
      <c r="A6" s="80">
        <v>4</v>
      </c>
      <c r="B6" s="78"/>
      <c r="C6" s="78"/>
      <c r="D6" s="78"/>
      <c r="E6" s="81">
        <v>84</v>
      </c>
      <c r="F6" s="76">
        <v>61.4</v>
      </c>
      <c r="G6" s="76">
        <v>67</v>
      </c>
      <c r="H6" s="76">
        <v>6900</v>
      </c>
      <c r="I6" s="76" t="s">
        <v>19</v>
      </c>
      <c r="J6" s="76">
        <v>68.3</v>
      </c>
      <c r="K6" s="76">
        <v>72.5</v>
      </c>
      <c r="L6" s="76" t="s">
        <v>18</v>
      </c>
      <c r="M6" s="76">
        <v>3.3</v>
      </c>
      <c r="N6" s="76" t="s">
        <v>29</v>
      </c>
    </row>
    <row r="7" spans="1:14" ht="19">
      <c r="A7" s="80">
        <v>5</v>
      </c>
      <c r="B7" s="78"/>
      <c r="C7" s="78"/>
      <c r="D7" s="78"/>
      <c r="E7" s="81">
        <v>79</v>
      </c>
      <c r="F7" s="76">
        <v>64.099999999999994</v>
      </c>
      <c r="G7" s="76">
        <v>64.7</v>
      </c>
      <c r="H7" s="76">
        <v>8660</v>
      </c>
      <c r="I7" s="76">
        <v>-1.7</v>
      </c>
      <c r="J7" s="76">
        <v>63.5</v>
      </c>
      <c r="K7" s="76">
        <v>65</v>
      </c>
      <c r="L7" s="76" t="s">
        <v>40</v>
      </c>
      <c r="M7" s="76">
        <v>4</v>
      </c>
      <c r="N7" s="76" t="s">
        <v>40</v>
      </c>
    </row>
    <row r="8" spans="1:14" ht="19">
      <c r="A8" s="80">
        <v>6</v>
      </c>
      <c r="B8" s="78"/>
      <c r="C8" s="78"/>
      <c r="D8" s="78"/>
      <c r="E8" s="81">
        <v>66</v>
      </c>
      <c r="F8" s="76">
        <v>63.4</v>
      </c>
      <c r="G8" s="76">
        <v>62.7</v>
      </c>
      <c r="H8" s="76">
        <v>8750</v>
      </c>
      <c r="I8" s="76">
        <v>-2.1</v>
      </c>
      <c r="J8" s="76">
        <v>60.6</v>
      </c>
      <c r="K8" s="76">
        <v>61.9</v>
      </c>
      <c r="L8" s="76" t="s">
        <v>139</v>
      </c>
      <c r="M8" s="76">
        <v>6.1</v>
      </c>
      <c r="N8" s="76" t="s">
        <v>140</v>
      </c>
    </row>
    <row r="9" spans="1:14" ht="19">
      <c r="A9" s="80">
        <v>7</v>
      </c>
      <c r="B9" s="78"/>
      <c r="C9" s="78"/>
      <c r="D9" s="78"/>
      <c r="E9" s="81">
        <v>51</v>
      </c>
      <c r="F9" s="76">
        <v>65.8</v>
      </c>
      <c r="G9" s="76">
        <v>70.5</v>
      </c>
      <c r="H9" s="76">
        <v>9040</v>
      </c>
      <c r="I9" s="76">
        <v>-2.1</v>
      </c>
      <c r="J9" s="76">
        <v>71.5</v>
      </c>
      <c r="K9" s="76">
        <v>72.2</v>
      </c>
      <c r="L9" s="76" t="s">
        <v>141</v>
      </c>
      <c r="M9" s="76">
        <v>8.4</v>
      </c>
      <c r="N9" s="76" t="s">
        <v>72</v>
      </c>
    </row>
    <row r="10" spans="1:14" ht="19">
      <c r="A10" s="80">
        <v>8</v>
      </c>
      <c r="B10" s="78"/>
      <c r="C10" s="78"/>
      <c r="D10" s="78"/>
      <c r="E10" s="81">
        <v>87</v>
      </c>
      <c r="F10" s="76">
        <v>64</v>
      </c>
      <c r="G10" s="76">
        <v>64.5</v>
      </c>
      <c r="H10" s="76">
        <v>8350</v>
      </c>
      <c r="I10" s="76">
        <v>-1.1000000000000001</v>
      </c>
      <c r="J10" s="76">
        <v>63.6</v>
      </c>
      <c r="K10" s="76">
        <v>65.7</v>
      </c>
      <c r="L10" s="76" t="s">
        <v>39</v>
      </c>
      <c r="M10" s="76">
        <v>2.9</v>
      </c>
      <c r="N10" s="76" t="s">
        <v>36</v>
      </c>
    </row>
    <row r="11" spans="1:14" ht="19">
      <c r="A11" s="80">
        <v>9</v>
      </c>
      <c r="B11" s="78"/>
      <c r="C11" s="78"/>
      <c r="D11" s="78"/>
      <c r="E11" s="81">
        <v>97</v>
      </c>
      <c r="F11" s="76">
        <v>62.7</v>
      </c>
      <c r="G11" s="76">
        <v>66.5</v>
      </c>
      <c r="H11" s="76">
        <v>8730</v>
      </c>
      <c r="I11" s="76">
        <v>-3.5</v>
      </c>
      <c r="J11" s="76">
        <v>66</v>
      </c>
      <c r="K11" s="76">
        <v>67.3</v>
      </c>
      <c r="L11" s="76" t="s">
        <v>52</v>
      </c>
      <c r="M11" s="76">
        <v>1.3</v>
      </c>
      <c r="N11" s="76" t="s">
        <v>52</v>
      </c>
    </row>
    <row r="12" spans="1:14" ht="19">
      <c r="A12" s="80">
        <v>10</v>
      </c>
      <c r="B12" s="78"/>
      <c r="C12" s="78"/>
      <c r="D12" s="78"/>
      <c r="E12" s="81">
        <v>62</v>
      </c>
      <c r="F12" s="76">
        <v>65.8</v>
      </c>
      <c r="G12" s="76">
        <v>70.7</v>
      </c>
      <c r="H12" s="76">
        <v>8740</v>
      </c>
      <c r="I12" s="76">
        <v>-4.0999999999999996</v>
      </c>
      <c r="J12" s="76">
        <v>71.400000000000006</v>
      </c>
      <c r="K12" s="76">
        <v>72</v>
      </c>
      <c r="L12" s="76" t="s">
        <v>48</v>
      </c>
      <c r="M12" s="76">
        <v>6.7</v>
      </c>
      <c r="N12" s="76" t="s">
        <v>48</v>
      </c>
    </row>
    <row r="13" spans="1:14" ht="19">
      <c r="A13" s="80">
        <v>11</v>
      </c>
      <c r="B13" s="78"/>
      <c r="C13" s="78"/>
      <c r="D13" s="78"/>
      <c r="E13" s="81">
        <v>94</v>
      </c>
      <c r="F13" s="76">
        <v>63.8</v>
      </c>
      <c r="G13" s="76">
        <v>65.8</v>
      </c>
      <c r="H13" s="76">
        <v>8620</v>
      </c>
      <c r="I13" s="76">
        <v>-3.3</v>
      </c>
      <c r="J13" s="76">
        <v>65.5</v>
      </c>
      <c r="K13" s="76">
        <v>67.5</v>
      </c>
      <c r="L13" s="76" t="s">
        <v>65</v>
      </c>
      <c r="M13" s="76">
        <v>1.7</v>
      </c>
      <c r="N13" s="76" t="s">
        <v>107</v>
      </c>
    </row>
    <row r="14" spans="1:14" ht="19">
      <c r="A14" s="80">
        <v>12</v>
      </c>
      <c r="B14" s="78"/>
      <c r="C14" s="78"/>
      <c r="D14" s="78"/>
      <c r="E14" s="81">
        <v>73</v>
      </c>
      <c r="F14" s="76">
        <v>64.099999999999994</v>
      </c>
      <c r="G14" s="76">
        <v>68.5</v>
      </c>
      <c r="H14" s="76">
        <v>8890</v>
      </c>
      <c r="I14" s="76">
        <v>-2.2999999999999998</v>
      </c>
      <c r="J14" s="76">
        <v>68.599999999999994</v>
      </c>
      <c r="K14" s="76">
        <v>69.5</v>
      </c>
      <c r="L14" s="76" t="s">
        <v>111</v>
      </c>
      <c r="M14" s="76">
        <v>5</v>
      </c>
      <c r="N14" s="76" t="s">
        <v>142</v>
      </c>
    </row>
    <row r="15" spans="1:14" ht="19">
      <c r="A15" s="80">
        <v>13</v>
      </c>
      <c r="B15" s="78"/>
      <c r="C15" s="78"/>
      <c r="D15" s="78"/>
      <c r="E15" s="81">
        <v>86</v>
      </c>
      <c r="F15" s="76">
        <v>64.400000000000006</v>
      </c>
      <c r="G15" s="76">
        <v>64.099999999999994</v>
      </c>
      <c r="H15" s="76">
        <v>8720</v>
      </c>
      <c r="I15" s="76">
        <v>-2.7</v>
      </c>
      <c r="J15" s="76">
        <v>62.8</v>
      </c>
      <c r="K15" s="76">
        <v>64.5</v>
      </c>
      <c r="L15" s="76" t="s">
        <v>38</v>
      </c>
      <c r="M15" s="76">
        <v>3</v>
      </c>
      <c r="N15" s="76" t="s">
        <v>37</v>
      </c>
    </row>
    <row r="16" spans="1:14" ht="19">
      <c r="A16" s="80">
        <v>14</v>
      </c>
      <c r="B16" s="78"/>
      <c r="C16" s="78"/>
      <c r="D16" s="78"/>
      <c r="E16" s="81">
        <v>94</v>
      </c>
      <c r="F16" s="76">
        <v>65.099999999999994</v>
      </c>
      <c r="G16" s="76">
        <v>65.8</v>
      </c>
      <c r="H16" s="76">
        <v>8730</v>
      </c>
      <c r="I16" s="76">
        <v>-1.7</v>
      </c>
      <c r="J16" s="76">
        <v>65.2</v>
      </c>
      <c r="K16" s="76">
        <v>66.599999999999994</v>
      </c>
      <c r="L16" s="76" t="s">
        <v>113</v>
      </c>
      <c r="M16" s="76">
        <v>1.7</v>
      </c>
      <c r="N16" s="76" t="s">
        <v>116</v>
      </c>
    </row>
    <row r="17" spans="1:14" ht="19">
      <c r="A17" s="80">
        <v>15</v>
      </c>
      <c r="B17" s="78"/>
      <c r="C17" s="78"/>
      <c r="D17" s="78"/>
      <c r="E17" s="81">
        <v>50</v>
      </c>
      <c r="F17" s="76">
        <v>62.3</v>
      </c>
      <c r="G17" s="76">
        <v>61</v>
      </c>
      <c r="H17" s="76">
        <v>8590</v>
      </c>
      <c r="I17" s="76">
        <v>-1.7</v>
      </c>
      <c r="J17" s="76">
        <v>58.1</v>
      </c>
      <c r="K17" s="76">
        <v>59.6</v>
      </c>
      <c r="L17" s="76" t="s">
        <v>143</v>
      </c>
      <c r="M17" s="76">
        <v>8.5</v>
      </c>
      <c r="N17" s="76" t="s">
        <v>144</v>
      </c>
    </row>
    <row r="18" spans="1:14" ht="19">
      <c r="A18" s="80">
        <v>16</v>
      </c>
      <c r="B18" s="78"/>
      <c r="C18" s="78"/>
      <c r="D18" s="78"/>
      <c r="E18" s="81">
        <v>82</v>
      </c>
      <c r="F18" s="76">
        <v>62.3</v>
      </c>
      <c r="G18" s="76">
        <v>63.7</v>
      </c>
      <c r="H18" s="76">
        <v>9074</v>
      </c>
      <c r="I18" s="76">
        <v>-1.3</v>
      </c>
      <c r="J18" s="76">
        <v>62.3</v>
      </c>
      <c r="K18" s="76">
        <v>63.9</v>
      </c>
      <c r="L18" s="76" t="s">
        <v>41</v>
      </c>
      <c r="M18" s="76">
        <v>3.6</v>
      </c>
      <c r="N18" s="76" t="s">
        <v>134</v>
      </c>
    </row>
    <row r="19" spans="1:14" ht="19">
      <c r="A19" s="80">
        <v>17</v>
      </c>
      <c r="B19" s="78"/>
      <c r="C19" s="78"/>
      <c r="D19" s="78"/>
      <c r="E19" s="81">
        <v>75</v>
      </c>
      <c r="F19" s="76">
        <v>62.7</v>
      </c>
      <c r="G19" s="76">
        <v>66.2</v>
      </c>
      <c r="H19" s="76">
        <v>8410</v>
      </c>
      <c r="I19" s="76">
        <v>-1.3</v>
      </c>
      <c r="J19" s="76">
        <v>65.900000000000006</v>
      </c>
      <c r="K19" s="76">
        <v>67.8</v>
      </c>
      <c r="L19" s="76" t="s">
        <v>145</v>
      </c>
      <c r="M19" s="76">
        <v>4.5999999999999996</v>
      </c>
      <c r="N19" s="76" t="s">
        <v>146</v>
      </c>
    </row>
    <row r="20" spans="1:14" ht="19">
      <c r="A20" s="80">
        <v>18</v>
      </c>
      <c r="B20" s="78"/>
      <c r="C20" s="78"/>
      <c r="D20" s="78"/>
      <c r="E20" s="81">
        <v>65</v>
      </c>
      <c r="F20" s="76">
        <v>65.5</v>
      </c>
      <c r="G20" s="76">
        <v>69.2</v>
      </c>
      <c r="H20" s="76">
        <v>9140</v>
      </c>
      <c r="I20" s="76">
        <v>-2.7</v>
      </c>
      <c r="J20" s="76">
        <v>69.400000000000006</v>
      </c>
      <c r="K20" s="76">
        <v>70</v>
      </c>
      <c r="L20" s="76" t="s">
        <v>89</v>
      </c>
      <c r="M20" s="76">
        <v>6.2</v>
      </c>
      <c r="N20" s="76" t="s">
        <v>145</v>
      </c>
    </row>
    <row r="21" spans="1:14" ht="19">
      <c r="A21" s="80">
        <v>19</v>
      </c>
      <c r="B21" s="78"/>
      <c r="C21" s="78"/>
      <c r="D21" s="78"/>
      <c r="E21" s="81">
        <v>53</v>
      </c>
      <c r="F21" s="76">
        <v>63.2</v>
      </c>
      <c r="G21" s="76">
        <v>60</v>
      </c>
      <c r="H21" s="76">
        <v>6360</v>
      </c>
      <c r="I21" s="76" t="s">
        <v>19</v>
      </c>
      <c r="J21" s="76">
        <v>57.1</v>
      </c>
      <c r="K21" s="76">
        <v>60.5</v>
      </c>
      <c r="L21" s="76" t="s">
        <v>25</v>
      </c>
      <c r="M21" s="76">
        <v>8.1</v>
      </c>
      <c r="N21" s="76" t="s">
        <v>99</v>
      </c>
    </row>
    <row r="22" spans="1:14" ht="19">
      <c r="A22" s="80">
        <v>20</v>
      </c>
      <c r="B22" s="78"/>
      <c r="C22" s="78"/>
      <c r="D22" s="78"/>
      <c r="E22" s="81">
        <v>87</v>
      </c>
      <c r="F22" s="76">
        <v>62.8</v>
      </c>
      <c r="G22" s="76">
        <v>63.8</v>
      </c>
      <c r="H22" s="76">
        <v>8280</v>
      </c>
      <c r="I22" s="76">
        <v>-1.9</v>
      </c>
      <c r="J22" s="76">
        <v>62.7</v>
      </c>
      <c r="K22" s="76">
        <v>65.099999999999994</v>
      </c>
      <c r="L22" s="76" t="s">
        <v>95</v>
      </c>
      <c r="M22" s="76">
        <v>2.8</v>
      </c>
      <c r="N22" s="76" t="s">
        <v>95</v>
      </c>
    </row>
    <row r="23" spans="1:14" ht="19">
      <c r="A23" s="76" t="s">
        <v>21</v>
      </c>
      <c r="B23" s="78"/>
      <c r="C23" s="78"/>
      <c r="D23" s="78"/>
      <c r="E23" s="81">
        <v>77.2</v>
      </c>
      <c r="F23" s="76">
        <v>63.7</v>
      </c>
      <c r="G23" s="76">
        <v>65.7</v>
      </c>
      <c r="H23" s="76">
        <v>8465</v>
      </c>
      <c r="I23" s="76">
        <v>-2.2000000000000002</v>
      </c>
      <c r="J23" s="76">
        <v>65.099999999999994</v>
      </c>
      <c r="K23" s="76">
        <v>66.900000000000006</v>
      </c>
      <c r="L23" s="76" t="s">
        <v>103</v>
      </c>
      <c r="M23" s="76">
        <v>4.3</v>
      </c>
      <c r="N23" s="76" t="s">
        <v>103</v>
      </c>
    </row>
    <row r="24" spans="1:14" ht="19">
      <c r="A24" s="76" t="s">
        <v>23</v>
      </c>
      <c r="B24" s="78"/>
      <c r="C24" s="78"/>
      <c r="D24" s="78"/>
      <c r="E24" s="81">
        <v>15.2</v>
      </c>
      <c r="F24" s="76">
        <v>1.2</v>
      </c>
      <c r="G24" s="76">
        <v>2.8</v>
      </c>
      <c r="H24" s="76">
        <v>660</v>
      </c>
      <c r="I24" s="76">
        <v>0.8</v>
      </c>
      <c r="J24" s="76">
        <v>3.9</v>
      </c>
      <c r="K24" s="76">
        <v>3.7</v>
      </c>
      <c r="L24" s="76">
        <v>3</v>
      </c>
      <c r="M24" s="76">
        <v>2.4</v>
      </c>
      <c r="N24" s="76">
        <v>3.1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From Pin absolute penalty point</vt:lpstr>
      <vt:lpstr>Zusammenfassung Driver</vt:lpstr>
      <vt:lpstr>21_Driver</vt:lpstr>
      <vt:lpstr>20_Driver</vt:lpstr>
      <vt:lpstr>19_TestCenterReport 52m</vt:lpstr>
      <vt:lpstr>18_TestCenterReport 48m</vt:lpstr>
      <vt:lpstr>17_TestCenterReport 35m</vt:lpstr>
      <vt:lpstr>16_TestCenterReport 35m</vt:lpstr>
      <vt:lpstr>15_TestCenterReport 65m</vt:lpstr>
      <vt:lpstr>14_TestCenterReport 65m</vt:lpstr>
      <vt:lpstr>13_TestCenterReport 43m</vt:lpstr>
      <vt:lpstr>12_TestCenterReport 43m</vt:lpstr>
      <vt:lpstr>11_TestCenterReport 43m</vt:lpstr>
      <vt:lpstr>10_TestCenterReport 43m</vt:lpstr>
      <vt:lpstr>09_TestCenterReport 25m</vt:lpstr>
      <vt:lpstr>08_TestCenterReport 25m</vt:lpstr>
      <vt:lpstr>07_TestCenterReport 13m</vt:lpstr>
      <vt:lpstr>06_TestCenterReport 58m</vt:lpstr>
      <vt:lpstr>05_TestCenterReport 58m</vt:lpstr>
      <vt:lpstr>04_TestCenterReport 58m</vt:lpstr>
      <vt:lpstr>03_TestCenterReport 58m</vt:lpstr>
      <vt:lpstr>02_TestCenterReport</vt:lpstr>
      <vt:lpstr>01_CombineReport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Christian</cp:lastModifiedBy>
  <dcterms:created xsi:type="dcterms:W3CDTF">2021-12-18T22:37:57Z</dcterms:created>
  <dcterms:modified xsi:type="dcterms:W3CDTF">2022-01-20T17:57:11Z</dcterms:modified>
</cp:coreProperties>
</file>