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tne\Downloads\"/>
    </mc:Choice>
  </mc:AlternateContent>
  <xr:revisionPtr revIDLastSave="0" documentId="13_ncr:1_{1381C513-EF4B-4CBD-902E-1BB184CC06FE}" xr6:coauthVersionLast="47" xr6:coauthVersionMax="47" xr10:uidLastSave="{00000000-0000-0000-0000-000000000000}"/>
  <bookViews>
    <workbookView xWindow="-98" yWindow="-98" windowWidth="30915" windowHeight="15675" xr2:uid="{43C5E935-7040-4609-931F-FB77F4B9F23C}"/>
  </bookViews>
  <sheets>
    <sheet name="Dashboard" sheetId="3" r:id="rId1"/>
    <sheet name="Dinamica" sheetId="4" r:id="rId2"/>
    <sheet name="Imagem" sheetId="5" r:id="rId3"/>
    <sheet name="Base-Dashoard" sheetId="6" r:id="rId4"/>
  </sheets>
  <definedNames>
    <definedName name="_xlnm._FilterDatabase" localSheetId="3" hidden="1">'Base-Dashoard'!$A$1:$I$200</definedName>
    <definedName name="_xlnm._FilterDatabase" localSheetId="2" hidden="1">Imagem!$A$1:$B$5</definedName>
    <definedName name="SegmentaçãodeDados_Cidade">#N/A</definedName>
    <definedName name="SegmentaçãodeDados_Produto">#N/A</definedName>
    <definedName name="SegmentaçãodeDados_Vendedor">#N/A</definedName>
    <definedName name="vend1">INDEX(Imagem!$B$2:$B$5,MATCH(#REF!,Imagem!$A$2:$A$5,0))</definedName>
    <definedName name="vend2">INDEX(Imagem!$B$2:$B$5,MATCH(#REF!,Imagem!$A$2:$A$5,0))</definedName>
    <definedName name="vend3">INDEX(Imagem!$B$2:$B$5,MATCH(#REF!,Imagem!$A$2:$A$5,0))</definedName>
    <definedName name="vend4">INDEX(Imagem!$B$2:$B$5,MATCH(#REF!,Imagem!$A$2:$A$5,0))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H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A36" i="3"/>
  <c r="A48" i="3"/>
  <c r="R7" i="3"/>
  <c r="R12" i="3"/>
  <c r="R17" i="3" l="1"/>
</calcChain>
</file>

<file path=xl/sharedStrings.xml><?xml version="1.0" encoding="utf-8"?>
<sst xmlns="http://schemas.openxmlformats.org/spreadsheetml/2006/main" count="1102" uniqueCount="66">
  <si>
    <t>Melhor vendedor</t>
  </si>
  <si>
    <t>Equipe com melhor trimestre</t>
  </si>
  <si>
    <t>Faturamento Médio</t>
  </si>
  <si>
    <t>Faturamento Total</t>
  </si>
  <si>
    <t>Quantidade de Vendas</t>
  </si>
  <si>
    <t>DASHBOARD FORTPRIME</t>
  </si>
  <si>
    <t>Total Geral</t>
  </si>
  <si>
    <t>Samuel</t>
  </si>
  <si>
    <t>Cecília</t>
  </si>
  <si>
    <t>Miguel</t>
  </si>
  <si>
    <t>João</t>
  </si>
  <si>
    <t>Vicente</t>
  </si>
  <si>
    <t>Valentina</t>
  </si>
  <si>
    <t>Heloisa</t>
  </si>
  <si>
    <t>Clara</t>
  </si>
  <si>
    <t>Antônia</t>
  </si>
  <si>
    <t>José</t>
  </si>
  <si>
    <t>Equipe 2</t>
  </si>
  <si>
    <t>Joaquim</t>
  </si>
  <si>
    <t>Alice</t>
  </si>
  <si>
    <t>Arthur</t>
  </si>
  <si>
    <t>Augusta</t>
  </si>
  <si>
    <t>Theo</t>
  </si>
  <si>
    <t>Helena</t>
  </si>
  <si>
    <t>Jéssica</t>
  </si>
  <si>
    <t>Antônio</t>
  </si>
  <si>
    <t>Maria</t>
  </si>
  <si>
    <t>Equipe 1</t>
  </si>
  <si>
    <t>Soma de Valor de Fechamento</t>
  </si>
  <si>
    <t>Rótulos de Linha</t>
  </si>
  <si>
    <t>Trim1</t>
  </si>
  <si>
    <t>Trimestres (Data assinatura do contrato)</t>
  </si>
  <si>
    <t>2023</t>
  </si>
  <si>
    <t>Anos (Data assinatura do contrato)</t>
  </si>
  <si>
    <t>Ponto Comercial</t>
  </si>
  <si>
    <t>Fortaleza</t>
  </si>
  <si>
    <t>Casa</t>
  </si>
  <si>
    <t>Caucaia</t>
  </si>
  <si>
    <t>Apartamento</t>
  </si>
  <si>
    <t>2022</t>
  </si>
  <si>
    <t>Venda</t>
  </si>
  <si>
    <t>Cidade</t>
  </si>
  <si>
    <t>2021</t>
  </si>
  <si>
    <t>Rótulos de Coluna</t>
  </si>
  <si>
    <t>Vendas</t>
  </si>
  <si>
    <t>Faturamento</t>
  </si>
  <si>
    <t>Contagem de Valor de Fechamento</t>
  </si>
  <si>
    <t>(Tudo)</t>
  </si>
  <si>
    <t>Valor de Fechamento</t>
  </si>
  <si>
    <t>Foto</t>
  </si>
  <si>
    <t>Equipe</t>
  </si>
  <si>
    <t>Centro</t>
  </si>
  <si>
    <t>Parque Albano</t>
  </si>
  <si>
    <t>Jurema</t>
  </si>
  <si>
    <t>Grilo</t>
  </si>
  <si>
    <t>Parque Soledade</t>
  </si>
  <si>
    <t>Metrópole</t>
  </si>
  <si>
    <t>Parque Guadalajara</t>
  </si>
  <si>
    <t>Padre Julio Maria</t>
  </si>
  <si>
    <t>Araturi</t>
  </si>
  <si>
    <t>Mês</t>
  </si>
  <si>
    <t>Ano</t>
  </si>
  <si>
    <t>Vendedor</t>
  </si>
  <si>
    <t>Bairro</t>
  </si>
  <si>
    <t>Produto</t>
  </si>
  <si>
    <t>Data assinatura do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</si>
</sst>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R$-416]\ #,##0"/>
    <numFmt numFmtId="165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u/>
      <sz val="10"/>
      <color theme="1"/>
      <name val="Segoe UI"/>
      <family val="2"/>
    </font>
    <font>
      <b/>
      <sz val="18"/>
      <color theme="1"/>
      <name val="Segoe UI"/>
      <family val="2"/>
    </font>
    <font>
      <sz val="10"/>
      <color theme="1"/>
      <name val="Arial Black"/>
      <family val="2"/>
    </font>
    <font>
      <b/>
      <u/>
      <sz val="24"/>
      <color theme="0"/>
      <name val="Arial Nova"/>
      <family val="2"/>
    </font>
    <font>
      <u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u/>
      <sz val="9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604878"/>
      </left>
      <right/>
      <top/>
      <bottom/>
      <diagonal/>
    </border>
    <border>
      <left/>
      <right style="thin">
        <color rgb="FF604878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2" borderId="0" xfId="0" applyFont="1" applyFill="1"/>
    <xf numFmtId="0" fontId="4" fillId="2" borderId="1" xfId="0" applyFont="1" applyFill="1" applyBorder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1" xfId="0" applyFont="1" applyFill="1" applyBorder="1"/>
    <xf numFmtId="0" fontId="6" fillId="0" borderId="0" xfId="0" applyFont="1"/>
    <xf numFmtId="164" fontId="7" fillId="3" borderId="0" xfId="0" applyNumberFormat="1" applyFont="1" applyFill="1" applyAlignment="1">
      <alignment horizontal="center" vertical="center"/>
    </xf>
    <xf numFmtId="164" fontId="7" fillId="3" borderId="0" xfId="0" applyNumberFormat="1" applyFont="1" applyFill="1" applyAlignment="1">
      <alignment vertical="center"/>
    </xf>
    <xf numFmtId="3" fontId="7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10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44" fontId="2" fillId="0" borderId="0" xfId="1" applyFont="1" applyBorder="1"/>
    <xf numFmtId="0" fontId="2" fillId="0" borderId="0" xfId="0" applyFont="1" applyAlignment="1">
      <alignment horizontal="left"/>
    </xf>
    <xf numFmtId="44" fontId="2" fillId="0" borderId="3" xfId="1" applyFont="1" applyBorder="1"/>
    <xf numFmtId="44" fontId="2" fillId="0" borderId="0" xfId="0" applyNumberFormat="1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44" fontId="11" fillId="0" borderId="0" xfId="0" applyNumberFormat="1" applyFont="1"/>
    <xf numFmtId="0" fontId="12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2" fillId="0" borderId="0" xfId="0" applyFont="1"/>
    <xf numFmtId="0" fontId="9" fillId="6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57">
    <dxf>
      <font>
        <b/>
      </font>
    </dxf>
    <dxf>
      <numFmt numFmtId="34" formatCode="_-&quot;R$&quot;\ * #,##0.00_-;\-&quot;R$&quot;\ * #,##0.00_-;_-&quot;R$&quot;\ * &quot;-&quot;??_-;_-@_-"/>
    </dxf>
    <dxf>
      <font>
        <b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Fortprime.xlsx]Dinamica!Tabela dinâmica6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Faturamento 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Dinamica!$F$3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Dinamica!$E$4:$E$7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Dinamica!$F$4:$F$7</c:f>
              <c:numCache>
                <c:formatCode>_("R$"* #,##0.00_);_("R$"* \(#,##0.00\);_("R$"* "-"??_);_(@_)</c:formatCode>
                <c:ptCount val="3"/>
                <c:pt idx="0">
                  <c:v>9570000</c:v>
                </c:pt>
                <c:pt idx="1">
                  <c:v>8910000</c:v>
                </c:pt>
                <c:pt idx="2">
                  <c:v>3400000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D-413D-BF8D-2C2095CCF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132880"/>
        <c:axId val="778134800"/>
      </c:barChart>
      <c:lineChart>
        <c:grouping val="standard"/>
        <c:varyColors val="0"/>
        <c:ser>
          <c:idx val="1"/>
          <c:order val="1"/>
          <c:tx>
            <c:strRef>
              <c:f>Dinamica!$G$3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Dinamica!$E$4:$E$7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Dinamica!$G$4:$G$7</c:f>
              <c:numCache>
                <c:formatCode>General</c:formatCode>
                <c:ptCount val="3"/>
                <c:pt idx="0">
                  <c:v>87</c:v>
                </c:pt>
                <c:pt idx="1">
                  <c:v>81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D-413D-BF8D-2C2095CCF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178960"/>
        <c:axId val="778174160"/>
      </c:lineChart>
      <c:catAx>
        <c:axId val="7781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134800"/>
        <c:crosses val="autoZero"/>
        <c:auto val="1"/>
        <c:lblAlgn val="ctr"/>
        <c:lblOffset val="100"/>
        <c:noMultiLvlLbl val="0"/>
      </c:catAx>
      <c:valAx>
        <c:axId val="7781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132880"/>
        <c:crosses val="autoZero"/>
        <c:crossBetween val="between"/>
      </c:valAx>
      <c:valAx>
        <c:axId val="77817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178960"/>
        <c:crosses val="max"/>
        <c:crossBetween val="between"/>
      </c:valAx>
      <c:catAx>
        <c:axId val="77817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17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Fortprime.xlsx]Dinamica!Tabela dinâmica9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Faturamento por Vendedor e Imóvel</a:t>
            </a:r>
          </a:p>
        </c:rich>
      </c:tx>
      <c:layout>
        <c:manualLayout>
          <c:xMode val="edge"/>
          <c:yMode val="edge"/>
          <c:x val="0.22038317402838015"/>
          <c:y val="4.975147988793207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0487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C006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9999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Dinamica!$M$3:$M$4</c:f>
              <c:strCache>
                <c:ptCount val="1"/>
                <c:pt idx="0">
                  <c:v>Apartamento</c:v>
                </c:pt>
              </c:strCache>
            </c:strRef>
          </c:tx>
          <c:invertIfNegative val="0"/>
          <c:cat>
            <c:multiLvlStrRef>
              <c:f>Dinamica!$L$5:$L$27</c:f>
              <c:multiLvlStrCache>
                <c:ptCount val="20"/>
                <c:lvl>
                  <c:pt idx="0">
                    <c:v>Antônio</c:v>
                  </c:pt>
                  <c:pt idx="1">
                    <c:v>Augusta</c:v>
                  </c:pt>
                  <c:pt idx="2">
                    <c:v>Joaquim</c:v>
                  </c:pt>
                  <c:pt idx="3">
                    <c:v>Maria</c:v>
                  </c:pt>
                  <c:pt idx="4">
                    <c:v>Jéssica</c:v>
                  </c:pt>
                  <c:pt idx="5">
                    <c:v>Arthur</c:v>
                  </c:pt>
                  <c:pt idx="6">
                    <c:v>Helena</c:v>
                  </c:pt>
                  <c:pt idx="7">
                    <c:v>Miguel</c:v>
                  </c:pt>
                  <c:pt idx="8">
                    <c:v>Alice</c:v>
                  </c:pt>
                  <c:pt idx="9">
                    <c:v>Theo</c:v>
                  </c:pt>
                  <c:pt idx="10">
                    <c:v>Antônia</c:v>
                  </c:pt>
                  <c:pt idx="11">
                    <c:v>João</c:v>
                  </c:pt>
                  <c:pt idx="12">
                    <c:v>José</c:v>
                  </c:pt>
                  <c:pt idx="13">
                    <c:v>Cecília</c:v>
                  </c:pt>
                  <c:pt idx="14">
                    <c:v>Valentina</c:v>
                  </c:pt>
                  <c:pt idx="15">
                    <c:v>Samuel</c:v>
                  </c:pt>
                  <c:pt idx="16">
                    <c:v>Miguel</c:v>
                  </c:pt>
                  <c:pt idx="17">
                    <c:v>Heloisa</c:v>
                  </c:pt>
                  <c:pt idx="18">
                    <c:v>Clara</c:v>
                  </c:pt>
                  <c:pt idx="19">
                    <c:v>Vicente</c:v>
                  </c:pt>
                </c:lvl>
                <c:lvl>
                  <c:pt idx="0">
                    <c:v>Equipe 1</c:v>
                  </c:pt>
                  <c:pt idx="10">
                    <c:v>Equipe 2</c:v>
                  </c:pt>
                </c:lvl>
              </c:multiLvlStrCache>
            </c:multiLvlStrRef>
          </c:cat>
          <c:val>
            <c:numRef>
              <c:f>Dinamica!$M$5:$M$27</c:f>
              <c:numCache>
                <c:formatCode>_("R$"* #,##0.00_);_("R$"* \(#,##0.00\);_("R$"* "-"??_);_(@_)</c:formatCode>
                <c:ptCount val="20"/>
                <c:pt idx="0">
                  <c:v>600000</c:v>
                </c:pt>
                <c:pt idx="1">
                  <c:v>240000</c:v>
                </c:pt>
                <c:pt idx="2">
                  <c:v>120000</c:v>
                </c:pt>
                <c:pt idx="3">
                  <c:v>1320000</c:v>
                </c:pt>
                <c:pt idx="4">
                  <c:v>480000</c:v>
                </c:pt>
                <c:pt idx="5">
                  <c:v>480000</c:v>
                </c:pt>
                <c:pt idx="6">
                  <c:v>480000</c:v>
                </c:pt>
                <c:pt idx="7">
                  <c:v>120000</c:v>
                </c:pt>
                <c:pt idx="8">
                  <c:v>480000</c:v>
                </c:pt>
                <c:pt idx="9">
                  <c:v>240000</c:v>
                </c:pt>
                <c:pt idx="10">
                  <c:v>360000</c:v>
                </c:pt>
                <c:pt idx="11">
                  <c:v>120000</c:v>
                </c:pt>
                <c:pt idx="12">
                  <c:v>840000</c:v>
                </c:pt>
                <c:pt idx="13">
                  <c:v>240000</c:v>
                </c:pt>
                <c:pt idx="14">
                  <c:v>360000</c:v>
                </c:pt>
                <c:pt idx="15">
                  <c:v>120000</c:v>
                </c:pt>
                <c:pt idx="16">
                  <c:v>480000</c:v>
                </c:pt>
                <c:pt idx="17">
                  <c:v>120000</c:v>
                </c:pt>
                <c:pt idx="18">
                  <c:v>480000</c:v>
                </c:pt>
                <c:pt idx="19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65-4599-B7C7-4F1AB11D2CFF}"/>
            </c:ext>
          </c:extLst>
        </c:ser>
        <c:ser>
          <c:idx val="4"/>
          <c:order val="1"/>
          <c:tx>
            <c:strRef>
              <c:f>Dinamica!$N$3:$N$4</c:f>
              <c:strCache>
                <c:ptCount val="1"/>
                <c:pt idx="0">
                  <c:v>Casa</c:v>
                </c:pt>
              </c:strCache>
            </c:strRef>
          </c:tx>
          <c:invertIfNegative val="0"/>
          <c:cat>
            <c:multiLvlStrRef>
              <c:f>Dinamica!$L$5:$L$27</c:f>
              <c:multiLvlStrCache>
                <c:ptCount val="20"/>
                <c:lvl>
                  <c:pt idx="0">
                    <c:v>Antônio</c:v>
                  </c:pt>
                  <c:pt idx="1">
                    <c:v>Augusta</c:v>
                  </c:pt>
                  <c:pt idx="2">
                    <c:v>Joaquim</c:v>
                  </c:pt>
                  <c:pt idx="3">
                    <c:v>Maria</c:v>
                  </c:pt>
                  <c:pt idx="4">
                    <c:v>Jéssica</c:v>
                  </c:pt>
                  <c:pt idx="5">
                    <c:v>Arthur</c:v>
                  </c:pt>
                  <c:pt idx="6">
                    <c:v>Helena</c:v>
                  </c:pt>
                  <c:pt idx="7">
                    <c:v>Miguel</c:v>
                  </c:pt>
                  <c:pt idx="8">
                    <c:v>Alice</c:v>
                  </c:pt>
                  <c:pt idx="9">
                    <c:v>Theo</c:v>
                  </c:pt>
                  <c:pt idx="10">
                    <c:v>Antônia</c:v>
                  </c:pt>
                  <c:pt idx="11">
                    <c:v>João</c:v>
                  </c:pt>
                  <c:pt idx="12">
                    <c:v>José</c:v>
                  </c:pt>
                  <c:pt idx="13">
                    <c:v>Cecília</c:v>
                  </c:pt>
                  <c:pt idx="14">
                    <c:v>Valentina</c:v>
                  </c:pt>
                  <c:pt idx="15">
                    <c:v>Samuel</c:v>
                  </c:pt>
                  <c:pt idx="16">
                    <c:v>Miguel</c:v>
                  </c:pt>
                  <c:pt idx="17">
                    <c:v>Heloisa</c:v>
                  </c:pt>
                  <c:pt idx="18">
                    <c:v>Clara</c:v>
                  </c:pt>
                  <c:pt idx="19">
                    <c:v>Vicente</c:v>
                  </c:pt>
                </c:lvl>
                <c:lvl>
                  <c:pt idx="0">
                    <c:v>Equipe 1</c:v>
                  </c:pt>
                  <c:pt idx="10">
                    <c:v>Equipe 2</c:v>
                  </c:pt>
                </c:lvl>
              </c:multiLvlStrCache>
            </c:multiLvlStrRef>
          </c:cat>
          <c:val>
            <c:numRef>
              <c:f>Dinamica!$N$5:$N$27</c:f>
              <c:numCache>
                <c:formatCode>_("R$"* #,##0.00_);_("R$"* \(#,##0.00\);_("R$"* "-"??_);_(@_)</c:formatCode>
                <c:ptCount val="20"/>
                <c:pt idx="0">
                  <c:v>500000</c:v>
                </c:pt>
                <c:pt idx="1">
                  <c:v>300000</c:v>
                </c:pt>
                <c:pt idx="2">
                  <c:v>100000</c:v>
                </c:pt>
                <c:pt idx="3">
                  <c:v>800000</c:v>
                </c:pt>
                <c:pt idx="4">
                  <c:v>500000</c:v>
                </c:pt>
                <c:pt idx="5">
                  <c:v>200000</c:v>
                </c:pt>
                <c:pt idx="6">
                  <c:v>500000</c:v>
                </c:pt>
                <c:pt idx="7">
                  <c:v>400000</c:v>
                </c:pt>
                <c:pt idx="8">
                  <c:v>200000</c:v>
                </c:pt>
                <c:pt idx="9">
                  <c:v>300000</c:v>
                </c:pt>
                <c:pt idx="10">
                  <c:v>600000</c:v>
                </c:pt>
                <c:pt idx="11">
                  <c:v>500000</c:v>
                </c:pt>
                <c:pt idx="12">
                  <c:v>100000</c:v>
                </c:pt>
                <c:pt idx="13">
                  <c:v>300000</c:v>
                </c:pt>
                <c:pt idx="15">
                  <c:v>200000</c:v>
                </c:pt>
                <c:pt idx="16">
                  <c:v>200000</c:v>
                </c:pt>
                <c:pt idx="17">
                  <c:v>400000</c:v>
                </c:pt>
                <c:pt idx="18">
                  <c:v>300000</c:v>
                </c:pt>
                <c:pt idx="19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65-4599-B7C7-4F1AB11D2CFF}"/>
            </c:ext>
          </c:extLst>
        </c:ser>
        <c:ser>
          <c:idx val="5"/>
          <c:order val="2"/>
          <c:tx>
            <c:strRef>
              <c:f>Dinamica!$O$3:$O$4</c:f>
              <c:strCache>
                <c:ptCount val="1"/>
                <c:pt idx="0">
                  <c:v>Ponto Comercial</c:v>
                </c:pt>
              </c:strCache>
            </c:strRef>
          </c:tx>
          <c:invertIfNegative val="0"/>
          <c:cat>
            <c:multiLvlStrRef>
              <c:f>Dinamica!$L$5:$L$27</c:f>
              <c:multiLvlStrCache>
                <c:ptCount val="20"/>
                <c:lvl>
                  <c:pt idx="0">
                    <c:v>Antônio</c:v>
                  </c:pt>
                  <c:pt idx="1">
                    <c:v>Augusta</c:v>
                  </c:pt>
                  <c:pt idx="2">
                    <c:v>Joaquim</c:v>
                  </c:pt>
                  <c:pt idx="3">
                    <c:v>Maria</c:v>
                  </c:pt>
                  <c:pt idx="4">
                    <c:v>Jéssica</c:v>
                  </c:pt>
                  <c:pt idx="5">
                    <c:v>Arthur</c:v>
                  </c:pt>
                  <c:pt idx="6">
                    <c:v>Helena</c:v>
                  </c:pt>
                  <c:pt idx="7">
                    <c:v>Miguel</c:v>
                  </c:pt>
                  <c:pt idx="8">
                    <c:v>Alice</c:v>
                  </c:pt>
                  <c:pt idx="9">
                    <c:v>Theo</c:v>
                  </c:pt>
                  <c:pt idx="10">
                    <c:v>Antônia</c:v>
                  </c:pt>
                  <c:pt idx="11">
                    <c:v>João</c:v>
                  </c:pt>
                  <c:pt idx="12">
                    <c:v>José</c:v>
                  </c:pt>
                  <c:pt idx="13">
                    <c:v>Cecília</c:v>
                  </c:pt>
                  <c:pt idx="14">
                    <c:v>Valentina</c:v>
                  </c:pt>
                  <c:pt idx="15">
                    <c:v>Samuel</c:v>
                  </c:pt>
                  <c:pt idx="16">
                    <c:v>Miguel</c:v>
                  </c:pt>
                  <c:pt idx="17">
                    <c:v>Heloisa</c:v>
                  </c:pt>
                  <c:pt idx="18">
                    <c:v>Clara</c:v>
                  </c:pt>
                  <c:pt idx="19">
                    <c:v>Vicente</c:v>
                  </c:pt>
                </c:lvl>
                <c:lvl>
                  <c:pt idx="0">
                    <c:v>Equipe 1</c:v>
                  </c:pt>
                  <c:pt idx="10">
                    <c:v>Equipe 2</c:v>
                  </c:pt>
                </c:lvl>
              </c:multiLvlStrCache>
            </c:multiLvlStrRef>
          </c:cat>
          <c:val>
            <c:numRef>
              <c:f>Dinamica!$O$5:$O$27</c:f>
              <c:numCache>
                <c:formatCode>_("R$"* #,##0.00_);_("R$"* \(#,##0.00\);_("R$"* "-"??_);_(@_)</c:formatCode>
                <c:ptCount val="20"/>
                <c:pt idx="0">
                  <c:v>770000</c:v>
                </c:pt>
                <c:pt idx="1">
                  <c:v>330000</c:v>
                </c:pt>
                <c:pt idx="3">
                  <c:v>770000</c:v>
                </c:pt>
                <c:pt idx="4">
                  <c:v>550000</c:v>
                </c:pt>
                <c:pt idx="5">
                  <c:v>110000</c:v>
                </c:pt>
                <c:pt idx="6">
                  <c:v>440000</c:v>
                </c:pt>
                <c:pt idx="7">
                  <c:v>330000</c:v>
                </c:pt>
                <c:pt idx="8">
                  <c:v>110000</c:v>
                </c:pt>
                <c:pt idx="9">
                  <c:v>440000</c:v>
                </c:pt>
                <c:pt idx="10">
                  <c:v>330000</c:v>
                </c:pt>
                <c:pt idx="11">
                  <c:v>220000</c:v>
                </c:pt>
                <c:pt idx="12">
                  <c:v>770000</c:v>
                </c:pt>
                <c:pt idx="13">
                  <c:v>110000</c:v>
                </c:pt>
                <c:pt idx="14">
                  <c:v>550000</c:v>
                </c:pt>
                <c:pt idx="15">
                  <c:v>110000</c:v>
                </c:pt>
                <c:pt idx="16">
                  <c:v>110000</c:v>
                </c:pt>
                <c:pt idx="17">
                  <c:v>550000</c:v>
                </c:pt>
                <c:pt idx="18">
                  <c:v>330000</c:v>
                </c:pt>
                <c:pt idx="19">
                  <c:v>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65-4599-B7C7-4F1AB11D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88192448"/>
        <c:axId val="2124651152"/>
      </c:barChart>
      <c:catAx>
        <c:axId val="8881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24651152"/>
        <c:crosses val="autoZero"/>
        <c:auto val="1"/>
        <c:lblAlgn val="ctr"/>
        <c:lblOffset val="100"/>
        <c:noMultiLvlLbl val="0"/>
      </c:catAx>
      <c:valAx>
        <c:axId val="21246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881924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 orientation="portrait"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Fortprime.xlsx]Dinamica!Tabela dinâmica18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 de vendas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Dinamica!$S$4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04-4429-A5BE-97EFBC467A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04-4429-A5BE-97EFBC467A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Dinamica!$R$5:$R$7</c:f>
              <c:strCache>
                <c:ptCount val="2"/>
                <c:pt idx="0">
                  <c:v>Caucaia</c:v>
                </c:pt>
                <c:pt idx="1">
                  <c:v>Fortaleza</c:v>
                </c:pt>
              </c:strCache>
            </c:strRef>
          </c:cat>
          <c:val>
            <c:numRef>
              <c:f>Dinamica!$S$5:$S$7</c:f>
              <c:numCache>
                <c:formatCode>_("R$"* #,##0.00_);_("R$"* \(#,##0.00\);_("R$"* "-"??_);_(@_)</c:formatCode>
                <c:ptCount val="2"/>
                <c:pt idx="0">
                  <c:v>10200000</c:v>
                </c:pt>
                <c:pt idx="1">
                  <c:v>9450000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04-4429-A5BE-97EFBC467A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8164560"/>
        <c:axId val="778173200"/>
      </c:barChart>
      <c:catAx>
        <c:axId val="77816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173200"/>
        <c:crosses val="autoZero"/>
        <c:auto val="1"/>
        <c:lblAlgn val="ctr"/>
        <c:lblOffset val="100"/>
        <c:noMultiLvlLbl val="0"/>
      </c:catAx>
      <c:valAx>
        <c:axId val="7781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1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Fortprime.xlsx]Dinamica!Tabela dinâmica7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Tipo</a:t>
            </a:r>
            <a:r>
              <a:rPr lang="en-US" b="1" baseline="0"/>
              <a:t> de Imóveis vendidos em valor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83-47B4-8861-109C36FC37A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83-47B4-8861-109C36FC37A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83-47B4-8861-109C36FC37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Dinamica!$I$5:$I$8</c:f>
              <c:strCache>
                <c:ptCount val="3"/>
                <c:pt idx="0">
                  <c:v>Apartamento</c:v>
                </c:pt>
                <c:pt idx="1">
                  <c:v>Casa</c:v>
                </c:pt>
                <c:pt idx="2">
                  <c:v>Ponto Comercial</c:v>
                </c:pt>
              </c:strCache>
            </c:strRef>
          </c:cat>
          <c:val>
            <c:numRef>
              <c:f>Dinamica!$J$5:$J$8</c:f>
              <c:numCache>
                <c:formatCode>_("R$"* #,##0.00_);_("R$"* \(#,##0.00\);_("R$"* "-"??_);_(@_)</c:formatCode>
                <c:ptCount val="3"/>
                <c:pt idx="0">
                  <c:v>7920000</c:v>
                </c:pt>
                <c:pt idx="1">
                  <c:v>6700000</c:v>
                </c:pt>
                <c:pt idx="2">
                  <c:v>7260000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83-47B4-8861-109C36FC37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7205823"/>
        <c:axId val="177198143"/>
      </c:barChart>
      <c:catAx>
        <c:axId val="17720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198143"/>
        <c:crosses val="autoZero"/>
        <c:auto val="1"/>
        <c:lblAlgn val="ctr"/>
        <c:lblOffset val="100"/>
        <c:noMultiLvlLbl val="0"/>
      </c:catAx>
      <c:valAx>
        <c:axId val="1771981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72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Fortprime.xlsx]Dinamica!Tabela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 1º trimestre de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Dinamica!$A$31:$A$33</c:f>
              <c:strCache>
                <c:ptCount val="2"/>
                <c:pt idx="0">
                  <c:v>Equipe 1</c:v>
                </c:pt>
                <c:pt idx="1">
                  <c:v>Equipe 2</c:v>
                </c:pt>
              </c:strCache>
            </c:strRef>
          </c:cat>
          <c:val>
            <c:numRef>
              <c:f>Dinamica!$B$31:$B$33</c:f>
              <c:numCache>
                <c:formatCode>_("R$"* #,##0.00_);_("R$"* \(#,##0.00\);_("R$"* "-"??_);_(@_)</c:formatCode>
                <c:ptCount val="2"/>
                <c:pt idx="0">
                  <c:v>1610000</c:v>
                </c:pt>
                <c:pt idx="1">
                  <c:v>1470000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2-4054-886D-8C551989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712816"/>
        <c:axId val="584730096"/>
      </c:barChart>
      <c:catAx>
        <c:axId val="58471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730096"/>
        <c:crosses val="autoZero"/>
        <c:auto val="1"/>
        <c:lblAlgn val="ctr"/>
        <c:lblOffset val="100"/>
        <c:noMultiLvlLbl val="0"/>
      </c:catAx>
      <c:valAx>
        <c:axId val="5847300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847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Fortprime.xlsx]Dinamica!Tabela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Melhores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Dinamica!$F$30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Dinamica!$E$31:$E$53</c:f>
              <c:multiLvlStrCache>
                <c:ptCount val="20"/>
                <c:lvl>
                  <c:pt idx="0">
                    <c:v>Maria</c:v>
                  </c:pt>
                  <c:pt idx="1">
                    <c:v>Antônio</c:v>
                  </c:pt>
                  <c:pt idx="2">
                    <c:v>Jéssica</c:v>
                  </c:pt>
                  <c:pt idx="3">
                    <c:v>Helena</c:v>
                  </c:pt>
                  <c:pt idx="4">
                    <c:v>Theo</c:v>
                  </c:pt>
                  <c:pt idx="5">
                    <c:v>Augusta</c:v>
                  </c:pt>
                  <c:pt idx="6">
                    <c:v>Miguel</c:v>
                  </c:pt>
                  <c:pt idx="7">
                    <c:v>Arthur</c:v>
                  </c:pt>
                  <c:pt idx="8">
                    <c:v>Alice</c:v>
                  </c:pt>
                  <c:pt idx="9">
                    <c:v>Joaquim</c:v>
                  </c:pt>
                  <c:pt idx="10">
                    <c:v>José</c:v>
                  </c:pt>
                  <c:pt idx="11">
                    <c:v>Antônia</c:v>
                  </c:pt>
                  <c:pt idx="12">
                    <c:v>Clara</c:v>
                  </c:pt>
                  <c:pt idx="13">
                    <c:v>Heloisa</c:v>
                  </c:pt>
                  <c:pt idx="14">
                    <c:v>Valentina</c:v>
                  </c:pt>
                  <c:pt idx="15">
                    <c:v>Vicente</c:v>
                  </c:pt>
                  <c:pt idx="16">
                    <c:v>João</c:v>
                  </c:pt>
                  <c:pt idx="17">
                    <c:v>Miguel</c:v>
                  </c:pt>
                  <c:pt idx="18">
                    <c:v>Cecília</c:v>
                  </c:pt>
                  <c:pt idx="19">
                    <c:v>Samuel</c:v>
                  </c:pt>
                </c:lvl>
                <c:lvl>
                  <c:pt idx="0">
                    <c:v>Equipe 1</c:v>
                  </c:pt>
                  <c:pt idx="10">
                    <c:v>Equipe 2</c:v>
                  </c:pt>
                </c:lvl>
              </c:multiLvlStrCache>
            </c:multiLvlStrRef>
          </c:cat>
          <c:val>
            <c:numRef>
              <c:f>Dinamica!$F$31:$F$53</c:f>
              <c:numCache>
                <c:formatCode>_("R$"* #,##0.00_);_("R$"* \(#,##0.00\);_("R$"* "-"??_);_(@_)</c:formatCode>
                <c:ptCount val="20"/>
                <c:pt idx="0">
                  <c:v>2890000</c:v>
                </c:pt>
                <c:pt idx="1">
                  <c:v>1870000</c:v>
                </c:pt>
                <c:pt idx="2">
                  <c:v>1530000</c:v>
                </c:pt>
                <c:pt idx="3">
                  <c:v>1420000</c:v>
                </c:pt>
                <c:pt idx="4">
                  <c:v>980000</c:v>
                </c:pt>
                <c:pt idx="5">
                  <c:v>870000</c:v>
                </c:pt>
                <c:pt idx="6">
                  <c:v>850000</c:v>
                </c:pt>
                <c:pt idx="7">
                  <c:v>790000</c:v>
                </c:pt>
                <c:pt idx="8">
                  <c:v>790000</c:v>
                </c:pt>
                <c:pt idx="9">
                  <c:v>220000</c:v>
                </c:pt>
                <c:pt idx="10">
                  <c:v>1710000</c:v>
                </c:pt>
                <c:pt idx="11">
                  <c:v>1290000</c:v>
                </c:pt>
                <c:pt idx="12">
                  <c:v>1110000</c:v>
                </c:pt>
                <c:pt idx="13">
                  <c:v>1070000</c:v>
                </c:pt>
                <c:pt idx="14">
                  <c:v>910000</c:v>
                </c:pt>
                <c:pt idx="15">
                  <c:v>870000</c:v>
                </c:pt>
                <c:pt idx="16">
                  <c:v>840000</c:v>
                </c:pt>
                <c:pt idx="17">
                  <c:v>790000</c:v>
                </c:pt>
                <c:pt idx="18">
                  <c:v>650000</c:v>
                </c:pt>
                <c:pt idx="19">
                  <c:v>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9-4D04-A6A0-EF98243958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4714736"/>
        <c:axId val="584722896"/>
      </c:barChart>
      <c:catAx>
        <c:axId val="58471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722896"/>
        <c:crosses val="autoZero"/>
        <c:auto val="1"/>
        <c:lblAlgn val="ctr"/>
        <c:lblOffset val="100"/>
        <c:noMultiLvlLbl val="0"/>
      </c:catAx>
      <c:valAx>
        <c:axId val="584722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847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eg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614362</xdr:colOff>
      <xdr:row>19</xdr:row>
      <xdr:rowOff>4763</xdr:rowOff>
    </xdr:from>
    <xdr:to>
      <xdr:col>19</xdr:col>
      <xdr:colOff>642937</xdr:colOff>
      <xdr:row>33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3DBEF-87FE-4145-9A7A-FC86E9655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2033587</xdr:colOff>
      <xdr:row>18</xdr:row>
      <xdr:rowOff>185737</xdr:rowOff>
    </xdr:from>
    <xdr:to>
      <xdr:col>9</xdr:col>
      <xdr:colOff>571499</xdr:colOff>
      <xdr:row>33</xdr:row>
      <xdr:rowOff>185738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50FFAD-9D85-4788-BB6D-B3E75BA9D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628650</xdr:colOff>
      <xdr:row>4</xdr:row>
      <xdr:rowOff>66675</xdr:rowOff>
    </xdr:from>
    <xdr:to>
      <xdr:col>16</xdr:col>
      <xdr:colOff>633413</xdr:colOff>
      <xdr:row>18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FC2861-99E9-44C9-9334-DB6B35C24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2028825</xdr:colOff>
      <xdr:row>4</xdr:row>
      <xdr:rowOff>57150</xdr:rowOff>
    </xdr:from>
    <xdr:to>
      <xdr:col>9</xdr:col>
      <xdr:colOff>576262</xdr:colOff>
      <xdr:row>18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A5CEDC-3B87-4CB1-91EC-B59FB501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57151</xdr:colOff>
      <xdr:row>0</xdr:row>
      <xdr:rowOff>4763</xdr:rowOff>
    </xdr:from>
    <xdr:ext cx="1971674" cy="976312"/>
    <xdr:pic>
      <xdr:nvPicPr>
        <xdr:cNvPr id="6" name="Imagem 5" descr="Fortprime soluções imobiliárias – Dicas sobre imóveis, sobre bem estar e  ofertas de imóveis.">
          <a:extLst>
            <a:ext uri="{FF2B5EF4-FFF2-40B4-BE49-F238E27FC236}">
              <a16:creationId xmlns:a16="http://schemas.microsoft.com/office/drawing/2014/main" id="{E794BDDD-D4E6-4045-B9B6-365DF5765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4763"/>
          <a:ext cx="1971674" cy="976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61913</xdr:colOff>
      <xdr:row>18</xdr:row>
      <xdr:rowOff>185737</xdr:rowOff>
    </xdr:from>
    <xdr:ext cx="1952625" cy="2895600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Vendedor 2">
              <a:extLst>
                <a:ext uri="{FF2B5EF4-FFF2-40B4-BE49-F238E27FC236}">
                  <a16:creationId xmlns:a16="http://schemas.microsoft.com/office/drawing/2014/main" id="{C15157B3-154F-440D-9155-483DA9E767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3" y="3814762"/>
              <a:ext cx="1952625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oneCellAnchor>
  <xdr:oneCellAnchor>
    <xdr:from>
      <xdr:col>0</xdr:col>
      <xdr:colOff>57151</xdr:colOff>
      <xdr:row>4</xdr:row>
      <xdr:rowOff>57150</xdr:rowOff>
    </xdr:from>
    <xdr:ext cx="1952625" cy="1433512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oduto">
              <a:extLst>
                <a:ext uri="{FF2B5EF4-FFF2-40B4-BE49-F238E27FC236}">
                  <a16:creationId xmlns:a16="http://schemas.microsoft.com/office/drawing/2014/main" id="{E5F0FF38-D3C4-449C-BF8F-16C8316FF3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1" y="981075"/>
              <a:ext cx="1952625" cy="1433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oneCellAnchor>
  <xdr:oneCellAnchor>
    <xdr:from>
      <xdr:col>0</xdr:col>
      <xdr:colOff>66675</xdr:colOff>
      <xdr:row>11</xdr:row>
      <xdr:rowOff>166687</xdr:rowOff>
    </xdr:from>
    <xdr:ext cx="1957387" cy="1357312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idade">
              <a:extLst>
                <a:ext uri="{FF2B5EF4-FFF2-40B4-BE49-F238E27FC236}">
                  <a16:creationId xmlns:a16="http://schemas.microsoft.com/office/drawing/2014/main" id="{19000B96-BAD1-4D86-A427-C875A6B437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2424112"/>
              <a:ext cx="1957387" cy="1357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oneCellAnchor>
  <xdr:oneCellAnchor>
    <xdr:from>
      <xdr:col>1</xdr:col>
      <xdr:colOff>4762</xdr:colOff>
      <xdr:row>0</xdr:row>
      <xdr:rowOff>42863</xdr:rowOff>
    </xdr:from>
    <xdr:ext cx="2795588" cy="947737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B662C32B-F080-4346-8369-6CFE3BEE6ED4}"/>
            </a:ext>
          </a:extLst>
        </xdr:cNvPr>
        <xdr:cNvSpPr txBox="1"/>
      </xdr:nvSpPr>
      <xdr:spPr>
        <a:xfrm>
          <a:off x="657225" y="42863"/>
          <a:ext cx="2795588" cy="947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>
              <a:latin typeface="Arial Black" panose="020B0A04020102020204" pitchFamily="34" charset="0"/>
            </a:rPr>
            <a:t>github.com/christiansousadev</a:t>
          </a:r>
        </a:p>
        <a:p>
          <a:pPr algn="ctr"/>
          <a:endParaRPr lang="pt-BR" sz="1100">
            <a:latin typeface="Arial Black" panose="020B0A04020102020204" pitchFamily="34" charset="0"/>
          </a:endParaRPr>
        </a:p>
        <a:p>
          <a:pPr algn="ctr"/>
          <a:r>
            <a:rPr lang="pt-BR" sz="1100">
              <a:latin typeface="Arial Black" panose="020B0A04020102020204" pitchFamily="34" charset="0"/>
            </a:rPr>
            <a:t>linkedin.com/christiansousadev</a:t>
          </a:r>
        </a:p>
      </xdr:txBody>
    </xdr:sp>
    <xdr:clientData/>
  </xdr:oneCellAnchor>
  <xdr:twoCellAnchor>
    <xdr:from>
      <xdr:col>1</xdr:col>
      <xdr:colOff>14287</xdr:colOff>
      <xdr:row>34</xdr:row>
      <xdr:rowOff>47626</xdr:rowOff>
    </xdr:from>
    <xdr:to>
      <xdr:col>9</xdr:col>
      <xdr:colOff>557212</xdr:colOff>
      <xdr:row>48</xdr:row>
      <xdr:rowOff>71439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F926F59-191C-4A71-974A-D44539CC1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595312</xdr:colOff>
      <xdr:row>34</xdr:row>
      <xdr:rowOff>23813</xdr:rowOff>
    </xdr:from>
    <xdr:to>
      <xdr:col>19</xdr:col>
      <xdr:colOff>647700</xdr:colOff>
      <xdr:row>48</xdr:row>
      <xdr:rowOff>71438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31EABDB-7941-4F6B-856F-6C99C9882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552450</xdr:colOff>
      <xdr:row>37</xdr:row>
      <xdr:rowOff>109537</xdr:rowOff>
    </xdr:from>
    <xdr:ext cx="852487" cy="852487"/>
    <xdr:pic>
      <xdr:nvPicPr>
        <xdr:cNvPr id="13" name="Imagem 12" descr="Número 1: significados e influências na Numerologia">
          <a:extLst>
            <a:ext uri="{FF2B5EF4-FFF2-40B4-BE49-F238E27FC236}">
              <a16:creationId xmlns:a16="http://schemas.microsoft.com/office/drawing/2014/main" id="{F27529DA-2B57-4A06-B36D-BAFA46DD8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6805612"/>
          <a:ext cx="852487" cy="852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170C541-BAC2-48E3-A95E-7CD471C42FDD}"/>
            </a:ext>
          </a:extLst>
        </xdr:cNvPr>
        <xdr:cNvSpPr>
          <a:spLocks noChangeAspect="1" noChangeArrowheads="1"/>
        </xdr:cNvSpPr>
      </xdr:nvSpPr>
      <xdr:spPr bwMode="auto">
        <a:xfrm>
          <a:off x="3238500" y="36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AEBEEBD-9842-44C3-B368-2537EDFFC7B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8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</xdr:row>
      <xdr:rowOff>0</xdr:rowOff>
    </xdr:from>
    <xdr:ext cx="304800" cy="304800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22EB9EF2-9D05-46CF-8678-7343C506592F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8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3CCA3049-1EA5-4088-BBD8-DFA7096E7294}"/>
            </a:ext>
          </a:extLst>
        </xdr:cNvPr>
        <xdr:cNvSpPr>
          <a:spLocks noChangeAspect="1" noChangeArrowheads="1"/>
        </xdr:cNvSpPr>
      </xdr:nvSpPr>
      <xdr:spPr bwMode="auto">
        <a:xfrm>
          <a:off x="3238500" y="72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219077</xdr:colOff>
      <xdr:row>1</xdr:row>
      <xdr:rowOff>190501</xdr:rowOff>
    </xdr:from>
    <xdr:ext cx="852487" cy="852487"/>
    <xdr:pic>
      <xdr:nvPicPr>
        <xdr:cNvPr id="6" name="Imagem 5" descr="Número 1: significados e influências na Numerologia">
          <a:extLst>
            <a:ext uri="{FF2B5EF4-FFF2-40B4-BE49-F238E27FC236}">
              <a16:creationId xmlns:a16="http://schemas.microsoft.com/office/drawing/2014/main" id="{894DA2D4-A517-44FA-9160-0DD55F0DE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7" y="361951"/>
          <a:ext cx="852487" cy="852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209551</xdr:colOff>
      <xdr:row>2</xdr:row>
      <xdr:rowOff>180976</xdr:rowOff>
    </xdr:from>
    <xdr:ext cx="890587" cy="890587"/>
    <xdr:pic>
      <xdr:nvPicPr>
        <xdr:cNvPr id="7" name="Imagem 6">
          <a:extLst>
            <a:ext uri="{FF2B5EF4-FFF2-40B4-BE49-F238E27FC236}">
              <a16:creationId xmlns:a16="http://schemas.microsoft.com/office/drawing/2014/main" id="{D587611E-46D7-4ACB-B434-63CC23AE3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542926"/>
          <a:ext cx="890587" cy="890587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Sousa" refreshedDate="45063.997961226851" createdVersion="8" refreshedVersion="8" minRefreshableVersion="3" recordCount="200" xr:uid="{5F005491-3700-41CC-ACDA-4D750EBA6CCC}">
  <cacheSource type="worksheet">
    <worksheetSource ref="A1:F1048576" sheet="Base-Dashoard"/>
  </cacheSource>
  <cacheFields count="9">
    <cacheField name="Valor de Fechamento" numFmtId="0">
      <sharedItems containsString="0" containsBlank="1" containsNumber="1" containsInteger="1" minValue="100000" maxValue="120000"/>
    </cacheField>
    <cacheField name="Data assinatura do contrato" numFmtId="0">
      <sharedItems containsNonDate="0" containsDate="1" containsString="0" containsBlank="1" minDate="2021-01-10T00:00:00" maxDate="2023-05-18T00:00:00" count="182">
        <d v="2021-01-10T00:00:00"/>
        <d v="2021-01-12T00:00:00"/>
        <d v="2021-02-01T00:00:00"/>
        <d v="2021-02-04T00:00:00"/>
        <d v="2021-02-07T00:00:00"/>
        <d v="2021-02-10T00:00:00"/>
        <d v="2021-02-13T00:00:00"/>
        <d v="2021-02-16T00:00:00"/>
        <d v="2021-02-19T00:00:00"/>
        <d v="2021-02-22T00:00:00"/>
        <d v="2021-02-25T00:00:00"/>
        <d v="2021-02-28T00:00:00"/>
        <d v="2021-03-03T00:00:00"/>
        <d v="2021-03-06T00:00:00"/>
        <d v="2021-03-09T00:00:00"/>
        <d v="2021-04-12T00:00:00"/>
        <d v="2021-04-15T00:00:00"/>
        <d v="2021-05-18T00:00:00"/>
        <d v="2021-05-21T00:00:00"/>
        <d v="2021-05-24T00:00:00"/>
        <d v="2021-06-27T00:00:00"/>
        <d v="2021-06-30T00:00:00"/>
        <d v="2021-07-02T00:00:00"/>
        <d v="2021-07-05T00:00:00"/>
        <d v="2021-07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5T00:00:00"/>
        <d v="2021-09-10T00:00:00"/>
        <d v="2021-09-15T00:00:00"/>
        <d v="2021-09-22T00:00:00"/>
        <d v="2021-09-27T00:00:00"/>
        <d v="2021-09-28T00:00:00"/>
        <d v="2021-09-29T00:00:00"/>
        <d v="2021-09-30T00:00:00"/>
        <d v="2021-10-03T00:00:00"/>
        <d v="2021-10-04T00:00:00"/>
        <d v="2021-10-09T00:00:00"/>
        <d v="2021-10-17T00:00:00"/>
        <d v="2021-10-19T00:00:00"/>
        <d v="2021-10-21T00:00:00"/>
        <d v="2021-10-22T00:00:00"/>
        <d v="2021-10-23T00:00:00"/>
        <d v="2021-10-30T00:00:00"/>
        <d v="2021-11-07T00:00:00"/>
        <d v="2021-11-09T00:00:00"/>
        <d v="2021-11-10T00:00:00"/>
        <d v="2021-11-17T00:00:00"/>
        <d v="2021-11-18T00:00:00"/>
        <d v="2021-11-19T00:00:00"/>
        <d v="2021-11-22T00:00:00"/>
        <d v="2021-11-23T00:00:00"/>
        <d v="2021-11-24T00:00:00"/>
        <d v="2021-11-29T00:00:00"/>
        <d v="2021-11-30T00:00:00"/>
        <d v="2021-12-02T00:00:00"/>
        <d v="2021-12-08T00:00:00"/>
        <d v="2021-12-15T00:00:00"/>
        <d v="2021-12-17T00:00:00"/>
        <d v="2021-12-20T00:00:00"/>
        <d v="2021-12-23T00:00:00"/>
        <d v="2021-12-29T00:00:00"/>
        <d v="2021-12-30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5T00:00:00"/>
        <d v="2022-01-19T00:00:00"/>
        <d v="2022-01-23T00:00:00"/>
        <d v="2022-01-27T00:00:00"/>
        <d v="2022-01-31T00:00:00"/>
        <d v="2022-02-04T00:00:00"/>
        <d v="2022-02-08T00:00:00"/>
        <d v="2022-02-12T00:00:00"/>
        <d v="2022-02-16T00:00:00"/>
        <d v="2022-02-20T00:00:00"/>
        <d v="2022-02-24T00:00:00"/>
        <d v="2022-02-28T00:00:00"/>
        <d v="2022-03-04T00:00:00"/>
        <d v="2022-03-08T00:00:00"/>
        <d v="2022-03-12T00:00:00"/>
        <d v="2022-03-16T00:00:00"/>
        <d v="2022-03-20T00:00:00"/>
        <d v="2022-03-24T00:00:00"/>
        <d v="2022-03-28T00:00:00"/>
        <d v="2022-04-01T00:00:00"/>
        <d v="2022-04-05T00:00:00"/>
        <d v="2022-04-09T00:00:00"/>
        <d v="2022-04-13T00:00:00"/>
        <d v="2022-04-17T00:00:00"/>
        <d v="2022-04-21T00:00:00"/>
        <d v="2022-04-25T00:00:00"/>
        <d v="2022-04-29T00:00:00"/>
        <d v="2022-05-03T00:00:00"/>
        <d v="2022-05-07T00:00:00"/>
        <d v="2022-05-11T00:00:00"/>
        <d v="2022-05-15T00:00:00"/>
        <d v="2022-05-19T00:00:00"/>
        <d v="2022-05-23T00:00:00"/>
        <d v="2022-05-27T00:00:00"/>
        <d v="2022-05-31T00:00:00"/>
        <d v="2022-06-04T00:00:00"/>
        <d v="2022-06-08T00:00:00"/>
        <d v="2022-06-12T00:00:00"/>
        <d v="2022-06-16T00:00:00"/>
        <d v="2022-06-20T00:00:00"/>
        <d v="2022-06-24T00:00:00"/>
        <d v="2022-06-28T00:00:00"/>
        <d v="2022-07-02T00:00:00"/>
        <d v="2022-07-06T00:00:00"/>
        <d v="2022-07-10T00:00:00"/>
        <d v="2022-07-14T00:00:00"/>
        <d v="2022-07-18T00:00:00"/>
        <d v="2022-07-22T00:00:00"/>
        <d v="2022-07-26T00:00:00"/>
        <d v="2022-07-30T00:00:00"/>
        <d v="2022-08-03T00:00:00"/>
        <d v="2022-08-07T00:00:00"/>
        <d v="2022-08-11T00:00:00"/>
        <d v="2022-08-15T00:00:00"/>
        <d v="2022-08-19T00:00:00"/>
        <d v="2022-08-23T00:00:00"/>
        <d v="2022-08-27T00:00:00"/>
        <d v="2022-08-31T00:00:00"/>
        <d v="2022-09-04T00:00:00"/>
        <d v="2022-09-08T00:00:00"/>
        <d v="2022-09-12T00:00:00"/>
        <d v="2022-09-16T00:00:00"/>
        <d v="2022-09-20T00:00:00"/>
        <d v="2022-09-24T00:00:00"/>
        <d v="2022-09-28T00:00:00"/>
        <d v="2022-10-02T00:00:00"/>
        <d v="2022-10-06T00:00:00"/>
        <d v="2022-10-10T00:00:00"/>
        <d v="2022-10-14T00:00:00"/>
        <d v="2022-10-18T00:00:00"/>
        <d v="2022-10-22T00:00:00"/>
        <d v="2022-10-26T00:00:00"/>
        <d v="2022-10-30T00:00:00"/>
        <d v="2022-11-03T00:00:00"/>
        <d v="2023-01-07T00:00:00"/>
        <d v="2023-01-10T00:00:00"/>
        <d v="2023-01-13T00:00:00"/>
        <d v="2023-01-16T00:00:00"/>
        <d v="2023-01-19T00:00:00"/>
        <d v="2023-01-22T00:00:00"/>
        <d v="2023-01-25T00:00:00"/>
        <d v="2023-01-28T00:00:00"/>
        <d v="2023-01-31T00:00:00"/>
        <d v="2023-02-03T00:00:00"/>
        <d v="2023-02-06T00:00:00"/>
        <d v="2023-02-09T00:00:00"/>
        <d v="2023-02-12T00:00:00"/>
        <d v="2023-02-15T00:00:00"/>
        <d v="2023-02-18T00:00:00"/>
        <d v="2023-02-21T00:00:00"/>
        <d v="2023-02-24T00:00:00"/>
        <d v="2023-02-27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5-16T00:00:00"/>
        <d v="2023-05-17T00:00:00"/>
        <m/>
      </sharedItems>
      <fieldGroup par="8"/>
    </cacheField>
    <cacheField name="Produto" numFmtId="0">
      <sharedItems containsBlank="1"/>
    </cacheField>
    <cacheField name="Bairro" numFmtId="0">
      <sharedItems containsBlank="1"/>
    </cacheField>
    <cacheField name="Vendedor" numFmtId="0">
      <sharedItems containsBlank="1"/>
    </cacheField>
    <cacheField name="Equipe" numFmtId="0">
      <sharedItems containsBlank="1"/>
    </cacheField>
    <cacheField name="Meses (Data assinatura do contrato)" numFmtId="0" databaseField="0">
      <fieldGroup base="1">
        <rangePr groupBy="months" startDate="2021-01-10T00:00:00" endDate="2023-05-18T00:00:00"/>
        <groupItems count="14">
          <s v="&lt;10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8/05/2023"/>
        </groupItems>
      </fieldGroup>
    </cacheField>
    <cacheField name="Trimestres (Data assinatura do contrato)" numFmtId="0" databaseField="0">
      <fieldGroup base="1">
        <rangePr groupBy="quarters" startDate="2021-01-10T00:00:00" endDate="2023-05-18T00:00:00"/>
        <groupItems count="6">
          <s v="&lt;10/01/2021"/>
          <s v="Trim1"/>
          <s v="Trim2"/>
          <s v="Trim3"/>
          <s v="Trim4"/>
          <s v="&gt;18/05/2023"/>
        </groupItems>
      </fieldGroup>
    </cacheField>
    <cacheField name="Anos (Data assinatura do contrato)" numFmtId="0" databaseField="0">
      <fieldGroup base="1">
        <rangePr groupBy="years" startDate="2021-01-10T00:00:00" endDate="2023-05-18T00:00:00"/>
        <groupItems count="5">
          <s v="&lt;10/01/2021"/>
          <s v="2021"/>
          <s v="2022"/>
          <s v="2023"/>
          <s v="&gt;18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Sousa" refreshedDate="45063.998025231478" createdVersion="8" refreshedVersion="8" minRefreshableVersion="3" recordCount="199" xr:uid="{872A66DF-90CF-4258-B020-318FB690F89F}">
  <cacheSource type="worksheet">
    <worksheetSource ref="A1:F200" sheet="Base-Dashoard"/>
  </cacheSource>
  <cacheFields count="9">
    <cacheField name="Valor de Fechamento" numFmtId="44">
      <sharedItems containsSemiMixedTypes="0" containsString="0" containsNumber="1" containsInteger="1" minValue="100000" maxValue="120000" count="3">
        <n v="100000"/>
        <n v="120000"/>
        <n v="110000"/>
      </sharedItems>
    </cacheField>
    <cacheField name="Data assinatura do contrato" numFmtId="165">
      <sharedItems containsSemiMixedTypes="0" containsNonDate="0" containsDate="1" containsString="0" minDate="2021-01-10T00:00:00" maxDate="2023-05-18T00:00:00" count="181">
        <d v="2021-01-10T00:00:00"/>
        <d v="2021-01-12T00:00:00"/>
        <d v="2021-02-01T00:00:00"/>
        <d v="2021-02-04T00:00:00"/>
        <d v="2021-02-07T00:00:00"/>
        <d v="2021-02-10T00:00:00"/>
        <d v="2021-02-13T00:00:00"/>
        <d v="2021-02-16T00:00:00"/>
        <d v="2021-02-19T00:00:00"/>
        <d v="2021-02-22T00:00:00"/>
        <d v="2021-02-25T00:00:00"/>
        <d v="2021-02-28T00:00:00"/>
        <d v="2021-03-03T00:00:00"/>
        <d v="2021-03-06T00:00:00"/>
        <d v="2021-03-09T00:00:00"/>
        <d v="2021-04-12T00:00:00"/>
        <d v="2021-04-15T00:00:00"/>
        <d v="2021-05-18T00:00:00"/>
        <d v="2021-05-21T00:00:00"/>
        <d v="2021-05-24T00:00:00"/>
        <d v="2021-06-27T00:00:00"/>
        <d v="2021-06-30T00:00:00"/>
        <d v="2021-07-02T00:00:00"/>
        <d v="2021-07-05T00:00:00"/>
        <d v="2021-07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5T00:00:00"/>
        <d v="2021-09-10T00:00:00"/>
        <d v="2021-09-15T00:00:00"/>
        <d v="2021-09-22T00:00:00"/>
        <d v="2021-09-27T00:00:00"/>
        <d v="2021-09-28T00:00:00"/>
        <d v="2021-09-29T00:00:00"/>
        <d v="2021-09-30T00:00:00"/>
        <d v="2021-10-03T00:00:00"/>
        <d v="2021-10-04T00:00:00"/>
        <d v="2021-10-09T00:00:00"/>
        <d v="2021-10-17T00:00:00"/>
        <d v="2021-10-19T00:00:00"/>
        <d v="2021-10-21T00:00:00"/>
        <d v="2021-10-22T00:00:00"/>
        <d v="2021-10-23T00:00:00"/>
        <d v="2021-10-30T00:00:00"/>
        <d v="2021-11-07T00:00:00"/>
        <d v="2021-11-09T00:00:00"/>
        <d v="2021-11-10T00:00:00"/>
        <d v="2021-11-17T00:00:00"/>
        <d v="2021-11-18T00:00:00"/>
        <d v="2021-11-19T00:00:00"/>
        <d v="2021-11-22T00:00:00"/>
        <d v="2021-11-23T00:00:00"/>
        <d v="2021-11-24T00:00:00"/>
        <d v="2021-11-29T00:00:00"/>
        <d v="2021-11-30T00:00:00"/>
        <d v="2021-12-02T00:00:00"/>
        <d v="2021-12-08T00:00:00"/>
        <d v="2021-12-15T00:00:00"/>
        <d v="2021-12-17T00:00:00"/>
        <d v="2021-12-20T00:00:00"/>
        <d v="2021-12-23T00:00:00"/>
        <d v="2021-12-29T00:00:00"/>
        <d v="2021-12-30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5T00:00:00"/>
        <d v="2022-01-19T00:00:00"/>
        <d v="2022-01-23T00:00:00"/>
        <d v="2022-01-27T00:00:00"/>
        <d v="2022-01-31T00:00:00"/>
        <d v="2022-02-04T00:00:00"/>
        <d v="2022-02-08T00:00:00"/>
        <d v="2022-02-12T00:00:00"/>
        <d v="2022-02-16T00:00:00"/>
        <d v="2022-02-20T00:00:00"/>
        <d v="2022-02-24T00:00:00"/>
        <d v="2022-02-28T00:00:00"/>
        <d v="2022-03-04T00:00:00"/>
        <d v="2022-03-08T00:00:00"/>
        <d v="2022-03-12T00:00:00"/>
        <d v="2022-03-16T00:00:00"/>
        <d v="2022-03-20T00:00:00"/>
        <d v="2022-03-24T00:00:00"/>
        <d v="2022-03-28T00:00:00"/>
        <d v="2022-04-01T00:00:00"/>
        <d v="2022-04-05T00:00:00"/>
        <d v="2022-04-09T00:00:00"/>
        <d v="2022-04-13T00:00:00"/>
        <d v="2022-04-17T00:00:00"/>
        <d v="2022-04-21T00:00:00"/>
        <d v="2022-04-25T00:00:00"/>
        <d v="2022-04-29T00:00:00"/>
        <d v="2022-05-03T00:00:00"/>
        <d v="2022-05-07T00:00:00"/>
        <d v="2022-05-11T00:00:00"/>
        <d v="2022-05-15T00:00:00"/>
        <d v="2022-05-19T00:00:00"/>
        <d v="2022-05-23T00:00:00"/>
        <d v="2022-05-27T00:00:00"/>
        <d v="2022-05-31T00:00:00"/>
        <d v="2022-06-04T00:00:00"/>
        <d v="2022-06-08T00:00:00"/>
        <d v="2022-06-12T00:00:00"/>
        <d v="2022-06-16T00:00:00"/>
        <d v="2022-06-20T00:00:00"/>
        <d v="2022-06-24T00:00:00"/>
        <d v="2022-06-28T00:00:00"/>
        <d v="2022-07-02T00:00:00"/>
        <d v="2022-07-06T00:00:00"/>
        <d v="2022-07-10T00:00:00"/>
        <d v="2022-07-14T00:00:00"/>
        <d v="2022-07-18T00:00:00"/>
        <d v="2022-07-22T00:00:00"/>
        <d v="2022-07-26T00:00:00"/>
        <d v="2022-07-30T00:00:00"/>
        <d v="2022-08-03T00:00:00"/>
        <d v="2022-08-07T00:00:00"/>
        <d v="2022-08-11T00:00:00"/>
        <d v="2022-08-15T00:00:00"/>
        <d v="2022-08-19T00:00:00"/>
        <d v="2022-08-23T00:00:00"/>
        <d v="2022-08-27T00:00:00"/>
        <d v="2022-08-31T00:00:00"/>
        <d v="2022-09-04T00:00:00"/>
        <d v="2022-09-08T00:00:00"/>
        <d v="2022-09-12T00:00:00"/>
        <d v="2022-09-16T00:00:00"/>
        <d v="2022-09-20T00:00:00"/>
        <d v="2022-09-24T00:00:00"/>
        <d v="2022-09-28T00:00:00"/>
        <d v="2022-10-02T00:00:00"/>
        <d v="2022-10-06T00:00:00"/>
        <d v="2022-10-10T00:00:00"/>
        <d v="2022-10-14T00:00:00"/>
        <d v="2022-10-18T00:00:00"/>
        <d v="2022-10-22T00:00:00"/>
        <d v="2022-10-26T00:00:00"/>
        <d v="2022-10-30T00:00:00"/>
        <d v="2022-11-03T00:00:00"/>
        <d v="2023-01-07T00:00:00"/>
        <d v="2023-01-10T00:00:00"/>
        <d v="2023-01-13T00:00:00"/>
        <d v="2023-01-16T00:00:00"/>
        <d v="2023-01-19T00:00:00"/>
        <d v="2023-01-22T00:00:00"/>
        <d v="2023-01-25T00:00:00"/>
        <d v="2023-01-28T00:00:00"/>
        <d v="2023-01-31T00:00:00"/>
        <d v="2023-02-03T00:00:00"/>
        <d v="2023-02-06T00:00:00"/>
        <d v="2023-02-09T00:00:00"/>
        <d v="2023-02-12T00:00:00"/>
        <d v="2023-02-15T00:00:00"/>
        <d v="2023-02-18T00:00:00"/>
        <d v="2023-02-21T00:00:00"/>
        <d v="2023-02-24T00:00:00"/>
        <d v="2023-02-27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5-16T00:00:00"/>
        <d v="2023-05-17T00:00:00"/>
      </sharedItems>
      <fieldGroup par="8"/>
    </cacheField>
    <cacheField name="Produto" numFmtId="0">
      <sharedItems count="3">
        <s v="Casa"/>
        <s v="Apartamento"/>
        <s v="Ponto Comercial"/>
      </sharedItems>
    </cacheField>
    <cacheField name="Bairro" numFmtId="0">
      <sharedItems/>
    </cacheField>
    <cacheField name="Vendedor" numFmtId="0">
      <sharedItems/>
    </cacheField>
    <cacheField name="Equipe" numFmtId="0">
      <sharedItems/>
    </cacheField>
    <cacheField name="Meses (Data assinatura do contrato)" numFmtId="0" databaseField="0">
      <fieldGroup base="1">
        <rangePr groupBy="months" startDate="2021-01-10T00:00:00" endDate="2023-05-18T00:00:00"/>
        <groupItems count="14">
          <s v="&lt;10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8/05/2023"/>
        </groupItems>
      </fieldGroup>
    </cacheField>
    <cacheField name="Trimestres (Data assinatura do contrato)" numFmtId="0" databaseField="0">
      <fieldGroup base="1">
        <rangePr groupBy="quarters" startDate="2021-01-10T00:00:00" endDate="2023-05-18T00:00:00"/>
        <groupItems count="6">
          <s v="&lt;10/01/2021"/>
          <s v="Trim1"/>
          <s v="Trim2"/>
          <s v="Trim3"/>
          <s v="Trim4"/>
          <s v="&gt;18/05/2023"/>
        </groupItems>
      </fieldGroup>
    </cacheField>
    <cacheField name="Anos (Data assinatura do contrato)" numFmtId="0" databaseField="0">
      <fieldGroup base="1">
        <rangePr groupBy="years" startDate="2021-01-10T00:00:00" endDate="2023-05-18T00:00:00"/>
        <groupItems count="5">
          <s v="&lt;10/01/2021"/>
          <s v="2021"/>
          <s v="2022"/>
          <s v="2023"/>
          <s v="&gt;18/05/2023"/>
        </groupItems>
      </fieldGroup>
    </cacheField>
  </cacheFields>
  <extLst>
    <ext xmlns:x14="http://schemas.microsoft.com/office/spreadsheetml/2009/9/main" uri="{725AE2AE-9491-48be-B2B4-4EB974FC3084}">
      <x14:pivotCacheDefinition pivotCacheId="73268319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Sousa" refreshedDate="45063.998105555555" createdVersion="8" refreshedVersion="8" minRefreshableVersion="3" recordCount="199" xr:uid="{77014BF1-BBB9-4603-ADF0-BEA892C7CD4F}">
  <cacheSource type="worksheet">
    <worksheetSource ref="A1:H200" sheet="Base-Dashoard"/>
  </cacheSource>
  <cacheFields count="11">
    <cacheField name="Valor de Fechamento" numFmtId="44">
      <sharedItems containsSemiMixedTypes="0" containsString="0" containsNumber="1" containsInteger="1" minValue="100000" maxValue="120000"/>
    </cacheField>
    <cacheField name="Data assinatura do contrato" numFmtId="165">
      <sharedItems containsSemiMixedTypes="0" containsNonDate="0" containsDate="1" containsString="0" minDate="2021-01-10T00:00:00" maxDate="2023-05-18T00:00:00" count="181">
        <d v="2021-01-10T00:00:00"/>
        <d v="2021-01-12T00:00:00"/>
        <d v="2021-02-01T00:00:00"/>
        <d v="2021-02-04T00:00:00"/>
        <d v="2021-02-07T00:00:00"/>
        <d v="2021-02-10T00:00:00"/>
        <d v="2021-02-13T00:00:00"/>
        <d v="2021-02-16T00:00:00"/>
        <d v="2021-02-19T00:00:00"/>
        <d v="2021-02-22T00:00:00"/>
        <d v="2021-02-25T00:00:00"/>
        <d v="2021-02-28T00:00:00"/>
        <d v="2021-03-03T00:00:00"/>
        <d v="2021-03-06T00:00:00"/>
        <d v="2021-03-09T00:00:00"/>
        <d v="2021-04-12T00:00:00"/>
        <d v="2021-04-15T00:00:00"/>
        <d v="2021-05-18T00:00:00"/>
        <d v="2021-05-21T00:00:00"/>
        <d v="2021-05-24T00:00:00"/>
        <d v="2021-06-27T00:00:00"/>
        <d v="2021-06-30T00:00:00"/>
        <d v="2021-07-02T00:00:00"/>
        <d v="2021-07-05T00:00:00"/>
        <d v="2021-07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5T00:00:00"/>
        <d v="2021-09-10T00:00:00"/>
        <d v="2021-09-15T00:00:00"/>
        <d v="2021-09-22T00:00:00"/>
        <d v="2021-09-27T00:00:00"/>
        <d v="2021-09-28T00:00:00"/>
        <d v="2021-09-29T00:00:00"/>
        <d v="2021-09-30T00:00:00"/>
        <d v="2021-10-03T00:00:00"/>
        <d v="2021-10-04T00:00:00"/>
        <d v="2021-10-09T00:00:00"/>
        <d v="2021-10-17T00:00:00"/>
        <d v="2021-10-19T00:00:00"/>
        <d v="2021-10-21T00:00:00"/>
        <d v="2021-10-22T00:00:00"/>
        <d v="2021-10-23T00:00:00"/>
        <d v="2021-10-30T00:00:00"/>
        <d v="2021-11-07T00:00:00"/>
        <d v="2021-11-09T00:00:00"/>
        <d v="2021-11-10T00:00:00"/>
        <d v="2021-11-17T00:00:00"/>
        <d v="2021-11-18T00:00:00"/>
        <d v="2021-11-19T00:00:00"/>
        <d v="2021-11-22T00:00:00"/>
        <d v="2021-11-23T00:00:00"/>
        <d v="2021-11-24T00:00:00"/>
        <d v="2021-11-29T00:00:00"/>
        <d v="2021-11-30T00:00:00"/>
        <d v="2021-12-02T00:00:00"/>
        <d v="2021-12-08T00:00:00"/>
        <d v="2021-12-15T00:00:00"/>
        <d v="2021-12-17T00:00:00"/>
        <d v="2021-12-20T00:00:00"/>
        <d v="2021-12-23T00:00:00"/>
        <d v="2021-12-29T00:00:00"/>
        <d v="2021-12-30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5T00:00:00"/>
        <d v="2022-01-19T00:00:00"/>
        <d v="2022-01-23T00:00:00"/>
        <d v="2022-01-27T00:00:00"/>
        <d v="2022-01-31T00:00:00"/>
        <d v="2022-02-04T00:00:00"/>
        <d v="2022-02-08T00:00:00"/>
        <d v="2022-02-12T00:00:00"/>
        <d v="2022-02-16T00:00:00"/>
        <d v="2022-02-20T00:00:00"/>
        <d v="2022-02-24T00:00:00"/>
        <d v="2022-02-28T00:00:00"/>
        <d v="2022-03-04T00:00:00"/>
        <d v="2022-03-08T00:00:00"/>
        <d v="2022-03-12T00:00:00"/>
        <d v="2022-03-16T00:00:00"/>
        <d v="2022-03-20T00:00:00"/>
        <d v="2022-03-24T00:00:00"/>
        <d v="2022-03-28T00:00:00"/>
        <d v="2022-04-01T00:00:00"/>
        <d v="2022-04-05T00:00:00"/>
        <d v="2022-04-09T00:00:00"/>
        <d v="2022-04-13T00:00:00"/>
        <d v="2022-04-17T00:00:00"/>
        <d v="2022-04-21T00:00:00"/>
        <d v="2022-04-25T00:00:00"/>
        <d v="2022-04-29T00:00:00"/>
        <d v="2022-05-03T00:00:00"/>
        <d v="2022-05-07T00:00:00"/>
        <d v="2022-05-11T00:00:00"/>
        <d v="2022-05-15T00:00:00"/>
        <d v="2022-05-19T00:00:00"/>
        <d v="2022-05-23T00:00:00"/>
        <d v="2022-05-27T00:00:00"/>
        <d v="2022-05-31T00:00:00"/>
        <d v="2022-06-04T00:00:00"/>
        <d v="2022-06-08T00:00:00"/>
        <d v="2022-06-12T00:00:00"/>
        <d v="2022-06-16T00:00:00"/>
        <d v="2022-06-20T00:00:00"/>
        <d v="2022-06-24T00:00:00"/>
        <d v="2022-06-28T00:00:00"/>
        <d v="2022-07-02T00:00:00"/>
        <d v="2022-07-06T00:00:00"/>
        <d v="2022-07-10T00:00:00"/>
        <d v="2022-07-14T00:00:00"/>
        <d v="2022-07-18T00:00:00"/>
        <d v="2022-07-22T00:00:00"/>
        <d v="2022-07-26T00:00:00"/>
        <d v="2022-07-30T00:00:00"/>
        <d v="2022-08-03T00:00:00"/>
        <d v="2022-08-07T00:00:00"/>
        <d v="2022-08-11T00:00:00"/>
        <d v="2022-08-15T00:00:00"/>
        <d v="2022-08-19T00:00:00"/>
        <d v="2022-08-23T00:00:00"/>
        <d v="2022-08-27T00:00:00"/>
        <d v="2022-08-31T00:00:00"/>
        <d v="2022-09-04T00:00:00"/>
        <d v="2022-09-08T00:00:00"/>
        <d v="2022-09-12T00:00:00"/>
        <d v="2022-09-16T00:00:00"/>
        <d v="2022-09-20T00:00:00"/>
        <d v="2022-09-24T00:00:00"/>
        <d v="2022-09-28T00:00:00"/>
        <d v="2022-10-02T00:00:00"/>
        <d v="2022-10-06T00:00:00"/>
        <d v="2022-10-10T00:00:00"/>
        <d v="2022-10-14T00:00:00"/>
        <d v="2022-10-18T00:00:00"/>
        <d v="2022-10-22T00:00:00"/>
        <d v="2022-10-26T00:00:00"/>
        <d v="2022-10-30T00:00:00"/>
        <d v="2022-11-03T00:00:00"/>
        <d v="2023-01-07T00:00:00"/>
        <d v="2023-01-10T00:00:00"/>
        <d v="2023-01-13T00:00:00"/>
        <d v="2023-01-16T00:00:00"/>
        <d v="2023-01-19T00:00:00"/>
        <d v="2023-01-22T00:00:00"/>
        <d v="2023-01-25T00:00:00"/>
        <d v="2023-01-28T00:00:00"/>
        <d v="2023-01-31T00:00:00"/>
        <d v="2023-02-03T00:00:00"/>
        <d v="2023-02-06T00:00:00"/>
        <d v="2023-02-09T00:00:00"/>
        <d v="2023-02-12T00:00:00"/>
        <d v="2023-02-15T00:00:00"/>
        <d v="2023-02-18T00:00:00"/>
        <d v="2023-02-21T00:00:00"/>
        <d v="2023-02-24T00:00:00"/>
        <d v="2023-02-27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5-16T00:00:00"/>
        <d v="2023-05-17T00:00:00"/>
      </sharedItems>
      <fieldGroup par="10"/>
    </cacheField>
    <cacheField name="Produto" numFmtId="0">
      <sharedItems count="3">
        <s v="Casa"/>
        <s v="Apartamento"/>
        <s v="Ponto Comercial"/>
      </sharedItems>
    </cacheField>
    <cacheField name="Bairro" numFmtId="0">
      <sharedItems/>
    </cacheField>
    <cacheField name="Vendedor" numFmtId="0">
      <sharedItems count="20">
        <s v="Cecília"/>
        <s v="Jéssica"/>
        <s v="Valentina"/>
        <s v="Arthur"/>
        <s v="Samuel"/>
        <s v="Helena"/>
        <s v="Antônia"/>
        <s v="Miguel"/>
        <s v="João"/>
        <s v="José"/>
        <s v="Heloisa"/>
        <s v="Alice"/>
        <s v="Antônio"/>
        <s v="Theo"/>
        <s v="Maria"/>
        <s v="Joaquim"/>
        <s v="Vicente"/>
        <s v="Clara"/>
        <s v="Augusta"/>
        <s v="Vincente" u="1"/>
      </sharedItems>
    </cacheField>
    <cacheField name="Equipe" numFmtId="0">
      <sharedItems count="2">
        <s v="Equipe 2"/>
        <s v="Equipe 1"/>
      </sharedItems>
    </cacheField>
    <cacheField name="Ano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Meses (Data assinatura do contrato)" numFmtId="0" databaseField="0">
      <fieldGroup base="1">
        <rangePr groupBy="months" startDate="2021-01-10T00:00:00" endDate="2023-05-18T00:00:00"/>
        <groupItems count="14">
          <s v="&lt;10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8/05/2023"/>
        </groupItems>
      </fieldGroup>
    </cacheField>
    <cacheField name="Trimestres (Data assinatura do contrato)" numFmtId="0" databaseField="0">
      <fieldGroup base="1">
        <rangePr groupBy="quarters" startDate="2021-01-10T00:00:00" endDate="2023-05-18T00:00:00"/>
        <groupItems count="6">
          <s v="&lt;10/01/2021"/>
          <s v="Trim1"/>
          <s v="Trim2"/>
          <s v="Trim3"/>
          <s v="Trim4"/>
          <s v="&gt;18/05/2023"/>
        </groupItems>
      </fieldGroup>
    </cacheField>
    <cacheField name="Anos (Data assinatura do contrato)" numFmtId="0" databaseField="0">
      <fieldGroup base="1">
        <rangePr groupBy="years" startDate="2021-01-10T00:00:00" endDate="2023-05-18T00:00:00"/>
        <groupItems count="5">
          <s v="&lt;10/01/2021"/>
          <s v="2021"/>
          <s v="2022"/>
          <s v="2023"/>
          <s v="&gt;18/05/2023"/>
        </groupItems>
      </fieldGroup>
    </cacheField>
  </cacheFields>
  <extLst>
    <ext xmlns:x14="http://schemas.microsoft.com/office/spreadsheetml/2009/9/main" uri="{725AE2AE-9491-48be-B2B4-4EB974FC3084}">
      <x14:pivotCacheDefinition pivotCacheId="176210459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Sousa" refreshedDate="45063.998283449073" createdVersion="8" refreshedVersion="8" minRefreshableVersion="3" recordCount="199" xr:uid="{5832E12C-0BD0-4B5A-82B5-E9A43A7AB90C}">
  <cacheSource type="worksheet">
    <worksheetSource ref="A1:I200" sheet="Base-Dashoard"/>
  </cacheSource>
  <cacheFields count="12">
    <cacheField name="Valor de Fechamento" numFmtId="44">
      <sharedItems containsSemiMixedTypes="0" containsString="0" containsNumber="1" containsInteger="1" minValue="100000" maxValue="120000" count="3">
        <n v="100000"/>
        <n v="120000"/>
        <n v="110000"/>
      </sharedItems>
    </cacheField>
    <cacheField name="Data assinatura do contrato" numFmtId="165">
      <sharedItems containsSemiMixedTypes="0" containsNonDate="0" containsDate="1" containsString="0" minDate="2021-01-10T00:00:00" maxDate="2023-05-18T00:00:00" count="181">
        <d v="2021-01-10T00:00:00"/>
        <d v="2021-01-12T00:00:00"/>
        <d v="2021-02-01T00:00:00"/>
        <d v="2021-02-04T00:00:00"/>
        <d v="2021-02-07T00:00:00"/>
        <d v="2021-02-10T00:00:00"/>
        <d v="2021-02-13T00:00:00"/>
        <d v="2021-02-16T00:00:00"/>
        <d v="2021-02-19T00:00:00"/>
        <d v="2021-02-22T00:00:00"/>
        <d v="2021-02-25T00:00:00"/>
        <d v="2021-02-28T00:00:00"/>
        <d v="2021-03-03T00:00:00"/>
        <d v="2021-03-06T00:00:00"/>
        <d v="2021-03-09T00:00:00"/>
        <d v="2021-04-12T00:00:00"/>
        <d v="2021-04-15T00:00:00"/>
        <d v="2021-05-18T00:00:00"/>
        <d v="2021-05-21T00:00:00"/>
        <d v="2021-05-24T00:00:00"/>
        <d v="2021-06-27T00:00:00"/>
        <d v="2021-06-30T00:00:00"/>
        <d v="2021-07-02T00:00:00"/>
        <d v="2021-07-05T00:00:00"/>
        <d v="2021-07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5T00:00:00"/>
        <d v="2021-09-10T00:00:00"/>
        <d v="2021-09-15T00:00:00"/>
        <d v="2021-09-22T00:00:00"/>
        <d v="2021-09-27T00:00:00"/>
        <d v="2021-09-28T00:00:00"/>
        <d v="2021-09-29T00:00:00"/>
        <d v="2021-09-30T00:00:00"/>
        <d v="2021-10-03T00:00:00"/>
        <d v="2021-10-04T00:00:00"/>
        <d v="2021-10-09T00:00:00"/>
        <d v="2021-10-17T00:00:00"/>
        <d v="2021-10-19T00:00:00"/>
        <d v="2021-10-21T00:00:00"/>
        <d v="2021-10-22T00:00:00"/>
        <d v="2021-10-23T00:00:00"/>
        <d v="2021-10-30T00:00:00"/>
        <d v="2021-11-07T00:00:00"/>
        <d v="2021-11-09T00:00:00"/>
        <d v="2021-11-10T00:00:00"/>
        <d v="2021-11-17T00:00:00"/>
        <d v="2021-11-18T00:00:00"/>
        <d v="2021-11-19T00:00:00"/>
        <d v="2021-11-22T00:00:00"/>
        <d v="2021-11-23T00:00:00"/>
        <d v="2021-11-24T00:00:00"/>
        <d v="2021-11-29T00:00:00"/>
        <d v="2021-11-30T00:00:00"/>
        <d v="2021-12-02T00:00:00"/>
        <d v="2021-12-08T00:00:00"/>
        <d v="2021-12-15T00:00:00"/>
        <d v="2021-12-17T00:00:00"/>
        <d v="2021-12-20T00:00:00"/>
        <d v="2021-12-23T00:00:00"/>
        <d v="2021-12-29T00:00:00"/>
        <d v="2021-12-30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5T00:00:00"/>
        <d v="2022-01-19T00:00:00"/>
        <d v="2022-01-23T00:00:00"/>
        <d v="2022-01-27T00:00:00"/>
        <d v="2022-01-31T00:00:00"/>
        <d v="2022-02-04T00:00:00"/>
        <d v="2022-02-08T00:00:00"/>
        <d v="2022-02-12T00:00:00"/>
        <d v="2022-02-16T00:00:00"/>
        <d v="2022-02-20T00:00:00"/>
        <d v="2022-02-24T00:00:00"/>
        <d v="2022-02-28T00:00:00"/>
        <d v="2022-03-04T00:00:00"/>
        <d v="2022-03-08T00:00:00"/>
        <d v="2022-03-12T00:00:00"/>
        <d v="2022-03-16T00:00:00"/>
        <d v="2022-03-20T00:00:00"/>
        <d v="2022-03-24T00:00:00"/>
        <d v="2022-03-28T00:00:00"/>
        <d v="2022-04-01T00:00:00"/>
        <d v="2022-04-05T00:00:00"/>
        <d v="2022-04-09T00:00:00"/>
        <d v="2022-04-13T00:00:00"/>
        <d v="2022-04-17T00:00:00"/>
        <d v="2022-04-21T00:00:00"/>
        <d v="2022-04-25T00:00:00"/>
        <d v="2022-04-29T00:00:00"/>
        <d v="2022-05-03T00:00:00"/>
        <d v="2022-05-07T00:00:00"/>
        <d v="2022-05-11T00:00:00"/>
        <d v="2022-05-15T00:00:00"/>
        <d v="2022-05-19T00:00:00"/>
        <d v="2022-05-23T00:00:00"/>
        <d v="2022-05-27T00:00:00"/>
        <d v="2022-05-31T00:00:00"/>
        <d v="2022-06-04T00:00:00"/>
        <d v="2022-06-08T00:00:00"/>
        <d v="2022-06-12T00:00:00"/>
        <d v="2022-06-16T00:00:00"/>
        <d v="2022-06-20T00:00:00"/>
        <d v="2022-06-24T00:00:00"/>
        <d v="2022-06-28T00:00:00"/>
        <d v="2022-07-02T00:00:00"/>
        <d v="2022-07-06T00:00:00"/>
        <d v="2022-07-10T00:00:00"/>
        <d v="2022-07-14T00:00:00"/>
        <d v="2022-07-18T00:00:00"/>
        <d v="2022-07-22T00:00:00"/>
        <d v="2022-07-26T00:00:00"/>
        <d v="2022-07-30T00:00:00"/>
        <d v="2022-08-03T00:00:00"/>
        <d v="2022-08-07T00:00:00"/>
        <d v="2022-08-11T00:00:00"/>
        <d v="2022-08-15T00:00:00"/>
        <d v="2022-08-19T00:00:00"/>
        <d v="2022-08-23T00:00:00"/>
        <d v="2022-08-27T00:00:00"/>
        <d v="2022-08-31T00:00:00"/>
        <d v="2022-09-04T00:00:00"/>
        <d v="2022-09-08T00:00:00"/>
        <d v="2022-09-12T00:00:00"/>
        <d v="2022-09-16T00:00:00"/>
        <d v="2022-09-20T00:00:00"/>
        <d v="2022-09-24T00:00:00"/>
        <d v="2022-09-28T00:00:00"/>
        <d v="2022-10-02T00:00:00"/>
        <d v="2022-10-06T00:00:00"/>
        <d v="2022-10-10T00:00:00"/>
        <d v="2022-10-14T00:00:00"/>
        <d v="2022-10-18T00:00:00"/>
        <d v="2022-10-22T00:00:00"/>
        <d v="2022-10-26T00:00:00"/>
        <d v="2022-10-30T00:00:00"/>
        <d v="2022-11-03T00:00:00"/>
        <d v="2023-01-07T00:00:00"/>
        <d v="2023-01-10T00:00:00"/>
        <d v="2023-01-13T00:00:00"/>
        <d v="2023-01-16T00:00:00"/>
        <d v="2023-01-19T00:00:00"/>
        <d v="2023-01-22T00:00:00"/>
        <d v="2023-01-25T00:00:00"/>
        <d v="2023-01-28T00:00:00"/>
        <d v="2023-01-31T00:00:00"/>
        <d v="2023-02-03T00:00:00"/>
        <d v="2023-02-06T00:00:00"/>
        <d v="2023-02-09T00:00:00"/>
        <d v="2023-02-12T00:00:00"/>
        <d v="2023-02-15T00:00:00"/>
        <d v="2023-02-18T00:00:00"/>
        <d v="2023-02-21T00:00:00"/>
        <d v="2023-02-24T00:00:00"/>
        <d v="2023-02-27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5-16T00:00:00"/>
        <d v="2023-05-17T00:00:00"/>
      </sharedItems>
      <fieldGroup par="11"/>
    </cacheField>
    <cacheField name="Produto" numFmtId="0">
      <sharedItems/>
    </cacheField>
    <cacheField name="Bairro" numFmtId="0">
      <sharedItems count="9">
        <s v="Centro"/>
        <s v="Parque Albano"/>
        <s v="Padre Julio Maria"/>
        <s v="Parque Soledade"/>
        <s v="Parque Guadalajara"/>
        <s v="Jurema"/>
        <s v="Metrópole"/>
        <s v="Grilo"/>
        <s v="Araturi"/>
      </sharedItems>
    </cacheField>
    <cacheField name="Vendedor" numFmtId="0">
      <sharedItems count="20">
        <s v="Cecília"/>
        <s v="Jéssica"/>
        <s v="Valentina"/>
        <s v="Arthur"/>
        <s v="Samuel"/>
        <s v="Helena"/>
        <s v="Antônia"/>
        <s v="Miguel"/>
        <s v="João"/>
        <s v="José"/>
        <s v="Heloisa"/>
        <s v="Alice"/>
        <s v="Antônio"/>
        <s v="Theo"/>
        <s v="Maria"/>
        <s v="Joaquim"/>
        <s v="Vicente"/>
        <s v="Clara"/>
        <s v="Augusta"/>
        <s v="Vincente" u="1"/>
      </sharedItems>
    </cacheField>
    <cacheField name="Equipe" numFmtId="0">
      <sharedItems count="2">
        <s v="Equipe 2"/>
        <s v="Equipe 1"/>
      </sharedItems>
    </cacheField>
    <cacheField name="Ano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Mês" numFmtId="0">
      <sharedItems/>
    </cacheField>
    <cacheField name="Cidade" numFmtId="0">
      <sharedItems count="2">
        <s v="Caucaia"/>
        <s v="Fortaleza"/>
      </sharedItems>
    </cacheField>
    <cacheField name="Meses (Data assinatura do contrato)" numFmtId="0" databaseField="0">
      <fieldGroup base="1">
        <rangePr groupBy="months" startDate="2021-01-10T00:00:00" endDate="2023-05-18T00:00:00"/>
        <groupItems count="14">
          <s v="&lt;10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8/05/2023"/>
        </groupItems>
      </fieldGroup>
    </cacheField>
    <cacheField name="Trimestres (Data assinatura do contrato)" numFmtId="0" databaseField="0">
      <fieldGroup base="1">
        <rangePr groupBy="quarters" startDate="2021-01-10T00:00:00" endDate="2023-05-18T00:00:00"/>
        <groupItems count="6">
          <s v="&lt;10/01/2021"/>
          <s v="Trim1"/>
          <s v="Trim2"/>
          <s v="Trim3"/>
          <s v="Trim4"/>
          <s v="&gt;18/05/2023"/>
        </groupItems>
      </fieldGroup>
    </cacheField>
    <cacheField name="Anos (Data assinatura do contrato)" numFmtId="0" databaseField="0">
      <fieldGroup base="1">
        <rangePr groupBy="years" startDate="2021-01-10T00:00:00" endDate="2023-05-18T00:00:00"/>
        <groupItems count="5">
          <s v="&lt;10/01/2021"/>
          <s v="2021"/>
          <s v="2022"/>
          <s v="2023"/>
          <s v="&gt;18/05/2023"/>
        </groupItems>
      </fieldGroup>
    </cacheField>
  </cacheFields>
  <extLst>
    <ext xmlns:x14="http://schemas.microsoft.com/office/spreadsheetml/2009/9/main" uri="{725AE2AE-9491-48be-B2B4-4EB974FC3084}">
      <x14:pivotCacheDefinition pivotCacheId="5627020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0000"/>
    <x v="0"/>
    <s v="Casa"/>
    <s v="Centro"/>
    <s v="Cecília"/>
    <s v="Equipe 2"/>
  </r>
  <r>
    <n v="120000"/>
    <x v="1"/>
    <s v="Apartamento"/>
    <s v="Centro"/>
    <s v="Jéssica"/>
    <s v="Equipe 1"/>
  </r>
  <r>
    <n v="110000"/>
    <x v="2"/>
    <s v="Ponto Comercial"/>
    <s v="Centro"/>
    <s v="Valentina"/>
    <s v="Equipe 2"/>
  </r>
  <r>
    <n v="120000"/>
    <x v="3"/>
    <s v="Apartamento"/>
    <s v="Parque Albano"/>
    <s v="Arthur"/>
    <s v="Equipe 1"/>
  </r>
  <r>
    <n v="100000"/>
    <x v="4"/>
    <s v="Casa"/>
    <s v="Padre Julio Maria"/>
    <s v="Samuel"/>
    <s v="Equipe 2"/>
  </r>
  <r>
    <n v="110000"/>
    <x v="5"/>
    <s v="Ponto Comercial"/>
    <s v="Parque Soledade"/>
    <s v="Helena"/>
    <s v="Equipe 1"/>
  </r>
  <r>
    <n v="110000"/>
    <x v="6"/>
    <s v="Ponto Comercial"/>
    <s v="Centro"/>
    <s v="Antônia"/>
    <s v="Equipe 2"/>
  </r>
  <r>
    <n v="100000"/>
    <x v="7"/>
    <s v="Casa"/>
    <s v="Parque Guadalajara"/>
    <s v="Miguel"/>
    <s v="Equipe 2"/>
  </r>
  <r>
    <n v="120000"/>
    <x v="8"/>
    <s v="Apartamento"/>
    <s v="Centro"/>
    <s v="Cecília"/>
    <s v="Equipe 2"/>
  </r>
  <r>
    <n v="100000"/>
    <x v="9"/>
    <s v="Casa"/>
    <s v="Centro"/>
    <s v="João"/>
    <s v="Equipe 2"/>
  </r>
  <r>
    <n v="120000"/>
    <x v="10"/>
    <s v="Apartamento"/>
    <s v="Jurema"/>
    <s v="Jéssica"/>
    <s v="Equipe 1"/>
  </r>
  <r>
    <n v="110000"/>
    <x v="11"/>
    <s v="Ponto Comercial"/>
    <s v="Metrópole"/>
    <s v="Miguel"/>
    <s v="Equipe 1"/>
  </r>
  <r>
    <n v="120000"/>
    <x v="12"/>
    <s v="Apartamento"/>
    <s v="Parque Albano"/>
    <s v="José"/>
    <s v="Equipe 2"/>
  </r>
  <r>
    <n v="100000"/>
    <x v="13"/>
    <s v="Casa"/>
    <s v="Centro"/>
    <s v="Antônia"/>
    <s v="Equipe 2"/>
  </r>
  <r>
    <n v="110000"/>
    <x v="14"/>
    <s v="Ponto Comercial"/>
    <s v="Parque Soledade"/>
    <s v="Heloisa"/>
    <s v="Equipe 2"/>
  </r>
  <r>
    <n v="110000"/>
    <x v="15"/>
    <s v="Ponto Comercial"/>
    <s v="Centro"/>
    <s v="João"/>
    <s v="Equipe 2"/>
  </r>
  <r>
    <n v="100000"/>
    <x v="16"/>
    <s v="Casa"/>
    <s v="Centro"/>
    <s v="Alice"/>
    <s v="Equipe 1"/>
  </r>
  <r>
    <n v="120000"/>
    <x v="17"/>
    <s v="Apartamento"/>
    <s v="Grilo"/>
    <s v="José"/>
    <s v="Equipe 2"/>
  </r>
  <r>
    <n v="100000"/>
    <x v="18"/>
    <s v="Casa"/>
    <s v="Centro"/>
    <s v="Antônio"/>
    <s v="Equipe 1"/>
  </r>
  <r>
    <n v="120000"/>
    <x v="19"/>
    <s v="Apartamento"/>
    <s v="Jurema"/>
    <s v="Helena"/>
    <s v="Equipe 1"/>
  </r>
  <r>
    <n v="110000"/>
    <x v="20"/>
    <s v="Ponto Comercial"/>
    <s v="Centro"/>
    <s v="Theo"/>
    <s v="Equipe 1"/>
  </r>
  <r>
    <n v="120000"/>
    <x v="21"/>
    <s v="Apartamento"/>
    <s v="Parque Albano"/>
    <s v="Maria"/>
    <s v="Equipe 1"/>
  </r>
  <r>
    <n v="100000"/>
    <x v="22"/>
    <s v="Casa"/>
    <s v="Centro"/>
    <s v="Maria"/>
    <s v="Equipe 1"/>
  </r>
  <r>
    <n v="110000"/>
    <x v="23"/>
    <s v="Ponto Comercial"/>
    <s v="Centro"/>
    <s v="Jéssica"/>
    <s v="Equipe 1"/>
  </r>
  <r>
    <n v="110000"/>
    <x v="24"/>
    <s v="Ponto Comercial"/>
    <s v="Jurema"/>
    <s v="Heloisa"/>
    <s v="Equipe 2"/>
  </r>
  <r>
    <n v="100000"/>
    <x v="25"/>
    <s v="Casa"/>
    <s v="Metrópole"/>
    <s v="Maria"/>
    <s v="Equipe 1"/>
  </r>
  <r>
    <n v="120000"/>
    <x v="26"/>
    <s v="Apartamento"/>
    <s v="Parque Albano"/>
    <s v="Joaquim"/>
    <s v="Equipe 1"/>
  </r>
  <r>
    <n v="100000"/>
    <x v="27"/>
    <s v="Casa"/>
    <s v="Centro"/>
    <s v="Vicente"/>
    <s v="Equipe 2"/>
  </r>
  <r>
    <n v="120000"/>
    <x v="28"/>
    <s v="Apartamento"/>
    <s v="Parque Soledade"/>
    <s v="Clara"/>
    <s v="Equipe 2"/>
  </r>
  <r>
    <n v="110000"/>
    <x v="29"/>
    <s v="Ponto Comercial"/>
    <s v="Centro"/>
    <s v="Maria"/>
    <s v="Equipe 1"/>
  </r>
  <r>
    <n v="120000"/>
    <x v="30"/>
    <s v="Apartamento"/>
    <s v="Centro"/>
    <s v="Valentina"/>
    <s v="Equipe 2"/>
  </r>
  <r>
    <n v="100000"/>
    <x v="31"/>
    <s v="Casa"/>
    <s v="Grilo"/>
    <s v="Theo"/>
    <s v="Equipe 1"/>
  </r>
  <r>
    <n v="110000"/>
    <x v="32"/>
    <s v="Ponto Comercial"/>
    <s v="Centro"/>
    <s v="Antônio"/>
    <s v="Equipe 1"/>
  </r>
  <r>
    <n v="100000"/>
    <x v="32"/>
    <s v="Casa"/>
    <s v="Grilo"/>
    <s v="Antônia"/>
    <s v="Equipe 2"/>
  </r>
  <r>
    <n v="110000"/>
    <x v="33"/>
    <s v="Ponto Comercial"/>
    <s v="Centro"/>
    <s v="José"/>
    <s v="Equipe 2"/>
  </r>
  <r>
    <n v="110000"/>
    <x v="33"/>
    <s v="Ponto Comercial"/>
    <s v="Centro"/>
    <s v="Antônio"/>
    <s v="Equipe 1"/>
  </r>
  <r>
    <n v="100000"/>
    <x v="34"/>
    <s v="Casa"/>
    <s v="Centro"/>
    <s v="Heloisa"/>
    <s v="Equipe 2"/>
  </r>
  <r>
    <n v="110000"/>
    <x v="34"/>
    <s v="Ponto Comercial"/>
    <s v="Centro"/>
    <s v="Antônia"/>
    <s v="Equipe 2"/>
  </r>
  <r>
    <n v="110000"/>
    <x v="34"/>
    <s v="Ponto Comercial"/>
    <s v="Jurema"/>
    <s v="Antônia"/>
    <s v="Equipe 2"/>
  </r>
  <r>
    <n v="120000"/>
    <x v="35"/>
    <s v="Apartamento"/>
    <s v="Parque Albano"/>
    <s v="Arthur"/>
    <s v="Equipe 1"/>
  </r>
  <r>
    <n v="120000"/>
    <x v="35"/>
    <s v="Apartamento"/>
    <s v="Parque Guadalajara"/>
    <s v="Antônia"/>
    <s v="Equipe 2"/>
  </r>
  <r>
    <n v="100000"/>
    <x v="35"/>
    <s v="Casa"/>
    <s v="Centro"/>
    <s v="João"/>
    <s v="Equipe 2"/>
  </r>
  <r>
    <n v="100000"/>
    <x v="36"/>
    <s v="Casa"/>
    <s v="Padre Julio Maria"/>
    <s v="Samuel"/>
    <s v="Equipe 2"/>
  </r>
  <r>
    <n v="120000"/>
    <x v="37"/>
    <s v="Apartamento"/>
    <s v="Centro"/>
    <s v="José"/>
    <s v="Equipe 2"/>
  </r>
  <r>
    <n v="100000"/>
    <x v="37"/>
    <s v="Casa"/>
    <s v="Centro"/>
    <s v="João"/>
    <s v="Equipe 2"/>
  </r>
  <r>
    <n v="120000"/>
    <x v="38"/>
    <s v="Apartamento"/>
    <s v="Centro"/>
    <s v="Helena"/>
    <s v="Equipe 1"/>
  </r>
  <r>
    <n v="110000"/>
    <x v="38"/>
    <s v="Ponto Comercial"/>
    <s v="Jurema"/>
    <s v="Antônio"/>
    <s v="Equipe 1"/>
  </r>
  <r>
    <n v="120000"/>
    <x v="38"/>
    <s v="Apartamento"/>
    <s v="Metrópole"/>
    <s v="Jéssica"/>
    <s v="Equipe 1"/>
  </r>
  <r>
    <n v="100000"/>
    <x v="38"/>
    <s v="Casa"/>
    <s v="Centro"/>
    <s v="José"/>
    <s v="Equipe 2"/>
  </r>
  <r>
    <n v="110000"/>
    <x v="39"/>
    <s v="Ponto Comercial"/>
    <s v="Padre Julio Maria"/>
    <s v="Clara"/>
    <s v="Equipe 2"/>
  </r>
  <r>
    <n v="110000"/>
    <x v="39"/>
    <s v="Ponto Comercial"/>
    <s v="Centro"/>
    <s v="Maria"/>
    <s v="Equipe 1"/>
  </r>
  <r>
    <n v="120000"/>
    <x v="40"/>
    <s v="Apartamento"/>
    <s v="Centro"/>
    <s v="Augusta"/>
    <s v="Equipe 1"/>
  </r>
  <r>
    <n v="100000"/>
    <x v="40"/>
    <s v="Casa"/>
    <s v="Araturi"/>
    <s v="Helena"/>
    <s v="Equipe 1"/>
  </r>
  <r>
    <n v="120000"/>
    <x v="40"/>
    <s v="Apartamento"/>
    <s v="Parque Guadalajara"/>
    <s v="José"/>
    <s v="Equipe 2"/>
  </r>
  <r>
    <n v="100000"/>
    <x v="41"/>
    <s v="Casa"/>
    <s v="Grilo"/>
    <s v="Miguel"/>
    <s v="Equipe 1"/>
  </r>
  <r>
    <n v="120000"/>
    <x v="42"/>
    <s v="Apartamento"/>
    <s v="Centro"/>
    <s v="Theo"/>
    <s v="Equipe 1"/>
  </r>
  <r>
    <n v="110000"/>
    <x v="43"/>
    <s v="Ponto Comercial"/>
    <s v="Jurema"/>
    <s v="Alice"/>
    <s v="Equipe 1"/>
  </r>
  <r>
    <n v="120000"/>
    <x v="44"/>
    <s v="Apartamento"/>
    <s v="Centro"/>
    <s v="Maria"/>
    <s v="Equipe 1"/>
  </r>
  <r>
    <n v="100000"/>
    <x v="45"/>
    <s v="Casa"/>
    <s v="Centro"/>
    <s v="Antônia"/>
    <s v="Equipe 2"/>
  </r>
  <r>
    <n v="110000"/>
    <x v="46"/>
    <s v="Ponto Comercial"/>
    <s v="Padre Julio Maria"/>
    <s v="Augusta"/>
    <s v="Equipe 1"/>
  </r>
  <r>
    <n v="110000"/>
    <x v="47"/>
    <s v="Ponto Comercial"/>
    <s v="Parque Soledade"/>
    <s v="João"/>
    <s v="Equipe 2"/>
  </r>
  <r>
    <n v="100000"/>
    <x v="47"/>
    <s v="Casa"/>
    <s v="Araturi"/>
    <s v="João"/>
    <s v="Equipe 2"/>
  </r>
  <r>
    <n v="120000"/>
    <x v="48"/>
    <s v="Apartamento"/>
    <s v="Centro"/>
    <s v="Maria"/>
    <s v="Equipe 1"/>
  </r>
  <r>
    <n v="100000"/>
    <x v="49"/>
    <s v="Casa"/>
    <s v="Grilo"/>
    <s v="Theo"/>
    <s v="Equipe 1"/>
  </r>
  <r>
    <n v="120000"/>
    <x v="50"/>
    <s v="Apartamento"/>
    <s v="Centro"/>
    <s v="Miguel"/>
    <s v="Equipe 2"/>
  </r>
  <r>
    <n v="110000"/>
    <x v="51"/>
    <s v="Ponto Comercial"/>
    <s v="Centro"/>
    <s v="Heloisa"/>
    <s v="Equipe 2"/>
  </r>
  <r>
    <n v="120000"/>
    <x v="52"/>
    <s v="Apartamento"/>
    <s v="Metrópole"/>
    <s v="Maria"/>
    <s v="Equipe 1"/>
  </r>
  <r>
    <n v="100000"/>
    <x v="53"/>
    <s v="Casa"/>
    <s v="Parque Albano"/>
    <s v="João"/>
    <s v="Equipe 2"/>
  </r>
  <r>
    <n v="110000"/>
    <x v="54"/>
    <s v="Ponto Comercial"/>
    <s v="Padre Julio Maria"/>
    <s v="José"/>
    <s v="Equipe 2"/>
  </r>
  <r>
    <n v="110000"/>
    <x v="54"/>
    <s v="Ponto Comercial"/>
    <s v="Centro"/>
    <s v="Maria"/>
    <s v="Equipe 1"/>
  </r>
  <r>
    <n v="100000"/>
    <x v="55"/>
    <s v="Casa"/>
    <s v="Jurema"/>
    <s v="Arthur"/>
    <s v="Equipe 1"/>
  </r>
  <r>
    <n v="120000"/>
    <x v="56"/>
    <s v="Apartamento"/>
    <s v="Centro"/>
    <s v="Antônio"/>
    <s v="Equipe 1"/>
  </r>
  <r>
    <n v="100000"/>
    <x v="56"/>
    <s v="Casa"/>
    <s v="Centro"/>
    <s v="Jéssica"/>
    <s v="Equipe 1"/>
  </r>
  <r>
    <n v="120000"/>
    <x v="57"/>
    <s v="Apartamento"/>
    <s v="Padre Julio Maria"/>
    <s v="Maria"/>
    <s v="Equipe 1"/>
  </r>
  <r>
    <n v="110000"/>
    <x v="58"/>
    <s v="Ponto Comercial"/>
    <s v="Parque Soledade"/>
    <s v="Clara"/>
    <s v="Equipe 2"/>
  </r>
  <r>
    <n v="120000"/>
    <x v="59"/>
    <s v="Apartamento"/>
    <s v="Araturi"/>
    <s v="Maria"/>
    <s v="Equipe 1"/>
  </r>
  <r>
    <n v="100000"/>
    <x v="59"/>
    <s v="Casa"/>
    <s v="Centro"/>
    <s v="Helena"/>
    <s v="Equipe 1"/>
  </r>
  <r>
    <n v="110000"/>
    <x v="60"/>
    <s v="Ponto Comercial"/>
    <s v="Grilo"/>
    <s v="Jéssica"/>
    <s v="Equipe 1"/>
  </r>
  <r>
    <n v="110000"/>
    <x v="61"/>
    <s v="Ponto Comercial"/>
    <s v="Centro"/>
    <s v="José"/>
    <s v="Equipe 2"/>
  </r>
  <r>
    <n v="100000"/>
    <x v="61"/>
    <s v="Casa"/>
    <s v="Centro"/>
    <s v="Antônio"/>
    <s v="Equipe 1"/>
  </r>
  <r>
    <n v="120000"/>
    <x v="62"/>
    <s v="Apartamento"/>
    <s v="Metrópole"/>
    <s v="Miguel"/>
    <s v="Equipe 2"/>
  </r>
  <r>
    <n v="100000"/>
    <x v="63"/>
    <s v="Casa"/>
    <s v="Parque Albano"/>
    <s v="Maria"/>
    <s v="Equipe 1"/>
  </r>
  <r>
    <n v="120000"/>
    <x v="64"/>
    <s v="Apartamento"/>
    <s v="Padre Julio Maria"/>
    <s v="Theo"/>
    <s v="Equipe 1"/>
  </r>
  <r>
    <n v="110000"/>
    <x v="65"/>
    <s v="Ponto Comercial"/>
    <s v="Centro"/>
    <s v="Miguel"/>
    <s v="Equipe 1"/>
  </r>
  <r>
    <n v="120000"/>
    <x v="66"/>
    <s v="Apartamento"/>
    <s v="Araturi"/>
    <s v="Arthur"/>
    <s v="Equipe 1"/>
  </r>
  <r>
    <n v="100000"/>
    <x v="67"/>
    <s v="Casa"/>
    <s v="Centro"/>
    <s v="Antônia"/>
    <s v="Equipe 2"/>
  </r>
  <r>
    <n v="110000"/>
    <x v="68"/>
    <s v="Ponto Comercial"/>
    <s v="Centro"/>
    <s v="Jéssica"/>
    <s v="Equipe 1"/>
  </r>
  <r>
    <n v="110000"/>
    <x v="69"/>
    <s v="Ponto Comercial"/>
    <s v="Centro"/>
    <s v="Valentina"/>
    <s v="Equipe 2"/>
  </r>
  <r>
    <n v="100000"/>
    <x v="70"/>
    <s v="Casa"/>
    <s v="Jurema"/>
    <s v="Augusta"/>
    <s v="Equipe 1"/>
  </r>
  <r>
    <n v="120000"/>
    <x v="71"/>
    <s v="Apartamento"/>
    <s v="Metrópole"/>
    <s v="Alice"/>
    <s v="Equipe 1"/>
  </r>
  <r>
    <n v="100000"/>
    <x v="72"/>
    <s v="Casa"/>
    <s v="Centro"/>
    <s v="Jéssica"/>
    <s v="Equipe 1"/>
  </r>
  <r>
    <n v="120000"/>
    <x v="73"/>
    <s v="Apartamento"/>
    <s v="Padre Julio Maria"/>
    <s v="Heloisa"/>
    <s v="Equipe 2"/>
  </r>
  <r>
    <n v="110000"/>
    <x v="74"/>
    <s v="Ponto Comercial"/>
    <s v="Centro"/>
    <s v="Theo"/>
    <s v="Equipe 1"/>
  </r>
  <r>
    <n v="120000"/>
    <x v="75"/>
    <s v="Apartamento"/>
    <s v="Centro"/>
    <s v="Valentina"/>
    <s v="Equipe 2"/>
  </r>
  <r>
    <n v="100000"/>
    <x v="76"/>
    <s v="Casa"/>
    <s v="Metrópole"/>
    <s v="Vicente"/>
    <s v="Equipe 2"/>
  </r>
  <r>
    <n v="110000"/>
    <x v="77"/>
    <s v="Ponto Comercial"/>
    <s v="Parque Albano"/>
    <s v="Vicente"/>
    <s v="Equipe 2"/>
  </r>
  <r>
    <n v="110000"/>
    <x v="78"/>
    <s v="Ponto Comercial"/>
    <s v="Padre Julio Maria"/>
    <s v="Maria"/>
    <s v="Equipe 1"/>
  </r>
  <r>
    <n v="100000"/>
    <x v="79"/>
    <s v="Casa"/>
    <s v="Centro"/>
    <s v="Antônio"/>
    <s v="Equipe 1"/>
  </r>
  <r>
    <n v="120000"/>
    <x v="80"/>
    <s v="Apartamento"/>
    <s v="Araturi"/>
    <s v="Jéssica"/>
    <s v="Equipe 1"/>
  </r>
  <r>
    <n v="100000"/>
    <x v="81"/>
    <s v="Casa"/>
    <s v="Centro"/>
    <s v="Clara"/>
    <s v="Equipe 2"/>
  </r>
  <r>
    <n v="120000"/>
    <x v="82"/>
    <s v="Apartamento"/>
    <s v="Centro"/>
    <s v="Alice"/>
    <s v="Equipe 1"/>
  </r>
  <r>
    <n v="110000"/>
    <x v="83"/>
    <s v="Ponto Comercial"/>
    <s v="Centro"/>
    <s v="Theo"/>
    <s v="Equipe 1"/>
  </r>
  <r>
    <n v="120000"/>
    <x v="84"/>
    <s v="Apartamento"/>
    <s v="Jurema"/>
    <s v="José"/>
    <s v="Equipe 2"/>
  </r>
  <r>
    <n v="100000"/>
    <x v="85"/>
    <s v="Casa"/>
    <s v="Metrópole"/>
    <s v="Helena"/>
    <s v="Equipe 1"/>
  </r>
  <r>
    <n v="110000"/>
    <x v="86"/>
    <s v="Ponto Comercial"/>
    <s v="Centro"/>
    <s v="Maria"/>
    <s v="Equipe 1"/>
  </r>
  <r>
    <n v="110000"/>
    <x v="87"/>
    <s v="Ponto Comercial"/>
    <s v="Padre Julio Maria"/>
    <s v="Antônio"/>
    <s v="Equipe 1"/>
  </r>
  <r>
    <n v="100000"/>
    <x v="88"/>
    <s v="Casa"/>
    <s v="Centro"/>
    <s v="Cecília"/>
    <s v="Equipe 2"/>
  </r>
  <r>
    <n v="120000"/>
    <x v="89"/>
    <s v="Apartamento"/>
    <s v="Centro"/>
    <s v="Augusta"/>
    <s v="Equipe 1"/>
  </r>
  <r>
    <n v="100000"/>
    <x v="90"/>
    <s v="Casa"/>
    <s v="Parque Guadalajara"/>
    <s v="Vicente"/>
    <s v="Equipe 2"/>
  </r>
  <r>
    <n v="120000"/>
    <x v="91"/>
    <s v="Apartamento"/>
    <s v="Grilo"/>
    <s v="Clara"/>
    <s v="Equipe 2"/>
  </r>
  <r>
    <n v="110000"/>
    <x v="92"/>
    <s v="Ponto Comercial"/>
    <s v="Centro"/>
    <s v="Valentina"/>
    <s v="Equipe 2"/>
  </r>
  <r>
    <n v="120000"/>
    <x v="93"/>
    <s v="Apartamento"/>
    <s v="Centro"/>
    <s v="Antônio"/>
    <s v="Equipe 1"/>
  </r>
  <r>
    <n v="100000"/>
    <x v="94"/>
    <s v="Casa"/>
    <s v="Metrópole"/>
    <s v="Miguel"/>
    <s v="Equipe 2"/>
  </r>
  <r>
    <n v="110000"/>
    <x v="95"/>
    <s v="Ponto Comercial"/>
    <s v="Centro"/>
    <s v="José"/>
    <s v="Equipe 2"/>
  </r>
  <r>
    <n v="110000"/>
    <x v="96"/>
    <s v="Ponto Comercial"/>
    <s v="Centro"/>
    <s v="Arthur"/>
    <s v="Equipe 1"/>
  </r>
  <r>
    <n v="100000"/>
    <x v="97"/>
    <s v="Casa"/>
    <s v="Centro"/>
    <s v="Antônio"/>
    <s v="Equipe 1"/>
  </r>
  <r>
    <n v="120000"/>
    <x v="98"/>
    <s v="Apartamento"/>
    <s v="Jurema"/>
    <s v="Valentina"/>
    <s v="Equipe 2"/>
  </r>
  <r>
    <n v="100000"/>
    <x v="99"/>
    <s v="Casa"/>
    <s v="Metrópole"/>
    <s v="Miguel"/>
    <s v="Equipe 1"/>
  </r>
  <r>
    <n v="120000"/>
    <x v="100"/>
    <s v="Apartamento"/>
    <s v="Centro"/>
    <s v="Maria"/>
    <s v="Equipe 1"/>
  </r>
  <r>
    <n v="110000"/>
    <x v="101"/>
    <s v="Ponto Comercial"/>
    <s v="Padre Julio Maria"/>
    <s v="Helena"/>
    <s v="Equipe 1"/>
  </r>
  <r>
    <n v="120000"/>
    <x v="102"/>
    <s v="Apartamento"/>
    <s v="Centro"/>
    <s v="Cecília"/>
    <s v="Equipe 2"/>
  </r>
  <r>
    <n v="100000"/>
    <x v="103"/>
    <s v="Casa"/>
    <s v="Centro"/>
    <s v="Maria"/>
    <s v="Equipe 1"/>
  </r>
  <r>
    <n v="110000"/>
    <x v="104"/>
    <s v="Ponto Comercial"/>
    <s v="Parque Guadalajara"/>
    <s v="Jéssica"/>
    <s v="Equipe 1"/>
  </r>
  <r>
    <n v="110000"/>
    <x v="105"/>
    <s v="Ponto Comercial"/>
    <s v="Grilo"/>
    <s v="José"/>
    <s v="Equipe 2"/>
  </r>
  <r>
    <n v="100000"/>
    <x v="106"/>
    <s v="Casa"/>
    <s v="Centro"/>
    <s v="Maria"/>
    <s v="Equipe 1"/>
  </r>
  <r>
    <n v="120000"/>
    <x v="107"/>
    <s v="Apartamento"/>
    <s v="Centro"/>
    <s v="Antônio"/>
    <s v="Equipe 1"/>
  </r>
  <r>
    <n v="100000"/>
    <x v="108"/>
    <s v="Casa"/>
    <s v="Metrópole"/>
    <s v="Jéssica"/>
    <s v="Equipe 1"/>
  </r>
  <r>
    <n v="120000"/>
    <x v="109"/>
    <s v="Apartamento"/>
    <s v="Centro"/>
    <s v="José"/>
    <s v="Equipe 2"/>
  </r>
  <r>
    <n v="110000"/>
    <x v="110"/>
    <s v="Ponto Comercial"/>
    <s v="Centro"/>
    <s v="Antônio"/>
    <s v="Equipe 1"/>
  </r>
  <r>
    <n v="120000"/>
    <x v="111"/>
    <s v="Apartamento"/>
    <s v="Parque Soledade"/>
    <s v="João"/>
    <s v="Equipe 2"/>
  </r>
  <r>
    <n v="100000"/>
    <x v="112"/>
    <s v="Casa"/>
    <s v="Araturi"/>
    <s v="Maria"/>
    <s v="Equipe 1"/>
  </r>
  <r>
    <n v="110000"/>
    <x v="113"/>
    <s v="Ponto Comercial"/>
    <s v="Parque Guadalajara"/>
    <s v="Maria"/>
    <s v="Equipe 1"/>
  </r>
  <r>
    <n v="110000"/>
    <x v="114"/>
    <s v="Ponto Comercial"/>
    <s v="Centro"/>
    <s v="Heloisa"/>
    <s v="Equipe 2"/>
  </r>
  <r>
    <n v="100000"/>
    <x v="115"/>
    <s v="Casa"/>
    <s v="Centro"/>
    <s v="Clara"/>
    <s v="Equipe 2"/>
  </r>
  <r>
    <n v="120000"/>
    <x v="116"/>
    <s v="Apartamento"/>
    <s v="Centro"/>
    <s v="Helena"/>
    <s v="Equipe 1"/>
  </r>
  <r>
    <n v="100000"/>
    <x v="117"/>
    <s v="Casa"/>
    <s v="Centro"/>
    <s v="Theo"/>
    <s v="Equipe 1"/>
  </r>
  <r>
    <n v="120000"/>
    <x v="118"/>
    <s v="Apartamento"/>
    <s v="Parque Albano"/>
    <s v="Alice"/>
    <s v="Equipe 1"/>
  </r>
  <r>
    <n v="110000"/>
    <x v="119"/>
    <s v="Ponto Comercial"/>
    <s v="Padre Julio Maria"/>
    <s v="Valentina"/>
    <s v="Equipe 2"/>
  </r>
  <r>
    <n v="120000"/>
    <x v="120"/>
    <s v="Apartamento"/>
    <s v="Centro"/>
    <s v="Arthur"/>
    <s v="Equipe 1"/>
  </r>
  <r>
    <n v="100000"/>
    <x v="121"/>
    <s v="Casa"/>
    <s v="Centro"/>
    <s v="Antônia"/>
    <s v="Equipe 2"/>
  </r>
  <r>
    <n v="110000"/>
    <x v="122"/>
    <s v="Ponto Comercial"/>
    <s v="Metrópole"/>
    <s v="Miguel"/>
    <s v="Equipe 2"/>
  </r>
  <r>
    <n v="110000"/>
    <x v="123"/>
    <s v="Ponto Comercial"/>
    <s v="Centro"/>
    <s v="Vicente"/>
    <s v="Equipe 2"/>
  </r>
  <r>
    <n v="100000"/>
    <x v="124"/>
    <s v="Casa"/>
    <s v="Centro"/>
    <s v="Heloisa"/>
    <s v="Equipe 2"/>
  </r>
  <r>
    <n v="120000"/>
    <x v="125"/>
    <s v="Apartamento"/>
    <s v="Parque Soledade"/>
    <s v="Helena"/>
    <s v="Equipe 1"/>
  </r>
  <r>
    <n v="100000"/>
    <x v="126"/>
    <s v="Casa"/>
    <s v="Araturi"/>
    <s v="Joaquim"/>
    <s v="Equipe 1"/>
  </r>
  <r>
    <n v="120000"/>
    <x v="127"/>
    <s v="Apartamento"/>
    <s v="Parque Guadalajara"/>
    <s v="Antônia"/>
    <s v="Equipe 2"/>
  </r>
  <r>
    <n v="110000"/>
    <x v="128"/>
    <s v="Ponto Comercial"/>
    <s v="Centro"/>
    <s v="Maria"/>
    <s v="Equipe 1"/>
  </r>
  <r>
    <n v="120000"/>
    <x v="129"/>
    <s v="Apartamento"/>
    <s v="Centro"/>
    <s v="Samuel"/>
    <s v="Equipe 2"/>
  </r>
  <r>
    <n v="100000"/>
    <x v="130"/>
    <s v="Casa"/>
    <s v="Centro"/>
    <s v="Miguel"/>
    <s v="Equipe 1"/>
  </r>
  <r>
    <n v="110000"/>
    <x v="131"/>
    <s v="Ponto Comercial"/>
    <s v="Centro"/>
    <s v="Clara"/>
    <s v="Equipe 2"/>
  </r>
  <r>
    <n v="110000"/>
    <x v="132"/>
    <s v="Ponto Comercial"/>
    <s v="Parque Albano"/>
    <s v="Cecília"/>
    <s v="Equipe 2"/>
  </r>
  <r>
    <n v="100000"/>
    <x v="133"/>
    <s v="Casa"/>
    <s v="Padre Julio Maria"/>
    <s v="Jéssica"/>
    <s v="Equipe 1"/>
  </r>
  <r>
    <n v="120000"/>
    <x v="134"/>
    <s v="Apartamento"/>
    <s v="Parque Soledade"/>
    <s v="Maria"/>
    <s v="Equipe 1"/>
  </r>
  <r>
    <n v="100000"/>
    <x v="135"/>
    <s v="Casa"/>
    <s v="Centro"/>
    <s v="Augusta"/>
    <s v="Equipe 1"/>
  </r>
  <r>
    <n v="120000"/>
    <x v="136"/>
    <s v="Apartamento"/>
    <s v="Parque Guadalajara"/>
    <s v="Maria"/>
    <s v="Equipe 1"/>
  </r>
  <r>
    <n v="110000"/>
    <x v="137"/>
    <s v="Ponto Comercial"/>
    <s v="Centro"/>
    <s v="Augusta"/>
    <s v="Equipe 1"/>
  </r>
  <r>
    <n v="120000"/>
    <x v="138"/>
    <s v="Apartamento"/>
    <s v="Centro"/>
    <s v="Antônia"/>
    <s v="Equipe 2"/>
  </r>
  <r>
    <n v="100000"/>
    <x v="139"/>
    <s v="Casa"/>
    <s v="Jurema"/>
    <s v="Helena"/>
    <s v="Equipe 1"/>
  </r>
  <r>
    <n v="110000"/>
    <x v="140"/>
    <s v="Ponto Comercial"/>
    <s v="Metrópole"/>
    <s v="Vicente"/>
    <s v="Equipe 2"/>
  </r>
  <r>
    <n v="110000"/>
    <x v="141"/>
    <s v="Ponto Comercial"/>
    <s v="Parque Albano"/>
    <s v="Miguel"/>
    <s v="Equipe 1"/>
  </r>
  <r>
    <n v="100000"/>
    <x v="142"/>
    <s v="Casa"/>
    <s v="Centro"/>
    <s v="Heloisa"/>
    <s v="Equipe 2"/>
  </r>
  <r>
    <n v="120000"/>
    <x v="143"/>
    <s v="Apartamento"/>
    <s v="Centro"/>
    <s v="Alice"/>
    <s v="Equipe 1"/>
  </r>
  <r>
    <n v="100000"/>
    <x v="144"/>
    <s v="Casa"/>
    <s v="Centro"/>
    <s v="Antônio"/>
    <s v="Equipe 1"/>
  </r>
  <r>
    <n v="120000"/>
    <x v="145"/>
    <s v="Apartamento"/>
    <s v="Centro"/>
    <s v="Maria"/>
    <s v="Equipe 1"/>
  </r>
  <r>
    <n v="110000"/>
    <x v="146"/>
    <s v="Ponto Comercial"/>
    <s v="Parque Albano"/>
    <s v="Helena"/>
    <s v="Equipe 1"/>
  </r>
  <r>
    <n v="120000"/>
    <x v="147"/>
    <s v="Apartamento"/>
    <s v="Padre Julio Maria"/>
    <s v="Vicente"/>
    <s v="Equipe 2"/>
  </r>
  <r>
    <n v="100000"/>
    <x v="148"/>
    <s v="Casa"/>
    <s v="Parque Soledade"/>
    <s v="Cecília"/>
    <s v="Equipe 2"/>
  </r>
  <r>
    <n v="110000"/>
    <x v="149"/>
    <s v="Ponto Comercial"/>
    <s v="Centro"/>
    <s v="Antônio"/>
    <s v="Equipe 1"/>
  </r>
  <r>
    <n v="110000"/>
    <x v="150"/>
    <s v="Ponto Comercial"/>
    <s v="Parque Guadalajara"/>
    <s v="Augusta"/>
    <s v="Equipe 1"/>
  </r>
  <r>
    <n v="100000"/>
    <x v="151"/>
    <s v="Casa"/>
    <s v="Centro"/>
    <s v="Jéssica"/>
    <s v="Equipe 1"/>
  </r>
  <r>
    <n v="120000"/>
    <x v="152"/>
    <s v="Apartamento"/>
    <s v="Centro"/>
    <s v="Clara"/>
    <s v="Equipe 2"/>
  </r>
  <r>
    <n v="100000"/>
    <x v="153"/>
    <s v="Casa"/>
    <s v="Jurema"/>
    <s v="Maria"/>
    <s v="Equipe 1"/>
  </r>
  <r>
    <n v="120000"/>
    <x v="154"/>
    <s v="Apartamento"/>
    <s v="Metrópole"/>
    <s v="José"/>
    <s v="Equipe 2"/>
  </r>
  <r>
    <n v="110000"/>
    <x v="155"/>
    <s v="Ponto Comercial"/>
    <s v="Parque Albano"/>
    <s v="Theo"/>
    <s v="Equipe 1"/>
  </r>
  <r>
    <n v="120000"/>
    <x v="156"/>
    <s v="Apartamento"/>
    <s v="Centro"/>
    <s v="Miguel"/>
    <s v="Equipe 2"/>
  </r>
  <r>
    <n v="100000"/>
    <x v="157"/>
    <s v="Casa"/>
    <s v="Parque Soledade"/>
    <s v="Miguel"/>
    <s v="Equipe 1"/>
  </r>
  <r>
    <n v="110000"/>
    <x v="158"/>
    <s v="Ponto Comercial"/>
    <s v="Centro"/>
    <s v="Samuel"/>
    <s v="Equipe 2"/>
  </r>
  <r>
    <n v="110000"/>
    <x v="159"/>
    <s v="Ponto Comercial"/>
    <s v="Centro"/>
    <s v="Heloisa"/>
    <s v="Equipe 2"/>
  </r>
  <r>
    <n v="100000"/>
    <x v="160"/>
    <s v="Casa"/>
    <s v="Grilo"/>
    <s v="Maria"/>
    <s v="Equipe 1"/>
  </r>
  <r>
    <n v="120000"/>
    <x v="161"/>
    <s v="Apartamento"/>
    <s v="Centro"/>
    <s v="Vicente"/>
    <s v="Equipe 2"/>
  </r>
  <r>
    <n v="100000"/>
    <x v="162"/>
    <s v="Casa"/>
    <s v="Jurema"/>
    <s v="Helena"/>
    <s v="Equipe 1"/>
  </r>
  <r>
    <n v="120000"/>
    <x v="163"/>
    <s v="Apartamento"/>
    <s v="Centro"/>
    <s v="Clara"/>
    <s v="Equipe 2"/>
  </r>
  <r>
    <n v="110000"/>
    <x v="164"/>
    <s v="Ponto Comercial"/>
    <s v="Parque Albano"/>
    <s v="Valentina"/>
    <s v="Equipe 2"/>
  </r>
  <r>
    <n v="120000"/>
    <x v="165"/>
    <s v="Apartamento"/>
    <s v="Centro"/>
    <s v="Antônio"/>
    <s v="Equipe 1"/>
  </r>
  <r>
    <n v="100000"/>
    <x v="166"/>
    <s v="Casa"/>
    <s v="Centro"/>
    <s v="Heloisa"/>
    <s v="Equipe 2"/>
  </r>
  <r>
    <n v="110000"/>
    <x v="167"/>
    <s v="Ponto Comercial"/>
    <s v="Jurema"/>
    <s v="Jéssica"/>
    <s v="Equipe 1"/>
  </r>
  <r>
    <n v="110000"/>
    <x v="168"/>
    <s v="Ponto Comercial"/>
    <s v="Metrópole"/>
    <s v="Antônio"/>
    <s v="Equipe 1"/>
  </r>
  <r>
    <n v="100000"/>
    <x v="169"/>
    <s v="Casa"/>
    <s v="Parque Albano"/>
    <s v="Antônia"/>
    <s v="Equipe 2"/>
  </r>
  <r>
    <n v="120000"/>
    <x v="170"/>
    <s v="Apartamento"/>
    <s v="Centro"/>
    <s v="Miguel"/>
    <s v="Equipe 2"/>
  </r>
  <r>
    <n v="100000"/>
    <x v="171"/>
    <s v="Casa"/>
    <s v="Parque Soledade"/>
    <s v="Arthur"/>
    <s v="Equipe 1"/>
  </r>
  <r>
    <n v="120000"/>
    <x v="172"/>
    <s v="Apartamento"/>
    <s v="Centro"/>
    <s v="Antônio"/>
    <s v="Equipe 1"/>
  </r>
  <r>
    <n v="110000"/>
    <x v="173"/>
    <s v="Ponto Comercial"/>
    <s v="Centro"/>
    <s v="José"/>
    <s v="Equipe 2"/>
  </r>
  <r>
    <n v="120000"/>
    <x v="174"/>
    <s v="Apartamento"/>
    <s v="Grilo"/>
    <s v="Miguel"/>
    <s v="Equipe 1"/>
  </r>
  <r>
    <n v="100000"/>
    <x v="175"/>
    <s v="Casa"/>
    <s v="Centro"/>
    <s v="Augusta"/>
    <s v="Equipe 1"/>
  </r>
  <r>
    <n v="110000"/>
    <x v="176"/>
    <s v="Ponto Comercial"/>
    <s v="Jurema"/>
    <s v="Helena"/>
    <s v="Equipe 1"/>
  </r>
  <r>
    <n v="110000"/>
    <x v="177"/>
    <s v="Ponto Comercial"/>
    <s v="Centro"/>
    <s v="José"/>
    <s v="Equipe 2"/>
  </r>
  <r>
    <n v="100000"/>
    <x v="178"/>
    <s v="Casa"/>
    <s v="Parque Albano"/>
    <s v="Alice"/>
    <s v="Equipe 1"/>
  </r>
  <r>
    <n v="120000"/>
    <x v="179"/>
    <s v="Apartamento"/>
    <s v="Centro"/>
    <s v="Maria"/>
    <s v="Equipe 1"/>
  </r>
  <r>
    <n v="100000"/>
    <x v="180"/>
    <s v="Casa"/>
    <s v="Centro"/>
    <s v="Clara"/>
    <s v="Equipe 2"/>
  </r>
  <r>
    <m/>
    <x v="18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s v="Centro"/>
    <s v="Cecília"/>
    <s v="Equipe 2"/>
  </r>
  <r>
    <x v="1"/>
    <x v="1"/>
    <x v="1"/>
    <s v="Centro"/>
    <s v="Jéssica"/>
    <s v="Equipe 1"/>
  </r>
  <r>
    <x v="2"/>
    <x v="2"/>
    <x v="2"/>
    <s v="Centro"/>
    <s v="Valentina"/>
    <s v="Equipe 2"/>
  </r>
  <r>
    <x v="1"/>
    <x v="3"/>
    <x v="1"/>
    <s v="Parque Albano"/>
    <s v="Arthur"/>
    <s v="Equipe 1"/>
  </r>
  <r>
    <x v="0"/>
    <x v="4"/>
    <x v="0"/>
    <s v="Padre Julio Maria"/>
    <s v="Samuel"/>
    <s v="Equipe 2"/>
  </r>
  <r>
    <x v="2"/>
    <x v="5"/>
    <x v="2"/>
    <s v="Parque Soledade"/>
    <s v="Helena"/>
    <s v="Equipe 1"/>
  </r>
  <r>
    <x v="2"/>
    <x v="6"/>
    <x v="2"/>
    <s v="Centro"/>
    <s v="Antônia"/>
    <s v="Equipe 2"/>
  </r>
  <r>
    <x v="0"/>
    <x v="7"/>
    <x v="0"/>
    <s v="Parque Guadalajara"/>
    <s v="Miguel"/>
    <s v="Equipe 2"/>
  </r>
  <r>
    <x v="1"/>
    <x v="8"/>
    <x v="1"/>
    <s v="Centro"/>
    <s v="Cecília"/>
    <s v="Equipe 2"/>
  </r>
  <r>
    <x v="0"/>
    <x v="9"/>
    <x v="0"/>
    <s v="Centro"/>
    <s v="João"/>
    <s v="Equipe 2"/>
  </r>
  <r>
    <x v="1"/>
    <x v="10"/>
    <x v="1"/>
    <s v="Jurema"/>
    <s v="Jéssica"/>
    <s v="Equipe 1"/>
  </r>
  <r>
    <x v="2"/>
    <x v="11"/>
    <x v="2"/>
    <s v="Metrópole"/>
    <s v="Miguel"/>
    <s v="Equipe 1"/>
  </r>
  <r>
    <x v="1"/>
    <x v="12"/>
    <x v="1"/>
    <s v="Parque Albano"/>
    <s v="José"/>
    <s v="Equipe 2"/>
  </r>
  <r>
    <x v="0"/>
    <x v="13"/>
    <x v="0"/>
    <s v="Centro"/>
    <s v="Antônia"/>
    <s v="Equipe 2"/>
  </r>
  <r>
    <x v="2"/>
    <x v="14"/>
    <x v="2"/>
    <s v="Parque Soledade"/>
    <s v="Heloisa"/>
    <s v="Equipe 2"/>
  </r>
  <r>
    <x v="2"/>
    <x v="15"/>
    <x v="2"/>
    <s v="Centro"/>
    <s v="João"/>
    <s v="Equipe 2"/>
  </r>
  <r>
    <x v="0"/>
    <x v="16"/>
    <x v="0"/>
    <s v="Centro"/>
    <s v="Alice"/>
    <s v="Equipe 1"/>
  </r>
  <r>
    <x v="1"/>
    <x v="17"/>
    <x v="1"/>
    <s v="Grilo"/>
    <s v="José"/>
    <s v="Equipe 2"/>
  </r>
  <r>
    <x v="0"/>
    <x v="18"/>
    <x v="0"/>
    <s v="Centro"/>
    <s v="Antônio"/>
    <s v="Equipe 1"/>
  </r>
  <r>
    <x v="1"/>
    <x v="19"/>
    <x v="1"/>
    <s v="Jurema"/>
    <s v="Helena"/>
    <s v="Equipe 1"/>
  </r>
  <r>
    <x v="2"/>
    <x v="20"/>
    <x v="2"/>
    <s v="Centro"/>
    <s v="Theo"/>
    <s v="Equipe 1"/>
  </r>
  <r>
    <x v="1"/>
    <x v="21"/>
    <x v="1"/>
    <s v="Parque Albano"/>
    <s v="Maria"/>
    <s v="Equipe 1"/>
  </r>
  <r>
    <x v="0"/>
    <x v="22"/>
    <x v="0"/>
    <s v="Centro"/>
    <s v="Maria"/>
    <s v="Equipe 1"/>
  </r>
  <r>
    <x v="2"/>
    <x v="23"/>
    <x v="2"/>
    <s v="Centro"/>
    <s v="Jéssica"/>
    <s v="Equipe 1"/>
  </r>
  <r>
    <x v="2"/>
    <x v="24"/>
    <x v="2"/>
    <s v="Jurema"/>
    <s v="Heloisa"/>
    <s v="Equipe 2"/>
  </r>
  <r>
    <x v="0"/>
    <x v="25"/>
    <x v="0"/>
    <s v="Metrópole"/>
    <s v="Maria"/>
    <s v="Equipe 1"/>
  </r>
  <r>
    <x v="1"/>
    <x v="26"/>
    <x v="1"/>
    <s v="Parque Albano"/>
    <s v="Joaquim"/>
    <s v="Equipe 1"/>
  </r>
  <r>
    <x v="0"/>
    <x v="27"/>
    <x v="0"/>
    <s v="Centro"/>
    <s v="Vicente"/>
    <s v="Equipe 2"/>
  </r>
  <r>
    <x v="1"/>
    <x v="28"/>
    <x v="1"/>
    <s v="Parque Soledade"/>
    <s v="Clara"/>
    <s v="Equipe 2"/>
  </r>
  <r>
    <x v="2"/>
    <x v="29"/>
    <x v="2"/>
    <s v="Centro"/>
    <s v="Maria"/>
    <s v="Equipe 1"/>
  </r>
  <r>
    <x v="1"/>
    <x v="30"/>
    <x v="1"/>
    <s v="Centro"/>
    <s v="Valentina"/>
    <s v="Equipe 2"/>
  </r>
  <r>
    <x v="0"/>
    <x v="31"/>
    <x v="0"/>
    <s v="Grilo"/>
    <s v="Theo"/>
    <s v="Equipe 1"/>
  </r>
  <r>
    <x v="2"/>
    <x v="32"/>
    <x v="2"/>
    <s v="Centro"/>
    <s v="Antônio"/>
    <s v="Equipe 1"/>
  </r>
  <r>
    <x v="0"/>
    <x v="32"/>
    <x v="0"/>
    <s v="Grilo"/>
    <s v="Antônia"/>
    <s v="Equipe 2"/>
  </r>
  <r>
    <x v="2"/>
    <x v="33"/>
    <x v="2"/>
    <s v="Centro"/>
    <s v="José"/>
    <s v="Equipe 2"/>
  </r>
  <r>
    <x v="2"/>
    <x v="33"/>
    <x v="2"/>
    <s v="Centro"/>
    <s v="Antônio"/>
    <s v="Equipe 1"/>
  </r>
  <r>
    <x v="0"/>
    <x v="34"/>
    <x v="0"/>
    <s v="Centro"/>
    <s v="Heloisa"/>
    <s v="Equipe 2"/>
  </r>
  <r>
    <x v="2"/>
    <x v="34"/>
    <x v="2"/>
    <s v="Centro"/>
    <s v="Antônia"/>
    <s v="Equipe 2"/>
  </r>
  <r>
    <x v="2"/>
    <x v="34"/>
    <x v="2"/>
    <s v="Jurema"/>
    <s v="Antônia"/>
    <s v="Equipe 2"/>
  </r>
  <r>
    <x v="1"/>
    <x v="35"/>
    <x v="1"/>
    <s v="Parque Albano"/>
    <s v="Arthur"/>
    <s v="Equipe 1"/>
  </r>
  <r>
    <x v="1"/>
    <x v="35"/>
    <x v="1"/>
    <s v="Parque Guadalajara"/>
    <s v="Antônia"/>
    <s v="Equipe 2"/>
  </r>
  <r>
    <x v="0"/>
    <x v="35"/>
    <x v="0"/>
    <s v="Centro"/>
    <s v="João"/>
    <s v="Equipe 2"/>
  </r>
  <r>
    <x v="0"/>
    <x v="36"/>
    <x v="0"/>
    <s v="Padre Julio Maria"/>
    <s v="Samuel"/>
    <s v="Equipe 2"/>
  </r>
  <r>
    <x v="1"/>
    <x v="37"/>
    <x v="1"/>
    <s v="Centro"/>
    <s v="José"/>
    <s v="Equipe 2"/>
  </r>
  <r>
    <x v="0"/>
    <x v="37"/>
    <x v="0"/>
    <s v="Centro"/>
    <s v="João"/>
    <s v="Equipe 2"/>
  </r>
  <r>
    <x v="1"/>
    <x v="38"/>
    <x v="1"/>
    <s v="Centro"/>
    <s v="Helena"/>
    <s v="Equipe 1"/>
  </r>
  <r>
    <x v="2"/>
    <x v="38"/>
    <x v="2"/>
    <s v="Jurema"/>
    <s v="Antônio"/>
    <s v="Equipe 1"/>
  </r>
  <r>
    <x v="1"/>
    <x v="38"/>
    <x v="1"/>
    <s v="Metrópole"/>
    <s v="Jéssica"/>
    <s v="Equipe 1"/>
  </r>
  <r>
    <x v="0"/>
    <x v="38"/>
    <x v="0"/>
    <s v="Centro"/>
    <s v="José"/>
    <s v="Equipe 2"/>
  </r>
  <r>
    <x v="2"/>
    <x v="39"/>
    <x v="2"/>
    <s v="Padre Julio Maria"/>
    <s v="Clara"/>
    <s v="Equipe 2"/>
  </r>
  <r>
    <x v="2"/>
    <x v="39"/>
    <x v="2"/>
    <s v="Centro"/>
    <s v="Maria"/>
    <s v="Equipe 1"/>
  </r>
  <r>
    <x v="1"/>
    <x v="40"/>
    <x v="1"/>
    <s v="Centro"/>
    <s v="Augusta"/>
    <s v="Equipe 1"/>
  </r>
  <r>
    <x v="0"/>
    <x v="40"/>
    <x v="0"/>
    <s v="Araturi"/>
    <s v="Helena"/>
    <s v="Equipe 1"/>
  </r>
  <r>
    <x v="1"/>
    <x v="40"/>
    <x v="1"/>
    <s v="Parque Guadalajara"/>
    <s v="José"/>
    <s v="Equipe 2"/>
  </r>
  <r>
    <x v="0"/>
    <x v="41"/>
    <x v="0"/>
    <s v="Grilo"/>
    <s v="Miguel"/>
    <s v="Equipe 1"/>
  </r>
  <r>
    <x v="1"/>
    <x v="42"/>
    <x v="1"/>
    <s v="Centro"/>
    <s v="Theo"/>
    <s v="Equipe 1"/>
  </r>
  <r>
    <x v="2"/>
    <x v="43"/>
    <x v="2"/>
    <s v="Jurema"/>
    <s v="Alice"/>
    <s v="Equipe 1"/>
  </r>
  <r>
    <x v="1"/>
    <x v="44"/>
    <x v="1"/>
    <s v="Centro"/>
    <s v="Maria"/>
    <s v="Equipe 1"/>
  </r>
  <r>
    <x v="0"/>
    <x v="45"/>
    <x v="0"/>
    <s v="Centro"/>
    <s v="Antônia"/>
    <s v="Equipe 2"/>
  </r>
  <r>
    <x v="2"/>
    <x v="46"/>
    <x v="2"/>
    <s v="Padre Julio Maria"/>
    <s v="Augusta"/>
    <s v="Equipe 1"/>
  </r>
  <r>
    <x v="2"/>
    <x v="47"/>
    <x v="2"/>
    <s v="Parque Soledade"/>
    <s v="João"/>
    <s v="Equipe 2"/>
  </r>
  <r>
    <x v="0"/>
    <x v="47"/>
    <x v="0"/>
    <s v="Araturi"/>
    <s v="João"/>
    <s v="Equipe 2"/>
  </r>
  <r>
    <x v="1"/>
    <x v="48"/>
    <x v="1"/>
    <s v="Centro"/>
    <s v="Maria"/>
    <s v="Equipe 1"/>
  </r>
  <r>
    <x v="0"/>
    <x v="49"/>
    <x v="0"/>
    <s v="Grilo"/>
    <s v="Theo"/>
    <s v="Equipe 1"/>
  </r>
  <r>
    <x v="1"/>
    <x v="50"/>
    <x v="1"/>
    <s v="Centro"/>
    <s v="Miguel"/>
    <s v="Equipe 2"/>
  </r>
  <r>
    <x v="2"/>
    <x v="51"/>
    <x v="2"/>
    <s v="Centro"/>
    <s v="Heloisa"/>
    <s v="Equipe 2"/>
  </r>
  <r>
    <x v="1"/>
    <x v="52"/>
    <x v="1"/>
    <s v="Metrópole"/>
    <s v="Maria"/>
    <s v="Equipe 1"/>
  </r>
  <r>
    <x v="0"/>
    <x v="53"/>
    <x v="0"/>
    <s v="Parque Albano"/>
    <s v="João"/>
    <s v="Equipe 2"/>
  </r>
  <r>
    <x v="2"/>
    <x v="54"/>
    <x v="2"/>
    <s v="Padre Julio Maria"/>
    <s v="José"/>
    <s v="Equipe 2"/>
  </r>
  <r>
    <x v="2"/>
    <x v="54"/>
    <x v="2"/>
    <s v="Centro"/>
    <s v="Maria"/>
    <s v="Equipe 1"/>
  </r>
  <r>
    <x v="0"/>
    <x v="55"/>
    <x v="0"/>
    <s v="Jurema"/>
    <s v="Arthur"/>
    <s v="Equipe 1"/>
  </r>
  <r>
    <x v="1"/>
    <x v="56"/>
    <x v="1"/>
    <s v="Centro"/>
    <s v="Antônio"/>
    <s v="Equipe 1"/>
  </r>
  <r>
    <x v="0"/>
    <x v="56"/>
    <x v="0"/>
    <s v="Centro"/>
    <s v="Jéssica"/>
    <s v="Equipe 1"/>
  </r>
  <r>
    <x v="1"/>
    <x v="57"/>
    <x v="1"/>
    <s v="Padre Julio Maria"/>
    <s v="Maria"/>
    <s v="Equipe 1"/>
  </r>
  <r>
    <x v="2"/>
    <x v="58"/>
    <x v="2"/>
    <s v="Parque Soledade"/>
    <s v="Clara"/>
    <s v="Equipe 2"/>
  </r>
  <r>
    <x v="1"/>
    <x v="59"/>
    <x v="1"/>
    <s v="Araturi"/>
    <s v="Maria"/>
    <s v="Equipe 1"/>
  </r>
  <r>
    <x v="0"/>
    <x v="59"/>
    <x v="0"/>
    <s v="Centro"/>
    <s v="Helena"/>
    <s v="Equipe 1"/>
  </r>
  <r>
    <x v="2"/>
    <x v="60"/>
    <x v="2"/>
    <s v="Grilo"/>
    <s v="Jéssica"/>
    <s v="Equipe 1"/>
  </r>
  <r>
    <x v="2"/>
    <x v="61"/>
    <x v="2"/>
    <s v="Centro"/>
    <s v="José"/>
    <s v="Equipe 2"/>
  </r>
  <r>
    <x v="0"/>
    <x v="61"/>
    <x v="0"/>
    <s v="Centro"/>
    <s v="Antônio"/>
    <s v="Equipe 1"/>
  </r>
  <r>
    <x v="1"/>
    <x v="62"/>
    <x v="1"/>
    <s v="Metrópole"/>
    <s v="Miguel"/>
    <s v="Equipe 2"/>
  </r>
  <r>
    <x v="0"/>
    <x v="63"/>
    <x v="0"/>
    <s v="Parque Albano"/>
    <s v="Maria"/>
    <s v="Equipe 1"/>
  </r>
  <r>
    <x v="1"/>
    <x v="64"/>
    <x v="1"/>
    <s v="Padre Julio Maria"/>
    <s v="Theo"/>
    <s v="Equipe 1"/>
  </r>
  <r>
    <x v="2"/>
    <x v="65"/>
    <x v="2"/>
    <s v="Centro"/>
    <s v="Miguel"/>
    <s v="Equipe 1"/>
  </r>
  <r>
    <x v="1"/>
    <x v="66"/>
    <x v="1"/>
    <s v="Araturi"/>
    <s v="Arthur"/>
    <s v="Equipe 1"/>
  </r>
  <r>
    <x v="0"/>
    <x v="67"/>
    <x v="0"/>
    <s v="Centro"/>
    <s v="Antônia"/>
    <s v="Equipe 2"/>
  </r>
  <r>
    <x v="2"/>
    <x v="68"/>
    <x v="2"/>
    <s v="Centro"/>
    <s v="Jéssica"/>
    <s v="Equipe 1"/>
  </r>
  <r>
    <x v="2"/>
    <x v="69"/>
    <x v="2"/>
    <s v="Centro"/>
    <s v="Valentina"/>
    <s v="Equipe 2"/>
  </r>
  <r>
    <x v="0"/>
    <x v="70"/>
    <x v="0"/>
    <s v="Jurema"/>
    <s v="Augusta"/>
    <s v="Equipe 1"/>
  </r>
  <r>
    <x v="1"/>
    <x v="71"/>
    <x v="1"/>
    <s v="Metrópole"/>
    <s v="Alice"/>
    <s v="Equipe 1"/>
  </r>
  <r>
    <x v="0"/>
    <x v="72"/>
    <x v="0"/>
    <s v="Centro"/>
    <s v="Jéssica"/>
    <s v="Equipe 1"/>
  </r>
  <r>
    <x v="1"/>
    <x v="73"/>
    <x v="1"/>
    <s v="Padre Julio Maria"/>
    <s v="Heloisa"/>
    <s v="Equipe 2"/>
  </r>
  <r>
    <x v="2"/>
    <x v="74"/>
    <x v="2"/>
    <s v="Centro"/>
    <s v="Theo"/>
    <s v="Equipe 1"/>
  </r>
  <r>
    <x v="1"/>
    <x v="75"/>
    <x v="1"/>
    <s v="Centro"/>
    <s v="Valentina"/>
    <s v="Equipe 2"/>
  </r>
  <r>
    <x v="0"/>
    <x v="76"/>
    <x v="0"/>
    <s v="Metrópole"/>
    <s v="Vicente"/>
    <s v="Equipe 2"/>
  </r>
  <r>
    <x v="2"/>
    <x v="77"/>
    <x v="2"/>
    <s v="Parque Albano"/>
    <s v="Vicente"/>
    <s v="Equipe 2"/>
  </r>
  <r>
    <x v="2"/>
    <x v="78"/>
    <x v="2"/>
    <s v="Padre Julio Maria"/>
    <s v="Maria"/>
    <s v="Equipe 1"/>
  </r>
  <r>
    <x v="0"/>
    <x v="79"/>
    <x v="0"/>
    <s v="Centro"/>
    <s v="Antônio"/>
    <s v="Equipe 1"/>
  </r>
  <r>
    <x v="1"/>
    <x v="80"/>
    <x v="1"/>
    <s v="Araturi"/>
    <s v="Jéssica"/>
    <s v="Equipe 1"/>
  </r>
  <r>
    <x v="0"/>
    <x v="81"/>
    <x v="0"/>
    <s v="Centro"/>
    <s v="Clara"/>
    <s v="Equipe 2"/>
  </r>
  <r>
    <x v="1"/>
    <x v="82"/>
    <x v="1"/>
    <s v="Centro"/>
    <s v="Alice"/>
    <s v="Equipe 1"/>
  </r>
  <r>
    <x v="2"/>
    <x v="83"/>
    <x v="2"/>
    <s v="Centro"/>
    <s v="Theo"/>
    <s v="Equipe 1"/>
  </r>
  <r>
    <x v="1"/>
    <x v="84"/>
    <x v="1"/>
    <s v="Jurema"/>
    <s v="José"/>
    <s v="Equipe 2"/>
  </r>
  <r>
    <x v="0"/>
    <x v="85"/>
    <x v="0"/>
    <s v="Metrópole"/>
    <s v="Helena"/>
    <s v="Equipe 1"/>
  </r>
  <r>
    <x v="2"/>
    <x v="86"/>
    <x v="2"/>
    <s v="Centro"/>
    <s v="Maria"/>
    <s v="Equipe 1"/>
  </r>
  <r>
    <x v="2"/>
    <x v="87"/>
    <x v="2"/>
    <s v="Padre Julio Maria"/>
    <s v="Antônio"/>
    <s v="Equipe 1"/>
  </r>
  <r>
    <x v="0"/>
    <x v="88"/>
    <x v="0"/>
    <s v="Centro"/>
    <s v="Cecília"/>
    <s v="Equipe 2"/>
  </r>
  <r>
    <x v="1"/>
    <x v="89"/>
    <x v="1"/>
    <s v="Centro"/>
    <s v="Augusta"/>
    <s v="Equipe 1"/>
  </r>
  <r>
    <x v="0"/>
    <x v="90"/>
    <x v="0"/>
    <s v="Parque Guadalajara"/>
    <s v="Vicente"/>
    <s v="Equipe 2"/>
  </r>
  <r>
    <x v="1"/>
    <x v="91"/>
    <x v="1"/>
    <s v="Grilo"/>
    <s v="Clara"/>
    <s v="Equipe 2"/>
  </r>
  <r>
    <x v="2"/>
    <x v="92"/>
    <x v="2"/>
    <s v="Centro"/>
    <s v="Valentina"/>
    <s v="Equipe 2"/>
  </r>
  <r>
    <x v="1"/>
    <x v="93"/>
    <x v="1"/>
    <s v="Centro"/>
    <s v="Antônio"/>
    <s v="Equipe 1"/>
  </r>
  <r>
    <x v="0"/>
    <x v="94"/>
    <x v="0"/>
    <s v="Metrópole"/>
    <s v="Miguel"/>
    <s v="Equipe 2"/>
  </r>
  <r>
    <x v="2"/>
    <x v="95"/>
    <x v="2"/>
    <s v="Centro"/>
    <s v="José"/>
    <s v="Equipe 2"/>
  </r>
  <r>
    <x v="2"/>
    <x v="96"/>
    <x v="2"/>
    <s v="Centro"/>
    <s v="Arthur"/>
    <s v="Equipe 1"/>
  </r>
  <r>
    <x v="0"/>
    <x v="97"/>
    <x v="0"/>
    <s v="Centro"/>
    <s v="Antônio"/>
    <s v="Equipe 1"/>
  </r>
  <r>
    <x v="1"/>
    <x v="98"/>
    <x v="1"/>
    <s v="Jurema"/>
    <s v="Valentina"/>
    <s v="Equipe 2"/>
  </r>
  <r>
    <x v="0"/>
    <x v="99"/>
    <x v="0"/>
    <s v="Metrópole"/>
    <s v="Miguel"/>
    <s v="Equipe 1"/>
  </r>
  <r>
    <x v="1"/>
    <x v="100"/>
    <x v="1"/>
    <s v="Centro"/>
    <s v="Maria"/>
    <s v="Equipe 1"/>
  </r>
  <r>
    <x v="2"/>
    <x v="101"/>
    <x v="2"/>
    <s v="Padre Julio Maria"/>
    <s v="Helena"/>
    <s v="Equipe 1"/>
  </r>
  <r>
    <x v="1"/>
    <x v="102"/>
    <x v="1"/>
    <s v="Centro"/>
    <s v="Cecília"/>
    <s v="Equipe 2"/>
  </r>
  <r>
    <x v="0"/>
    <x v="103"/>
    <x v="0"/>
    <s v="Centro"/>
    <s v="Maria"/>
    <s v="Equipe 1"/>
  </r>
  <r>
    <x v="2"/>
    <x v="104"/>
    <x v="2"/>
    <s v="Parque Guadalajara"/>
    <s v="Jéssica"/>
    <s v="Equipe 1"/>
  </r>
  <r>
    <x v="2"/>
    <x v="105"/>
    <x v="2"/>
    <s v="Grilo"/>
    <s v="José"/>
    <s v="Equipe 2"/>
  </r>
  <r>
    <x v="0"/>
    <x v="106"/>
    <x v="0"/>
    <s v="Centro"/>
    <s v="Maria"/>
    <s v="Equipe 1"/>
  </r>
  <r>
    <x v="1"/>
    <x v="107"/>
    <x v="1"/>
    <s v="Centro"/>
    <s v="Antônio"/>
    <s v="Equipe 1"/>
  </r>
  <r>
    <x v="0"/>
    <x v="108"/>
    <x v="0"/>
    <s v="Metrópole"/>
    <s v="Jéssica"/>
    <s v="Equipe 1"/>
  </r>
  <r>
    <x v="1"/>
    <x v="109"/>
    <x v="1"/>
    <s v="Centro"/>
    <s v="José"/>
    <s v="Equipe 2"/>
  </r>
  <r>
    <x v="2"/>
    <x v="110"/>
    <x v="2"/>
    <s v="Centro"/>
    <s v="Antônio"/>
    <s v="Equipe 1"/>
  </r>
  <r>
    <x v="1"/>
    <x v="111"/>
    <x v="1"/>
    <s v="Parque Soledade"/>
    <s v="João"/>
    <s v="Equipe 2"/>
  </r>
  <r>
    <x v="0"/>
    <x v="112"/>
    <x v="0"/>
    <s v="Araturi"/>
    <s v="Maria"/>
    <s v="Equipe 1"/>
  </r>
  <r>
    <x v="2"/>
    <x v="113"/>
    <x v="2"/>
    <s v="Parque Guadalajara"/>
    <s v="Maria"/>
    <s v="Equipe 1"/>
  </r>
  <r>
    <x v="2"/>
    <x v="114"/>
    <x v="2"/>
    <s v="Centro"/>
    <s v="Heloisa"/>
    <s v="Equipe 2"/>
  </r>
  <r>
    <x v="0"/>
    <x v="115"/>
    <x v="0"/>
    <s v="Centro"/>
    <s v="Clara"/>
    <s v="Equipe 2"/>
  </r>
  <r>
    <x v="1"/>
    <x v="116"/>
    <x v="1"/>
    <s v="Centro"/>
    <s v="Helena"/>
    <s v="Equipe 1"/>
  </r>
  <r>
    <x v="0"/>
    <x v="117"/>
    <x v="0"/>
    <s v="Centro"/>
    <s v="Theo"/>
    <s v="Equipe 1"/>
  </r>
  <r>
    <x v="1"/>
    <x v="118"/>
    <x v="1"/>
    <s v="Parque Albano"/>
    <s v="Alice"/>
    <s v="Equipe 1"/>
  </r>
  <r>
    <x v="2"/>
    <x v="119"/>
    <x v="2"/>
    <s v="Padre Julio Maria"/>
    <s v="Valentina"/>
    <s v="Equipe 2"/>
  </r>
  <r>
    <x v="1"/>
    <x v="120"/>
    <x v="1"/>
    <s v="Centro"/>
    <s v="Arthur"/>
    <s v="Equipe 1"/>
  </r>
  <r>
    <x v="0"/>
    <x v="121"/>
    <x v="0"/>
    <s v="Centro"/>
    <s v="Antônia"/>
    <s v="Equipe 2"/>
  </r>
  <r>
    <x v="2"/>
    <x v="122"/>
    <x v="2"/>
    <s v="Metrópole"/>
    <s v="Miguel"/>
    <s v="Equipe 2"/>
  </r>
  <r>
    <x v="2"/>
    <x v="123"/>
    <x v="2"/>
    <s v="Centro"/>
    <s v="Vicente"/>
    <s v="Equipe 2"/>
  </r>
  <r>
    <x v="0"/>
    <x v="124"/>
    <x v="0"/>
    <s v="Centro"/>
    <s v="Heloisa"/>
    <s v="Equipe 2"/>
  </r>
  <r>
    <x v="1"/>
    <x v="125"/>
    <x v="1"/>
    <s v="Parque Soledade"/>
    <s v="Helena"/>
    <s v="Equipe 1"/>
  </r>
  <r>
    <x v="0"/>
    <x v="126"/>
    <x v="0"/>
    <s v="Araturi"/>
    <s v="Joaquim"/>
    <s v="Equipe 1"/>
  </r>
  <r>
    <x v="1"/>
    <x v="127"/>
    <x v="1"/>
    <s v="Parque Guadalajara"/>
    <s v="Antônia"/>
    <s v="Equipe 2"/>
  </r>
  <r>
    <x v="2"/>
    <x v="128"/>
    <x v="2"/>
    <s v="Centro"/>
    <s v="Maria"/>
    <s v="Equipe 1"/>
  </r>
  <r>
    <x v="1"/>
    <x v="129"/>
    <x v="1"/>
    <s v="Centro"/>
    <s v="Samuel"/>
    <s v="Equipe 2"/>
  </r>
  <r>
    <x v="0"/>
    <x v="130"/>
    <x v="0"/>
    <s v="Centro"/>
    <s v="Miguel"/>
    <s v="Equipe 1"/>
  </r>
  <r>
    <x v="2"/>
    <x v="131"/>
    <x v="2"/>
    <s v="Centro"/>
    <s v="Clara"/>
    <s v="Equipe 2"/>
  </r>
  <r>
    <x v="2"/>
    <x v="132"/>
    <x v="2"/>
    <s v="Parque Albano"/>
    <s v="Cecília"/>
    <s v="Equipe 2"/>
  </r>
  <r>
    <x v="0"/>
    <x v="133"/>
    <x v="0"/>
    <s v="Padre Julio Maria"/>
    <s v="Jéssica"/>
    <s v="Equipe 1"/>
  </r>
  <r>
    <x v="1"/>
    <x v="134"/>
    <x v="1"/>
    <s v="Parque Soledade"/>
    <s v="Maria"/>
    <s v="Equipe 1"/>
  </r>
  <r>
    <x v="0"/>
    <x v="135"/>
    <x v="0"/>
    <s v="Centro"/>
    <s v="Augusta"/>
    <s v="Equipe 1"/>
  </r>
  <r>
    <x v="1"/>
    <x v="136"/>
    <x v="1"/>
    <s v="Parque Guadalajara"/>
    <s v="Maria"/>
    <s v="Equipe 1"/>
  </r>
  <r>
    <x v="2"/>
    <x v="137"/>
    <x v="2"/>
    <s v="Centro"/>
    <s v="Augusta"/>
    <s v="Equipe 1"/>
  </r>
  <r>
    <x v="1"/>
    <x v="138"/>
    <x v="1"/>
    <s v="Centro"/>
    <s v="Antônia"/>
    <s v="Equipe 2"/>
  </r>
  <r>
    <x v="0"/>
    <x v="139"/>
    <x v="0"/>
    <s v="Jurema"/>
    <s v="Helena"/>
    <s v="Equipe 1"/>
  </r>
  <r>
    <x v="2"/>
    <x v="140"/>
    <x v="2"/>
    <s v="Metrópole"/>
    <s v="Vicente"/>
    <s v="Equipe 2"/>
  </r>
  <r>
    <x v="2"/>
    <x v="141"/>
    <x v="2"/>
    <s v="Parque Albano"/>
    <s v="Miguel"/>
    <s v="Equipe 1"/>
  </r>
  <r>
    <x v="0"/>
    <x v="142"/>
    <x v="0"/>
    <s v="Centro"/>
    <s v="Heloisa"/>
    <s v="Equipe 2"/>
  </r>
  <r>
    <x v="1"/>
    <x v="143"/>
    <x v="1"/>
    <s v="Centro"/>
    <s v="Alice"/>
    <s v="Equipe 1"/>
  </r>
  <r>
    <x v="0"/>
    <x v="144"/>
    <x v="0"/>
    <s v="Centro"/>
    <s v="Antônio"/>
    <s v="Equipe 1"/>
  </r>
  <r>
    <x v="1"/>
    <x v="145"/>
    <x v="1"/>
    <s v="Centro"/>
    <s v="Maria"/>
    <s v="Equipe 1"/>
  </r>
  <r>
    <x v="2"/>
    <x v="146"/>
    <x v="2"/>
    <s v="Parque Albano"/>
    <s v="Helena"/>
    <s v="Equipe 1"/>
  </r>
  <r>
    <x v="1"/>
    <x v="147"/>
    <x v="1"/>
    <s v="Padre Julio Maria"/>
    <s v="Vicente"/>
    <s v="Equipe 2"/>
  </r>
  <r>
    <x v="0"/>
    <x v="148"/>
    <x v="0"/>
    <s v="Parque Soledade"/>
    <s v="Cecília"/>
    <s v="Equipe 2"/>
  </r>
  <r>
    <x v="2"/>
    <x v="149"/>
    <x v="2"/>
    <s v="Centro"/>
    <s v="Antônio"/>
    <s v="Equipe 1"/>
  </r>
  <r>
    <x v="2"/>
    <x v="150"/>
    <x v="2"/>
    <s v="Parque Guadalajara"/>
    <s v="Augusta"/>
    <s v="Equipe 1"/>
  </r>
  <r>
    <x v="0"/>
    <x v="151"/>
    <x v="0"/>
    <s v="Centro"/>
    <s v="Jéssica"/>
    <s v="Equipe 1"/>
  </r>
  <r>
    <x v="1"/>
    <x v="152"/>
    <x v="1"/>
    <s v="Centro"/>
    <s v="Clara"/>
    <s v="Equipe 2"/>
  </r>
  <r>
    <x v="0"/>
    <x v="153"/>
    <x v="0"/>
    <s v="Jurema"/>
    <s v="Maria"/>
    <s v="Equipe 1"/>
  </r>
  <r>
    <x v="1"/>
    <x v="154"/>
    <x v="1"/>
    <s v="Metrópole"/>
    <s v="José"/>
    <s v="Equipe 2"/>
  </r>
  <r>
    <x v="2"/>
    <x v="155"/>
    <x v="2"/>
    <s v="Parque Albano"/>
    <s v="Theo"/>
    <s v="Equipe 1"/>
  </r>
  <r>
    <x v="1"/>
    <x v="156"/>
    <x v="1"/>
    <s v="Centro"/>
    <s v="Miguel"/>
    <s v="Equipe 2"/>
  </r>
  <r>
    <x v="0"/>
    <x v="157"/>
    <x v="0"/>
    <s v="Parque Soledade"/>
    <s v="Miguel"/>
    <s v="Equipe 1"/>
  </r>
  <r>
    <x v="2"/>
    <x v="158"/>
    <x v="2"/>
    <s v="Centro"/>
    <s v="Samuel"/>
    <s v="Equipe 2"/>
  </r>
  <r>
    <x v="2"/>
    <x v="159"/>
    <x v="2"/>
    <s v="Centro"/>
    <s v="Heloisa"/>
    <s v="Equipe 2"/>
  </r>
  <r>
    <x v="0"/>
    <x v="160"/>
    <x v="0"/>
    <s v="Grilo"/>
    <s v="Maria"/>
    <s v="Equipe 1"/>
  </r>
  <r>
    <x v="1"/>
    <x v="161"/>
    <x v="1"/>
    <s v="Centro"/>
    <s v="Vicente"/>
    <s v="Equipe 2"/>
  </r>
  <r>
    <x v="0"/>
    <x v="162"/>
    <x v="0"/>
    <s v="Jurema"/>
    <s v="Helena"/>
    <s v="Equipe 1"/>
  </r>
  <r>
    <x v="1"/>
    <x v="163"/>
    <x v="1"/>
    <s v="Centro"/>
    <s v="Clara"/>
    <s v="Equipe 2"/>
  </r>
  <r>
    <x v="2"/>
    <x v="164"/>
    <x v="2"/>
    <s v="Parque Albano"/>
    <s v="Valentina"/>
    <s v="Equipe 2"/>
  </r>
  <r>
    <x v="1"/>
    <x v="165"/>
    <x v="1"/>
    <s v="Centro"/>
    <s v="Antônio"/>
    <s v="Equipe 1"/>
  </r>
  <r>
    <x v="0"/>
    <x v="166"/>
    <x v="0"/>
    <s v="Centro"/>
    <s v="Heloisa"/>
    <s v="Equipe 2"/>
  </r>
  <r>
    <x v="2"/>
    <x v="167"/>
    <x v="2"/>
    <s v="Jurema"/>
    <s v="Jéssica"/>
    <s v="Equipe 1"/>
  </r>
  <r>
    <x v="2"/>
    <x v="168"/>
    <x v="2"/>
    <s v="Metrópole"/>
    <s v="Antônio"/>
    <s v="Equipe 1"/>
  </r>
  <r>
    <x v="0"/>
    <x v="169"/>
    <x v="0"/>
    <s v="Parque Albano"/>
    <s v="Antônia"/>
    <s v="Equipe 2"/>
  </r>
  <r>
    <x v="1"/>
    <x v="170"/>
    <x v="1"/>
    <s v="Centro"/>
    <s v="Miguel"/>
    <s v="Equipe 2"/>
  </r>
  <r>
    <x v="0"/>
    <x v="171"/>
    <x v="0"/>
    <s v="Parque Soledade"/>
    <s v="Arthur"/>
    <s v="Equipe 1"/>
  </r>
  <r>
    <x v="1"/>
    <x v="172"/>
    <x v="1"/>
    <s v="Centro"/>
    <s v="Antônio"/>
    <s v="Equipe 1"/>
  </r>
  <r>
    <x v="2"/>
    <x v="173"/>
    <x v="2"/>
    <s v="Centro"/>
    <s v="José"/>
    <s v="Equipe 2"/>
  </r>
  <r>
    <x v="1"/>
    <x v="174"/>
    <x v="1"/>
    <s v="Grilo"/>
    <s v="Miguel"/>
    <s v="Equipe 1"/>
  </r>
  <r>
    <x v="0"/>
    <x v="175"/>
    <x v="0"/>
    <s v="Centro"/>
    <s v="Augusta"/>
    <s v="Equipe 1"/>
  </r>
  <r>
    <x v="2"/>
    <x v="176"/>
    <x v="2"/>
    <s v="Jurema"/>
    <s v="Helena"/>
    <s v="Equipe 1"/>
  </r>
  <r>
    <x v="2"/>
    <x v="177"/>
    <x v="2"/>
    <s v="Centro"/>
    <s v="José"/>
    <s v="Equipe 2"/>
  </r>
  <r>
    <x v="0"/>
    <x v="178"/>
    <x v="0"/>
    <s v="Parque Albano"/>
    <s v="Alice"/>
    <s v="Equipe 1"/>
  </r>
  <r>
    <x v="1"/>
    <x v="179"/>
    <x v="1"/>
    <s v="Centro"/>
    <s v="Maria"/>
    <s v="Equipe 1"/>
  </r>
  <r>
    <x v="0"/>
    <x v="180"/>
    <x v="0"/>
    <s v="Centro"/>
    <s v="Clara"/>
    <s v="Equipe 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100000"/>
    <x v="0"/>
    <x v="0"/>
    <s v="Centro"/>
    <x v="0"/>
    <x v="0"/>
    <x v="0"/>
    <x v="0"/>
  </r>
  <r>
    <n v="120000"/>
    <x v="1"/>
    <x v="1"/>
    <s v="Centro"/>
    <x v="1"/>
    <x v="1"/>
    <x v="0"/>
    <x v="0"/>
  </r>
  <r>
    <n v="110000"/>
    <x v="2"/>
    <x v="2"/>
    <s v="Centro"/>
    <x v="2"/>
    <x v="0"/>
    <x v="0"/>
    <x v="1"/>
  </r>
  <r>
    <n v="120000"/>
    <x v="3"/>
    <x v="1"/>
    <s v="Parque Albano"/>
    <x v="3"/>
    <x v="1"/>
    <x v="0"/>
    <x v="1"/>
  </r>
  <r>
    <n v="100000"/>
    <x v="4"/>
    <x v="0"/>
    <s v="Padre Julio Maria"/>
    <x v="4"/>
    <x v="0"/>
    <x v="0"/>
    <x v="1"/>
  </r>
  <r>
    <n v="110000"/>
    <x v="5"/>
    <x v="2"/>
    <s v="Parque Soledade"/>
    <x v="5"/>
    <x v="1"/>
    <x v="0"/>
    <x v="1"/>
  </r>
  <r>
    <n v="110000"/>
    <x v="6"/>
    <x v="2"/>
    <s v="Centro"/>
    <x v="6"/>
    <x v="0"/>
    <x v="0"/>
    <x v="1"/>
  </r>
  <r>
    <n v="100000"/>
    <x v="7"/>
    <x v="0"/>
    <s v="Parque Guadalajara"/>
    <x v="7"/>
    <x v="0"/>
    <x v="0"/>
    <x v="1"/>
  </r>
  <r>
    <n v="120000"/>
    <x v="8"/>
    <x v="1"/>
    <s v="Centro"/>
    <x v="0"/>
    <x v="0"/>
    <x v="0"/>
    <x v="1"/>
  </r>
  <r>
    <n v="100000"/>
    <x v="9"/>
    <x v="0"/>
    <s v="Centro"/>
    <x v="8"/>
    <x v="0"/>
    <x v="0"/>
    <x v="1"/>
  </r>
  <r>
    <n v="120000"/>
    <x v="10"/>
    <x v="1"/>
    <s v="Jurema"/>
    <x v="1"/>
    <x v="1"/>
    <x v="0"/>
    <x v="1"/>
  </r>
  <r>
    <n v="110000"/>
    <x v="11"/>
    <x v="2"/>
    <s v="Metrópole"/>
    <x v="7"/>
    <x v="1"/>
    <x v="0"/>
    <x v="1"/>
  </r>
  <r>
    <n v="120000"/>
    <x v="12"/>
    <x v="1"/>
    <s v="Parque Albano"/>
    <x v="9"/>
    <x v="0"/>
    <x v="0"/>
    <x v="2"/>
  </r>
  <r>
    <n v="100000"/>
    <x v="13"/>
    <x v="0"/>
    <s v="Centro"/>
    <x v="6"/>
    <x v="0"/>
    <x v="0"/>
    <x v="2"/>
  </r>
  <r>
    <n v="110000"/>
    <x v="14"/>
    <x v="2"/>
    <s v="Parque Soledade"/>
    <x v="10"/>
    <x v="0"/>
    <x v="0"/>
    <x v="2"/>
  </r>
  <r>
    <n v="110000"/>
    <x v="15"/>
    <x v="2"/>
    <s v="Centro"/>
    <x v="8"/>
    <x v="0"/>
    <x v="0"/>
    <x v="3"/>
  </r>
  <r>
    <n v="100000"/>
    <x v="16"/>
    <x v="0"/>
    <s v="Centro"/>
    <x v="11"/>
    <x v="1"/>
    <x v="0"/>
    <x v="3"/>
  </r>
  <r>
    <n v="120000"/>
    <x v="17"/>
    <x v="1"/>
    <s v="Grilo"/>
    <x v="9"/>
    <x v="0"/>
    <x v="0"/>
    <x v="4"/>
  </r>
  <r>
    <n v="100000"/>
    <x v="18"/>
    <x v="0"/>
    <s v="Centro"/>
    <x v="12"/>
    <x v="1"/>
    <x v="0"/>
    <x v="4"/>
  </r>
  <r>
    <n v="120000"/>
    <x v="19"/>
    <x v="1"/>
    <s v="Jurema"/>
    <x v="5"/>
    <x v="1"/>
    <x v="0"/>
    <x v="4"/>
  </r>
  <r>
    <n v="110000"/>
    <x v="20"/>
    <x v="2"/>
    <s v="Centro"/>
    <x v="13"/>
    <x v="1"/>
    <x v="0"/>
    <x v="5"/>
  </r>
  <r>
    <n v="120000"/>
    <x v="21"/>
    <x v="1"/>
    <s v="Parque Albano"/>
    <x v="14"/>
    <x v="1"/>
    <x v="0"/>
    <x v="5"/>
  </r>
  <r>
    <n v="100000"/>
    <x v="22"/>
    <x v="0"/>
    <s v="Centro"/>
    <x v="14"/>
    <x v="1"/>
    <x v="0"/>
    <x v="6"/>
  </r>
  <r>
    <n v="110000"/>
    <x v="23"/>
    <x v="2"/>
    <s v="Centro"/>
    <x v="1"/>
    <x v="1"/>
    <x v="0"/>
    <x v="6"/>
  </r>
  <r>
    <n v="110000"/>
    <x v="24"/>
    <x v="2"/>
    <s v="Jurema"/>
    <x v="10"/>
    <x v="0"/>
    <x v="0"/>
    <x v="6"/>
  </r>
  <r>
    <n v="100000"/>
    <x v="25"/>
    <x v="0"/>
    <s v="Metrópole"/>
    <x v="14"/>
    <x v="1"/>
    <x v="0"/>
    <x v="7"/>
  </r>
  <r>
    <n v="120000"/>
    <x v="26"/>
    <x v="1"/>
    <s v="Parque Albano"/>
    <x v="15"/>
    <x v="1"/>
    <x v="0"/>
    <x v="7"/>
  </r>
  <r>
    <n v="100000"/>
    <x v="27"/>
    <x v="0"/>
    <s v="Centro"/>
    <x v="16"/>
    <x v="0"/>
    <x v="0"/>
    <x v="7"/>
  </r>
  <r>
    <n v="120000"/>
    <x v="28"/>
    <x v="1"/>
    <s v="Parque Soledade"/>
    <x v="17"/>
    <x v="0"/>
    <x v="0"/>
    <x v="7"/>
  </r>
  <r>
    <n v="110000"/>
    <x v="29"/>
    <x v="2"/>
    <s v="Centro"/>
    <x v="14"/>
    <x v="1"/>
    <x v="0"/>
    <x v="7"/>
  </r>
  <r>
    <n v="120000"/>
    <x v="30"/>
    <x v="1"/>
    <s v="Centro"/>
    <x v="2"/>
    <x v="0"/>
    <x v="0"/>
    <x v="7"/>
  </r>
  <r>
    <n v="100000"/>
    <x v="31"/>
    <x v="0"/>
    <s v="Grilo"/>
    <x v="13"/>
    <x v="1"/>
    <x v="0"/>
    <x v="7"/>
  </r>
  <r>
    <n v="110000"/>
    <x v="32"/>
    <x v="2"/>
    <s v="Centro"/>
    <x v="12"/>
    <x v="1"/>
    <x v="0"/>
    <x v="8"/>
  </r>
  <r>
    <n v="100000"/>
    <x v="32"/>
    <x v="0"/>
    <s v="Grilo"/>
    <x v="6"/>
    <x v="0"/>
    <x v="0"/>
    <x v="8"/>
  </r>
  <r>
    <n v="110000"/>
    <x v="33"/>
    <x v="2"/>
    <s v="Centro"/>
    <x v="9"/>
    <x v="0"/>
    <x v="0"/>
    <x v="8"/>
  </r>
  <r>
    <n v="110000"/>
    <x v="33"/>
    <x v="2"/>
    <s v="Centro"/>
    <x v="12"/>
    <x v="1"/>
    <x v="0"/>
    <x v="8"/>
  </r>
  <r>
    <n v="100000"/>
    <x v="34"/>
    <x v="0"/>
    <s v="Centro"/>
    <x v="10"/>
    <x v="0"/>
    <x v="0"/>
    <x v="8"/>
  </r>
  <r>
    <n v="110000"/>
    <x v="34"/>
    <x v="2"/>
    <s v="Centro"/>
    <x v="6"/>
    <x v="0"/>
    <x v="0"/>
    <x v="8"/>
  </r>
  <r>
    <n v="110000"/>
    <x v="34"/>
    <x v="2"/>
    <s v="Jurema"/>
    <x v="6"/>
    <x v="0"/>
    <x v="0"/>
    <x v="8"/>
  </r>
  <r>
    <n v="120000"/>
    <x v="35"/>
    <x v="1"/>
    <s v="Parque Albano"/>
    <x v="3"/>
    <x v="1"/>
    <x v="0"/>
    <x v="8"/>
  </r>
  <r>
    <n v="120000"/>
    <x v="35"/>
    <x v="1"/>
    <s v="Parque Guadalajara"/>
    <x v="6"/>
    <x v="0"/>
    <x v="0"/>
    <x v="8"/>
  </r>
  <r>
    <n v="100000"/>
    <x v="35"/>
    <x v="0"/>
    <s v="Centro"/>
    <x v="8"/>
    <x v="0"/>
    <x v="0"/>
    <x v="8"/>
  </r>
  <r>
    <n v="100000"/>
    <x v="36"/>
    <x v="0"/>
    <s v="Padre Julio Maria"/>
    <x v="4"/>
    <x v="0"/>
    <x v="0"/>
    <x v="8"/>
  </r>
  <r>
    <n v="120000"/>
    <x v="37"/>
    <x v="1"/>
    <s v="Centro"/>
    <x v="9"/>
    <x v="0"/>
    <x v="0"/>
    <x v="8"/>
  </r>
  <r>
    <n v="100000"/>
    <x v="37"/>
    <x v="0"/>
    <s v="Centro"/>
    <x v="8"/>
    <x v="0"/>
    <x v="0"/>
    <x v="8"/>
  </r>
  <r>
    <n v="120000"/>
    <x v="38"/>
    <x v="1"/>
    <s v="Centro"/>
    <x v="5"/>
    <x v="1"/>
    <x v="0"/>
    <x v="8"/>
  </r>
  <r>
    <n v="110000"/>
    <x v="38"/>
    <x v="2"/>
    <s v="Jurema"/>
    <x v="12"/>
    <x v="1"/>
    <x v="0"/>
    <x v="8"/>
  </r>
  <r>
    <n v="120000"/>
    <x v="38"/>
    <x v="1"/>
    <s v="Metrópole"/>
    <x v="1"/>
    <x v="1"/>
    <x v="0"/>
    <x v="8"/>
  </r>
  <r>
    <n v="100000"/>
    <x v="38"/>
    <x v="0"/>
    <s v="Centro"/>
    <x v="9"/>
    <x v="0"/>
    <x v="0"/>
    <x v="8"/>
  </r>
  <r>
    <n v="110000"/>
    <x v="39"/>
    <x v="2"/>
    <s v="Padre Julio Maria"/>
    <x v="17"/>
    <x v="0"/>
    <x v="0"/>
    <x v="8"/>
  </r>
  <r>
    <n v="110000"/>
    <x v="39"/>
    <x v="2"/>
    <s v="Centro"/>
    <x v="14"/>
    <x v="1"/>
    <x v="0"/>
    <x v="8"/>
  </r>
  <r>
    <n v="120000"/>
    <x v="40"/>
    <x v="1"/>
    <s v="Centro"/>
    <x v="18"/>
    <x v="1"/>
    <x v="0"/>
    <x v="8"/>
  </r>
  <r>
    <n v="100000"/>
    <x v="40"/>
    <x v="0"/>
    <s v="Araturi"/>
    <x v="5"/>
    <x v="1"/>
    <x v="0"/>
    <x v="8"/>
  </r>
  <r>
    <n v="120000"/>
    <x v="40"/>
    <x v="1"/>
    <s v="Parque Guadalajara"/>
    <x v="9"/>
    <x v="0"/>
    <x v="0"/>
    <x v="8"/>
  </r>
  <r>
    <n v="100000"/>
    <x v="41"/>
    <x v="0"/>
    <s v="Grilo"/>
    <x v="7"/>
    <x v="1"/>
    <x v="0"/>
    <x v="9"/>
  </r>
  <r>
    <n v="120000"/>
    <x v="42"/>
    <x v="1"/>
    <s v="Centro"/>
    <x v="13"/>
    <x v="1"/>
    <x v="0"/>
    <x v="9"/>
  </r>
  <r>
    <n v="110000"/>
    <x v="43"/>
    <x v="2"/>
    <s v="Jurema"/>
    <x v="11"/>
    <x v="1"/>
    <x v="0"/>
    <x v="9"/>
  </r>
  <r>
    <n v="120000"/>
    <x v="44"/>
    <x v="1"/>
    <s v="Centro"/>
    <x v="14"/>
    <x v="1"/>
    <x v="0"/>
    <x v="9"/>
  </r>
  <r>
    <n v="100000"/>
    <x v="45"/>
    <x v="0"/>
    <s v="Centro"/>
    <x v="6"/>
    <x v="0"/>
    <x v="0"/>
    <x v="9"/>
  </r>
  <r>
    <n v="110000"/>
    <x v="46"/>
    <x v="2"/>
    <s v="Padre Julio Maria"/>
    <x v="18"/>
    <x v="1"/>
    <x v="0"/>
    <x v="9"/>
  </r>
  <r>
    <n v="110000"/>
    <x v="47"/>
    <x v="2"/>
    <s v="Parque Soledade"/>
    <x v="8"/>
    <x v="0"/>
    <x v="0"/>
    <x v="9"/>
  </r>
  <r>
    <n v="100000"/>
    <x v="47"/>
    <x v="0"/>
    <s v="Araturi"/>
    <x v="8"/>
    <x v="0"/>
    <x v="0"/>
    <x v="9"/>
  </r>
  <r>
    <n v="120000"/>
    <x v="48"/>
    <x v="1"/>
    <s v="Centro"/>
    <x v="14"/>
    <x v="1"/>
    <x v="0"/>
    <x v="9"/>
  </r>
  <r>
    <n v="100000"/>
    <x v="49"/>
    <x v="0"/>
    <s v="Grilo"/>
    <x v="13"/>
    <x v="1"/>
    <x v="0"/>
    <x v="9"/>
  </r>
  <r>
    <n v="120000"/>
    <x v="50"/>
    <x v="1"/>
    <s v="Centro"/>
    <x v="7"/>
    <x v="0"/>
    <x v="0"/>
    <x v="10"/>
  </r>
  <r>
    <n v="110000"/>
    <x v="51"/>
    <x v="2"/>
    <s v="Centro"/>
    <x v="10"/>
    <x v="0"/>
    <x v="0"/>
    <x v="10"/>
  </r>
  <r>
    <n v="120000"/>
    <x v="52"/>
    <x v="1"/>
    <s v="Metrópole"/>
    <x v="14"/>
    <x v="1"/>
    <x v="0"/>
    <x v="10"/>
  </r>
  <r>
    <n v="100000"/>
    <x v="53"/>
    <x v="0"/>
    <s v="Parque Albano"/>
    <x v="8"/>
    <x v="0"/>
    <x v="0"/>
    <x v="10"/>
  </r>
  <r>
    <n v="110000"/>
    <x v="54"/>
    <x v="2"/>
    <s v="Padre Julio Maria"/>
    <x v="9"/>
    <x v="0"/>
    <x v="0"/>
    <x v="10"/>
  </r>
  <r>
    <n v="110000"/>
    <x v="54"/>
    <x v="2"/>
    <s v="Centro"/>
    <x v="14"/>
    <x v="1"/>
    <x v="0"/>
    <x v="10"/>
  </r>
  <r>
    <n v="100000"/>
    <x v="55"/>
    <x v="0"/>
    <s v="Jurema"/>
    <x v="3"/>
    <x v="1"/>
    <x v="0"/>
    <x v="10"/>
  </r>
  <r>
    <n v="120000"/>
    <x v="56"/>
    <x v="1"/>
    <s v="Centro"/>
    <x v="12"/>
    <x v="1"/>
    <x v="0"/>
    <x v="10"/>
  </r>
  <r>
    <n v="100000"/>
    <x v="56"/>
    <x v="0"/>
    <s v="Centro"/>
    <x v="1"/>
    <x v="1"/>
    <x v="0"/>
    <x v="10"/>
  </r>
  <r>
    <n v="120000"/>
    <x v="57"/>
    <x v="1"/>
    <s v="Padre Julio Maria"/>
    <x v="14"/>
    <x v="1"/>
    <x v="0"/>
    <x v="10"/>
  </r>
  <r>
    <n v="110000"/>
    <x v="58"/>
    <x v="2"/>
    <s v="Parque Soledade"/>
    <x v="17"/>
    <x v="0"/>
    <x v="0"/>
    <x v="10"/>
  </r>
  <r>
    <n v="120000"/>
    <x v="59"/>
    <x v="1"/>
    <s v="Araturi"/>
    <x v="14"/>
    <x v="1"/>
    <x v="0"/>
    <x v="10"/>
  </r>
  <r>
    <n v="100000"/>
    <x v="59"/>
    <x v="0"/>
    <s v="Centro"/>
    <x v="5"/>
    <x v="1"/>
    <x v="0"/>
    <x v="10"/>
  </r>
  <r>
    <n v="110000"/>
    <x v="60"/>
    <x v="2"/>
    <s v="Grilo"/>
    <x v="1"/>
    <x v="1"/>
    <x v="0"/>
    <x v="10"/>
  </r>
  <r>
    <n v="110000"/>
    <x v="61"/>
    <x v="2"/>
    <s v="Centro"/>
    <x v="9"/>
    <x v="0"/>
    <x v="0"/>
    <x v="11"/>
  </r>
  <r>
    <n v="100000"/>
    <x v="61"/>
    <x v="0"/>
    <s v="Centro"/>
    <x v="12"/>
    <x v="1"/>
    <x v="0"/>
    <x v="11"/>
  </r>
  <r>
    <n v="120000"/>
    <x v="62"/>
    <x v="1"/>
    <s v="Metrópole"/>
    <x v="7"/>
    <x v="0"/>
    <x v="0"/>
    <x v="11"/>
  </r>
  <r>
    <n v="100000"/>
    <x v="63"/>
    <x v="0"/>
    <s v="Parque Albano"/>
    <x v="14"/>
    <x v="1"/>
    <x v="0"/>
    <x v="11"/>
  </r>
  <r>
    <n v="120000"/>
    <x v="64"/>
    <x v="1"/>
    <s v="Padre Julio Maria"/>
    <x v="13"/>
    <x v="1"/>
    <x v="0"/>
    <x v="11"/>
  </r>
  <r>
    <n v="110000"/>
    <x v="65"/>
    <x v="2"/>
    <s v="Centro"/>
    <x v="7"/>
    <x v="1"/>
    <x v="0"/>
    <x v="11"/>
  </r>
  <r>
    <n v="120000"/>
    <x v="66"/>
    <x v="1"/>
    <s v="Araturi"/>
    <x v="3"/>
    <x v="1"/>
    <x v="0"/>
    <x v="11"/>
  </r>
  <r>
    <n v="100000"/>
    <x v="67"/>
    <x v="0"/>
    <s v="Centro"/>
    <x v="6"/>
    <x v="0"/>
    <x v="0"/>
    <x v="11"/>
  </r>
  <r>
    <n v="110000"/>
    <x v="68"/>
    <x v="2"/>
    <s v="Centro"/>
    <x v="1"/>
    <x v="1"/>
    <x v="0"/>
    <x v="11"/>
  </r>
  <r>
    <n v="110000"/>
    <x v="69"/>
    <x v="2"/>
    <s v="Centro"/>
    <x v="2"/>
    <x v="0"/>
    <x v="1"/>
    <x v="0"/>
  </r>
  <r>
    <n v="100000"/>
    <x v="70"/>
    <x v="0"/>
    <s v="Jurema"/>
    <x v="18"/>
    <x v="1"/>
    <x v="1"/>
    <x v="0"/>
  </r>
  <r>
    <n v="120000"/>
    <x v="71"/>
    <x v="1"/>
    <s v="Metrópole"/>
    <x v="11"/>
    <x v="1"/>
    <x v="1"/>
    <x v="0"/>
  </r>
  <r>
    <n v="100000"/>
    <x v="72"/>
    <x v="0"/>
    <s v="Centro"/>
    <x v="1"/>
    <x v="1"/>
    <x v="1"/>
    <x v="0"/>
  </r>
  <r>
    <n v="120000"/>
    <x v="73"/>
    <x v="1"/>
    <s v="Padre Julio Maria"/>
    <x v="10"/>
    <x v="0"/>
    <x v="1"/>
    <x v="0"/>
  </r>
  <r>
    <n v="110000"/>
    <x v="74"/>
    <x v="2"/>
    <s v="Centro"/>
    <x v="13"/>
    <x v="1"/>
    <x v="1"/>
    <x v="0"/>
  </r>
  <r>
    <n v="120000"/>
    <x v="75"/>
    <x v="1"/>
    <s v="Centro"/>
    <x v="2"/>
    <x v="0"/>
    <x v="1"/>
    <x v="0"/>
  </r>
  <r>
    <n v="100000"/>
    <x v="76"/>
    <x v="0"/>
    <s v="Metrópole"/>
    <x v="16"/>
    <x v="0"/>
    <x v="1"/>
    <x v="0"/>
  </r>
  <r>
    <n v="110000"/>
    <x v="77"/>
    <x v="2"/>
    <s v="Parque Albano"/>
    <x v="16"/>
    <x v="0"/>
    <x v="1"/>
    <x v="0"/>
  </r>
  <r>
    <n v="110000"/>
    <x v="78"/>
    <x v="2"/>
    <s v="Padre Julio Maria"/>
    <x v="14"/>
    <x v="1"/>
    <x v="1"/>
    <x v="0"/>
  </r>
  <r>
    <n v="100000"/>
    <x v="79"/>
    <x v="0"/>
    <s v="Centro"/>
    <x v="12"/>
    <x v="1"/>
    <x v="1"/>
    <x v="0"/>
  </r>
  <r>
    <n v="120000"/>
    <x v="80"/>
    <x v="1"/>
    <s v="Araturi"/>
    <x v="1"/>
    <x v="1"/>
    <x v="1"/>
    <x v="0"/>
  </r>
  <r>
    <n v="100000"/>
    <x v="81"/>
    <x v="0"/>
    <s v="Centro"/>
    <x v="17"/>
    <x v="0"/>
    <x v="1"/>
    <x v="1"/>
  </r>
  <r>
    <n v="120000"/>
    <x v="82"/>
    <x v="1"/>
    <s v="Centro"/>
    <x v="11"/>
    <x v="1"/>
    <x v="1"/>
    <x v="1"/>
  </r>
  <r>
    <n v="110000"/>
    <x v="83"/>
    <x v="2"/>
    <s v="Centro"/>
    <x v="13"/>
    <x v="1"/>
    <x v="1"/>
    <x v="1"/>
  </r>
  <r>
    <n v="120000"/>
    <x v="84"/>
    <x v="1"/>
    <s v="Jurema"/>
    <x v="9"/>
    <x v="0"/>
    <x v="1"/>
    <x v="1"/>
  </r>
  <r>
    <n v="100000"/>
    <x v="85"/>
    <x v="0"/>
    <s v="Metrópole"/>
    <x v="5"/>
    <x v="1"/>
    <x v="1"/>
    <x v="1"/>
  </r>
  <r>
    <n v="110000"/>
    <x v="86"/>
    <x v="2"/>
    <s v="Centro"/>
    <x v="14"/>
    <x v="1"/>
    <x v="1"/>
    <x v="1"/>
  </r>
  <r>
    <n v="110000"/>
    <x v="87"/>
    <x v="2"/>
    <s v="Padre Julio Maria"/>
    <x v="12"/>
    <x v="1"/>
    <x v="1"/>
    <x v="1"/>
  </r>
  <r>
    <n v="100000"/>
    <x v="88"/>
    <x v="0"/>
    <s v="Centro"/>
    <x v="0"/>
    <x v="0"/>
    <x v="1"/>
    <x v="2"/>
  </r>
  <r>
    <n v="120000"/>
    <x v="89"/>
    <x v="1"/>
    <s v="Centro"/>
    <x v="18"/>
    <x v="1"/>
    <x v="1"/>
    <x v="2"/>
  </r>
  <r>
    <n v="100000"/>
    <x v="90"/>
    <x v="0"/>
    <s v="Parque Guadalajara"/>
    <x v="16"/>
    <x v="0"/>
    <x v="1"/>
    <x v="2"/>
  </r>
  <r>
    <n v="120000"/>
    <x v="91"/>
    <x v="1"/>
    <s v="Grilo"/>
    <x v="17"/>
    <x v="0"/>
    <x v="1"/>
    <x v="2"/>
  </r>
  <r>
    <n v="110000"/>
    <x v="92"/>
    <x v="2"/>
    <s v="Centro"/>
    <x v="2"/>
    <x v="0"/>
    <x v="1"/>
    <x v="2"/>
  </r>
  <r>
    <n v="120000"/>
    <x v="93"/>
    <x v="1"/>
    <s v="Centro"/>
    <x v="12"/>
    <x v="1"/>
    <x v="1"/>
    <x v="2"/>
  </r>
  <r>
    <n v="100000"/>
    <x v="94"/>
    <x v="0"/>
    <s v="Metrópole"/>
    <x v="7"/>
    <x v="0"/>
    <x v="1"/>
    <x v="2"/>
  </r>
  <r>
    <n v="110000"/>
    <x v="95"/>
    <x v="2"/>
    <s v="Centro"/>
    <x v="9"/>
    <x v="0"/>
    <x v="1"/>
    <x v="3"/>
  </r>
  <r>
    <n v="110000"/>
    <x v="96"/>
    <x v="2"/>
    <s v="Centro"/>
    <x v="3"/>
    <x v="1"/>
    <x v="1"/>
    <x v="3"/>
  </r>
  <r>
    <n v="100000"/>
    <x v="97"/>
    <x v="0"/>
    <s v="Centro"/>
    <x v="12"/>
    <x v="1"/>
    <x v="1"/>
    <x v="3"/>
  </r>
  <r>
    <n v="120000"/>
    <x v="98"/>
    <x v="1"/>
    <s v="Jurema"/>
    <x v="2"/>
    <x v="0"/>
    <x v="1"/>
    <x v="3"/>
  </r>
  <r>
    <n v="100000"/>
    <x v="99"/>
    <x v="0"/>
    <s v="Metrópole"/>
    <x v="7"/>
    <x v="1"/>
    <x v="1"/>
    <x v="3"/>
  </r>
  <r>
    <n v="120000"/>
    <x v="100"/>
    <x v="1"/>
    <s v="Centro"/>
    <x v="14"/>
    <x v="1"/>
    <x v="1"/>
    <x v="3"/>
  </r>
  <r>
    <n v="110000"/>
    <x v="101"/>
    <x v="2"/>
    <s v="Padre Julio Maria"/>
    <x v="5"/>
    <x v="1"/>
    <x v="1"/>
    <x v="3"/>
  </r>
  <r>
    <n v="120000"/>
    <x v="102"/>
    <x v="1"/>
    <s v="Centro"/>
    <x v="0"/>
    <x v="0"/>
    <x v="1"/>
    <x v="3"/>
  </r>
  <r>
    <n v="100000"/>
    <x v="103"/>
    <x v="0"/>
    <s v="Centro"/>
    <x v="14"/>
    <x v="1"/>
    <x v="1"/>
    <x v="4"/>
  </r>
  <r>
    <n v="110000"/>
    <x v="104"/>
    <x v="2"/>
    <s v="Parque Guadalajara"/>
    <x v="1"/>
    <x v="1"/>
    <x v="1"/>
    <x v="4"/>
  </r>
  <r>
    <n v="110000"/>
    <x v="105"/>
    <x v="2"/>
    <s v="Grilo"/>
    <x v="9"/>
    <x v="0"/>
    <x v="1"/>
    <x v="4"/>
  </r>
  <r>
    <n v="100000"/>
    <x v="106"/>
    <x v="0"/>
    <s v="Centro"/>
    <x v="14"/>
    <x v="1"/>
    <x v="1"/>
    <x v="4"/>
  </r>
  <r>
    <n v="120000"/>
    <x v="107"/>
    <x v="1"/>
    <s v="Centro"/>
    <x v="12"/>
    <x v="1"/>
    <x v="1"/>
    <x v="4"/>
  </r>
  <r>
    <n v="100000"/>
    <x v="108"/>
    <x v="0"/>
    <s v="Metrópole"/>
    <x v="1"/>
    <x v="1"/>
    <x v="1"/>
    <x v="4"/>
  </r>
  <r>
    <n v="120000"/>
    <x v="109"/>
    <x v="1"/>
    <s v="Centro"/>
    <x v="9"/>
    <x v="0"/>
    <x v="1"/>
    <x v="4"/>
  </r>
  <r>
    <n v="110000"/>
    <x v="110"/>
    <x v="2"/>
    <s v="Centro"/>
    <x v="12"/>
    <x v="1"/>
    <x v="1"/>
    <x v="4"/>
  </r>
  <r>
    <n v="120000"/>
    <x v="111"/>
    <x v="1"/>
    <s v="Parque Soledade"/>
    <x v="8"/>
    <x v="0"/>
    <x v="1"/>
    <x v="5"/>
  </r>
  <r>
    <n v="100000"/>
    <x v="112"/>
    <x v="0"/>
    <s v="Araturi"/>
    <x v="14"/>
    <x v="1"/>
    <x v="1"/>
    <x v="5"/>
  </r>
  <r>
    <n v="110000"/>
    <x v="113"/>
    <x v="2"/>
    <s v="Parque Guadalajara"/>
    <x v="14"/>
    <x v="1"/>
    <x v="1"/>
    <x v="5"/>
  </r>
  <r>
    <n v="110000"/>
    <x v="114"/>
    <x v="2"/>
    <s v="Centro"/>
    <x v="10"/>
    <x v="0"/>
    <x v="1"/>
    <x v="5"/>
  </r>
  <r>
    <n v="100000"/>
    <x v="115"/>
    <x v="0"/>
    <s v="Centro"/>
    <x v="17"/>
    <x v="0"/>
    <x v="1"/>
    <x v="5"/>
  </r>
  <r>
    <n v="120000"/>
    <x v="116"/>
    <x v="1"/>
    <s v="Centro"/>
    <x v="5"/>
    <x v="1"/>
    <x v="1"/>
    <x v="5"/>
  </r>
  <r>
    <n v="100000"/>
    <x v="117"/>
    <x v="0"/>
    <s v="Centro"/>
    <x v="13"/>
    <x v="1"/>
    <x v="1"/>
    <x v="5"/>
  </r>
  <r>
    <n v="120000"/>
    <x v="118"/>
    <x v="1"/>
    <s v="Parque Albano"/>
    <x v="11"/>
    <x v="1"/>
    <x v="1"/>
    <x v="6"/>
  </r>
  <r>
    <n v="110000"/>
    <x v="119"/>
    <x v="2"/>
    <s v="Padre Julio Maria"/>
    <x v="2"/>
    <x v="0"/>
    <x v="1"/>
    <x v="6"/>
  </r>
  <r>
    <n v="120000"/>
    <x v="120"/>
    <x v="1"/>
    <s v="Centro"/>
    <x v="3"/>
    <x v="1"/>
    <x v="1"/>
    <x v="6"/>
  </r>
  <r>
    <n v="100000"/>
    <x v="121"/>
    <x v="0"/>
    <s v="Centro"/>
    <x v="6"/>
    <x v="0"/>
    <x v="1"/>
    <x v="6"/>
  </r>
  <r>
    <n v="110000"/>
    <x v="122"/>
    <x v="2"/>
    <s v="Metrópole"/>
    <x v="7"/>
    <x v="0"/>
    <x v="1"/>
    <x v="6"/>
  </r>
  <r>
    <n v="110000"/>
    <x v="123"/>
    <x v="2"/>
    <s v="Centro"/>
    <x v="16"/>
    <x v="0"/>
    <x v="1"/>
    <x v="6"/>
  </r>
  <r>
    <n v="100000"/>
    <x v="124"/>
    <x v="0"/>
    <s v="Centro"/>
    <x v="10"/>
    <x v="0"/>
    <x v="1"/>
    <x v="6"/>
  </r>
  <r>
    <n v="120000"/>
    <x v="125"/>
    <x v="1"/>
    <s v="Parque Soledade"/>
    <x v="5"/>
    <x v="1"/>
    <x v="1"/>
    <x v="6"/>
  </r>
  <r>
    <n v="100000"/>
    <x v="126"/>
    <x v="0"/>
    <s v="Araturi"/>
    <x v="15"/>
    <x v="1"/>
    <x v="1"/>
    <x v="7"/>
  </r>
  <r>
    <n v="120000"/>
    <x v="127"/>
    <x v="1"/>
    <s v="Parque Guadalajara"/>
    <x v="6"/>
    <x v="0"/>
    <x v="1"/>
    <x v="7"/>
  </r>
  <r>
    <n v="110000"/>
    <x v="128"/>
    <x v="2"/>
    <s v="Centro"/>
    <x v="14"/>
    <x v="1"/>
    <x v="1"/>
    <x v="7"/>
  </r>
  <r>
    <n v="120000"/>
    <x v="129"/>
    <x v="1"/>
    <s v="Centro"/>
    <x v="4"/>
    <x v="0"/>
    <x v="1"/>
    <x v="7"/>
  </r>
  <r>
    <n v="100000"/>
    <x v="130"/>
    <x v="0"/>
    <s v="Centro"/>
    <x v="7"/>
    <x v="1"/>
    <x v="1"/>
    <x v="7"/>
  </r>
  <r>
    <n v="110000"/>
    <x v="131"/>
    <x v="2"/>
    <s v="Centro"/>
    <x v="17"/>
    <x v="0"/>
    <x v="1"/>
    <x v="7"/>
  </r>
  <r>
    <n v="110000"/>
    <x v="132"/>
    <x v="2"/>
    <s v="Parque Albano"/>
    <x v="0"/>
    <x v="0"/>
    <x v="1"/>
    <x v="7"/>
  </r>
  <r>
    <n v="100000"/>
    <x v="133"/>
    <x v="0"/>
    <s v="Padre Julio Maria"/>
    <x v="1"/>
    <x v="1"/>
    <x v="1"/>
    <x v="7"/>
  </r>
  <r>
    <n v="120000"/>
    <x v="134"/>
    <x v="1"/>
    <s v="Parque Soledade"/>
    <x v="14"/>
    <x v="1"/>
    <x v="1"/>
    <x v="8"/>
  </r>
  <r>
    <n v="100000"/>
    <x v="135"/>
    <x v="0"/>
    <s v="Centro"/>
    <x v="18"/>
    <x v="1"/>
    <x v="1"/>
    <x v="8"/>
  </r>
  <r>
    <n v="120000"/>
    <x v="136"/>
    <x v="1"/>
    <s v="Parque Guadalajara"/>
    <x v="14"/>
    <x v="1"/>
    <x v="1"/>
    <x v="8"/>
  </r>
  <r>
    <n v="110000"/>
    <x v="137"/>
    <x v="2"/>
    <s v="Centro"/>
    <x v="18"/>
    <x v="1"/>
    <x v="1"/>
    <x v="8"/>
  </r>
  <r>
    <n v="120000"/>
    <x v="138"/>
    <x v="1"/>
    <s v="Centro"/>
    <x v="6"/>
    <x v="0"/>
    <x v="1"/>
    <x v="8"/>
  </r>
  <r>
    <n v="100000"/>
    <x v="139"/>
    <x v="0"/>
    <s v="Jurema"/>
    <x v="5"/>
    <x v="1"/>
    <x v="1"/>
    <x v="8"/>
  </r>
  <r>
    <n v="110000"/>
    <x v="140"/>
    <x v="2"/>
    <s v="Metrópole"/>
    <x v="16"/>
    <x v="0"/>
    <x v="1"/>
    <x v="8"/>
  </r>
  <r>
    <n v="110000"/>
    <x v="141"/>
    <x v="2"/>
    <s v="Parque Albano"/>
    <x v="7"/>
    <x v="1"/>
    <x v="1"/>
    <x v="9"/>
  </r>
  <r>
    <n v="100000"/>
    <x v="142"/>
    <x v="0"/>
    <s v="Centro"/>
    <x v="10"/>
    <x v="0"/>
    <x v="1"/>
    <x v="9"/>
  </r>
  <r>
    <n v="120000"/>
    <x v="143"/>
    <x v="1"/>
    <s v="Centro"/>
    <x v="11"/>
    <x v="1"/>
    <x v="1"/>
    <x v="9"/>
  </r>
  <r>
    <n v="100000"/>
    <x v="144"/>
    <x v="0"/>
    <s v="Centro"/>
    <x v="12"/>
    <x v="1"/>
    <x v="1"/>
    <x v="9"/>
  </r>
  <r>
    <n v="120000"/>
    <x v="145"/>
    <x v="1"/>
    <s v="Centro"/>
    <x v="14"/>
    <x v="1"/>
    <x v="1"/>
    <x v="9"/>
  </r>
  <r>
    <n v="110000"/>
    <x v="146"/>
    <x v="2"/>
    <s v="Parque Albano"/>
    <x v="5"/>
    <x v="1"/>
    <x v="1"/>
    <x v="9"/>
  </r>
  <r>
    <n v="120000"/>
    <x v="147"/>
    <x v="1"/>
    <s v="Padre Julio Maria"/>
    <x v="16"/>
    <x v="0"/>
    <x v="1"/>
    <x v="9"/>
  </r>
  <r>
    <n v="100000"/>
    <x v="148"/>
    <x v="0"/>
    <s v="Parque Soledade"/>
    <x v="0"/>
    <x v="0"/>
    <x v="1"/>
    <x v="9"/>
  </r>
  <r>
    <n v="110000"/>
    <x v="149"/>
    <x v="2"/>
    <s v="Centro"/>
    <x v="12"/>
    <x v="1"/>
    <x v="1"/>
    <x v="10"/>
  </r>
  <r>
    <n v="110000"/>
    <x v="150"/>
    <x v="2"/>
    <s v="Parque Guadalajara"/>
    <x v="18"/>
    <x v="1"/>
    <x v="2"/>
    <x v="0"/>
  </r>
  <r>
    <n v="100000"/>
    <x v="151"/>
    <x v="0"/>
    <s v="Centro"/>
    <x v="1"/>
    <x v="1"/>
    <x v="2"/>
    <x v="0"/>
  </r>
  <r>
    <n v="120000"/>
    <x v="152"/>
    <x v="1"/>
    <s v="Centro"/>
    <x v="17"/>
    <x v="0"/>
    <x v="2"/>
    <x v="0"/>
  </r>
  <r>
    <n v="100000"/>
    <x v="153"/>
    <x v="0"/>
    <s v="Jurema"/>
    <x v="14"/>
    <x v="1"/>
    <x v="2"/>
    <x v="0"/>
  </r>
  <r>
    <n v="120000"/>
    <x v="154"/>
    <x v="1"/>
    <s v="Metrópole"/>
    <x v="9"/>
    <x v="0"/>
    <x v="2"/>
    <x v="0"/>
  </r>
  <r>
    <n v="110000"/>
    <x v="155"/>
    <x v="2"/>
    <s v="Parque Albano"/>
    <x v="13"/>
    <x v="1"/>
    <x v="2"/>
    <x v="0"/>
  </r>
  <r>
    <n v="120000"/>
    <x v="156"/>
    <x v="1"/>
    <s v="Centro"/>
    <x v="7"/>
    <x v="0"/>
    <x v="2"/>
    <x v="0"/>
  </r>
  <r>
    <n v="100000"/>
    <x v="157"/>
    <x v="0"/>
    <s v="Parque Soledade"/>
    <x v="7"/>
    <x v="1"/>
    <x v="2"/>
    <x v="0"/>
  </r>
  <r>
    <n v="110000"/>
    <x v="158"/>
    <x v="2"/>
    <s v="Centro"/>
    <x v="4"/>
    <x v="0"/>
    <x v="2"/>
    <x v="0"/>
  </r>
  <r>
    <n v="110000"/>
    <x v="159"/>
    <x v="2"/>
    <s v="Centro"/>
    <x v="10"/>
    <x v="0"/>
    <x v="2"/>
    <x v="1"/>
  </r>
  <r>
    <n v="100000"/>
    <x v="160"/>
    <x v="0"/>
    <s v="Grilo"/>
    <x v="14"/>
    <x v="1"/>
    <x v="2"/>
    <x v="1"/>
  </r>
  <r>
    <n v="120000"/>
    <x v="161"/>
    <x v="1"/>
    <s v="Centro"/>
    <x v="16"/>
    <x v="0"/>
    <x v="2"/>
    <x v="1"/>
  </r>
  <r>
    <n v="100000"/>
    <x v="162"/>
    <x v="0"/>
    <s v="Jurema"/>
    <x v="5"/>
    <x v="1"/>
    <x v="2"/>
    <x v="1"/>
  </r>
  <r>
    <n v="120000"/>
    <x v="163"/>
    <x v="1"/>
    <s v="Centro"/>
    <x v="17"/>
    <x v="0"/>
    <x v="2"/>
    <x v="1"/>
  </r>
  <r>
    <n v="110000"/>
    <x v="164"/>
    <x v="2"/>
    <s v="Parque Albano"/>
    <x v="2"/>
    <x v="0"/>
    <x v="2"/>
    <x v="1"/>
  </r>
  <r>
    <n v="120000"/>
    <x v="165"/>
    <x v="1"/>
    <s v="Centro"/>
    <x v="12"/>
    <x v="1"/>
    <x v="2"/>
    <x v="1"/>
  </r>
  <r>
    <n v="100000"/>
    <x v="166"/>
    <x v="0"/>
    <s v="Centro"/>
    <x v="10"/>
    <x v="0"/>
    <x v="2"/>
    <x v="1"/>
  </r>
  <r>
    <n v="110000"/>
    <x v="167"/>
    <x v="2"/>
    <s v="Jurema"/>
    <x v="1"/>
    <x v="1"/>
    <x v="2"/>
    <x v="1"/>
  </r>
  <r>
    <n v="110000"/>
    <x v="168"/>
    <x v="2"/>
    <s v="Metrópole"/>
    <x v="12"/>
    <x v="1"/>
    <x v="2"/>
    <x v="2"/>
  </r>
  <r>
    <n v="100000"/>
    <x v="169"/>
    <x v="0"/>
    <s v="Parque Albano"/>
    <x v="6"/>
    <x v="0"/>
    <x v="2"/>
    <x v="2"/>
  </r>
  <r>
    <n v="120000"/>
    <x v="170"/>
    <x v="1"/>
    <s v="Centro"/>
    <x v="7"/>
    <x v="0"/>
    <x v="2"/>
    <x v="2"/>
  </r>
  <r>
    <n v="100000"/>
    <x v="171"/>
    <x v="0"/>
    <s v="Parque Soledade"/>
    <x v="3"/>
    <x v="1"/>
    <x v="2"/>
    <x v="2"/>
  </r>
  <r>
    <n v="120000"/>
    <x v="172"/>
    <x v="1"/>
    <s v="Centro"/>
    <x v="12"/>
    <x v="1"/>
    <x v="2"/>
    <x v="2"/>
  </r>
  <r>
    <n v="110000"/>
    <x v="173"/>
    <x v="2"/>
    <s v="Centro"/>
    <x v="9"/>
    <x v="0"/>
    <x v="2"/>
    <x v="2"/>
  </r>
  <r>
    <n v="120000"/>
    <x v="174"/>
    <x v="1"/>
    <s v="Grilo"/>
    <x v="7"/>
    <x v="1"/>
    <x v="2"/>
    <x v="2"/>
  </r>
  <r>
    <n v="100000"/>
    <x v="175"/>
    <x v="0"/>
    <s v="Centro"/>
    <x v="18"/>
    <x v="1"/>
    <x v="2"/>
    <x v="2"/>
  </r>
  <r>
    <n v="110000"/>
    <x v="176"/>
    <x v="2"/>
    <s v="Jurema"/>
    <x v="5"/>
    <x v="1"/>
    <x v="2"/>
    <x v="2"/>
  </r>
  <r>
    <n v="110000"/>
    <x v="177"/>
    <x v="2"/>
    <s v="Centro"/>
    <x v="9"/>
    <x v="0"/>
    <x v="2"/>
    <x v="2"/>
  </r>
  <r>
    <n v="100000"/>
    <x v="178"/>
    <x v="0"/>
    <s v="Parque Albano"/>
    <x v="11"/>
    <x v="1"/>
    <x v="2"/>
    <x v="3"/>
  </r>
  <r>
    <n v="120000"/>
    <x v="179"/>
    <x v="1"/>
    <s v="Centro"/>
    <x v="14"/>
    <x v="1"/>
    <x v="2"/>
    <x v="4"/>
  </r>
  <r>
    <n v="100000"/>
    <x v="180"/>
    <x v="0"/>
    <s v="Centro"/>
    <x v="17"/>
    <x v="0"/>
    <x v="2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Casa"/>
    <x v="0"/>
    <x v="0"/>
    <x v="0"/>
    <x v="0"/>
    <s v="jan"/>
    <x v="0"/>
  </r>
  <r>
    <x v="1"/>
    <x v="1"/>
    <s v="Apartamento"/>
    <x v="0"/>
    <x v="1"/>
    <x v="1"/>
    <x v="0"/>
    <s v="jan"/>
    <x v="1"/>
  </r>
  <r>
    <x v="2"/>
    <x v="2"/>
    <s v="Ponto Comercial"/>
    <x v="0"/>
    <x v="2"/>
    <x v="0"/>
    <x v="0"/>
    <s v="fev"/>
    <x v="1"/>
  </r>
  <r>
    <x v="1"/>
    <x v="3"/>
    <s v="Apartamento"/>
    <x v="1"/>
    <x v="3"/>
    <x v="1"/>
    <x v="0"/>
    <s v="fev"/>
    <x v="0"/>
  </r>
  <r>
    <x v="0"/>
    <x v="4"/>
    <s v="Casa"/>
    <x v="2"/>
    <x v="4"/>
    <x v="0"/>
    <x v="0"/>
    <s v="fev"/>
    <x v="0"/>
  </r>
  <r>
    <x v="2"/>
    <x v="5"/>
    <s v="Ponto Comercial"/>
    <x v="3"/>
    <x v="5"/>
    <x v="1"/>
    <x v="0"/>
    <s v="fev"/>
    <x v="0"/>
  </r>
  <r>
    <x v="2"/>
    <x v="6"/>
    <s v="Ponto Comercial"/>
    <x v="0"/>
    <x v="6"/>
    <x v="0"/>
    <x v="0"/>
    <s v="fev"/>
    <x v="1"/>
  </r>
  <r>
    <x v="0"/>
    <x v="7"/>
    <s v="Casa"/>
    <x v="4"/>
    <x v="7"/>
    <x v="0"/>
    <x v="0"/>
    <s v="fev"/>
    <x v="0"/>
  </r>
  <r>
    <x v="1"/>
    <x v="8"/>
    <s v="Apartamento"/>
    <x v="0"/>
    <x v="0"/>
    <x v="0"/>
    <x v="0"/>
    <s v="fev"/>
    <x v="1"/>
  </r>
  <r>
    <x v="0"/>
    <x v="9"/>
    <s v="Casa"/>
    <x v="0"/>
    <x v="8"/>
    <x v="0"/>
    <x v="0"/>
    <s v="fev"/>
    <x v="1"/>
  </r>
  <r>
    <x v="1"/>
    <x v="10"/>
    <s v="Apartamento"/>
    <x v="5"/>
    <x v="1"/>
    <x v="1"/>
    <x v="0"/>
    <s v="fev"/>
    <x v="0"/>
  </r>
  <r>
    <x v="2"/>
    <x v="11"/>
    <s v="Ponto Comercial"/>
    <x v="6"/>
    <x v="7"/>
    <x v="1"/>
    <x v="0"/>
    <s v="fev"/>
    <x v="0"/>
  </r>
  <r>
    <x v="1"/>
    <x v="12"/>
    <s v="Apartamento"/>
    <x v="1"/>
    <x v="9"/>
    <x v="0"/>
    <x v="0"/>
    <s v="mar"/>
    <x v="0"/>
  </r>
  <r>
    <x v="0"/>
    <x v="13"/>
    <s v="Casa"/>
    <x v="0"/>
    <x v="6"/>
    <x v="0"/>
    <x v="0"/>
    <s v="mar"/>
    <x v="1"/>
  </r>
  <r>
    <x v="2"/>
    <x v="14"/>
    <s v="Ponto Comercial"/>
    <x v="3"/>
    <x v="10"/>
    <x v="0"/>
    <x v="0"/>
    <s v="mar"/>
    <x v="0"/>
  </r>
  <r>
    <x v="2"/>
    <x v="15"/>
    <s v="Ponto Comercial"/>
    <x v="0"/>
    <x v="8"/>
    <x v="0"/>
    <x v="0"/>
    <s v="abr"/>
    <x v="1"/>
  </r>
  <r>
    <x v="0"/>
    <x v="16"/>
    <s v="Casa"/>
    <x v="0"/>
    <x v="11"/>
    <x v="1"/>
    <x v="0"/>
    <s v="abr"/>
    <x v="1"/>
  </r>
  <r>
    <x v="1"/>
    <x v="17"/>
    <s v="Apartamento"/>
    <x v="7"/>
    <x v="9"/>
    <x v="0"/>
    <x v="0"/>
    <s v="mai"/>
    <x v="0"/>
  </r>
  <r>
    <x v="0"/>
    <x v="18"/>
    <s v="Casa"/>
    <x v="0"/>
    <x v="12"/>
    <x v="1"/>
    <x v="0"/>
    <s v="mai"/>
    <x v="0"/>
  </r>
  <r>
    <x v="1"/>
    <x v="19"/>
    <s v="Apartamento"/>
    <x v="5"/>
    <x v="5"/>
    <x v="1"/>
    <x v="0"/>
    <s v="mai"/>
    <x v="0"/>
  </r>
  <r>
    <x v="2"/>
    <x v="20"/>
    <s v="Ponto Comercial"/>
    <x v="0"/>
    <x v="13"/>
    <x v="1"/>
    <x v="0"/>
    <s v="jun"/>
    <x v="1"/>
  </r>
  <r>
    <x v="1"/>
    <x v="21"/>
    <s v="Apartamento"/>
    <x v="1"/>
    <x v="14"/>
    <x v="1"/>
    <x v="0"/>
    <s v="jun"/>
    <x v="0"/>
  </r>
  <r>
    <x v="0"/>
    <x v="22"/>
    <s v="Casa"/>
    <x v="0"/>
    <x v="14"/>
    <x v="1"/>
    <x v="0"/>
    <s v="jul"/>
    <x v="1"/>
  </r>
  <r>
    <x v="2"/>
    <x v="23"/>
    <s v="Ponto Comercial"/>
    <x v="0"/>
    <x v="1"/>
    <x v="1"/>
    <x v="0"/>
    <s v="jul"/>
    <x v="1"/>
  </r>
  <r>
    <x v="2"/>
    <x v="24"/>
    <s v="Ponto Comercial"/>
    <x v="5"/>
    <x v="10"/>
    <x v="0"/>
    <x v="0"/>
    <s v="jul"/>
    <x v="0"/>
  </r>
  <r>
    <x v="0"/>
    <x v="25"/>
    <s v="Casa"/>
    <x v="6"/>
    <x v="14"/>
    <x v="1"/>
    <x v="0"/>
    <s v="ago"/>
    <x v="0"/>
  </r>
  <r>
    <x v="1"/>
    <x v="26"/>
    <s v="Apartamento"/>
    <x v="1"/>
    <x v="15"/>
    <x v="1"/>
    <x v="0"/>
    <s v="ago"/>
    <x v="0"/>
  </r>
  <r>
    <x v="0"/>
    <x v="27"/>
    <s v="Casa"/>
    <x v="0"/>
    <x v="16"/>
    <x v="0"/>
    <x v="0"/>
    <s v="ago"/>
    <x v="1"/>
  </r>
  <r>
    <x v="1"/>
    <x v="28"/>
    <s v="Apartamento"/>
    <x v="3"/>
    <x v="17"/>
    <x v="0"/>
    <x v="0"/>
    <s v="ago"/>
    <x v="0"/>
  </r>
  <r>
    <x v="2"/>
    <x v="29"/>
    <s v="Ponto Comercial"/>
    <x v="0"/>
    <x v="14"/>
    <x v="1"/>
    <x v="0"/>
    <s v="ago"/>
    <x v="1"/>
  </r>
  <r>
    <x v="1"/>
    <x v="30"/>
    <s v="Apartamento"/>
    <x v="0"/>
    <x v="2"/>
    <x v="0"/>
    <x v="0"/>
    <s v="ago"/>
    <x v="1"/>
  </r>
  <r>
    <x v="0"/>
    <x v="31"/>
    <s v="Casa"/>
    <x v="7"/>
    <x v="13"/>
    <x v="1"/>
    <x v="0"/>
    <s v="ago"/>
    <x v="0"/>
  </r>
  <r>
    <x v="2"/>
    <x v="32"/>
    <s v="Ponto Comercial"/>
    <x v="0"/>
    <x v="12"/>
    <x v="1"/>
    <x v="0"/>
    <s v="set"/>
    <x v="0"/>
  </r>
  <r>
    <x v="0"/>
    <x v="32"/>
    <s v="Casa"/>
    <x v="7"/>
    <x v="6"/>
    <x v="0"/>
    <x v="0"/>
    <s v="set"/>
    <x v="0"/>
  </r>
  <r>
    <x v="2"/>
    <x v="33"/>
    <s v="Ponto Comercial"/>
    <x v="0"/>
    <x v="9"/>
    <x v="0"/>
    <x v="0"/>
    <s v="set"/>
    <x v="1"/>
  </r>
  <r>
    <x v="2"/>
    <x v="33"/>
    <s v="Ponto Comercial"/>
    <x v="0"/>
    <x v="12"/>
    <x v="1"/>
    <x v="0"/>
    <s v="set"/>
    <x v="0"/>
  </r>
  <r>
    <x v="0"/>
    <x v="34"/>
    <s v="Casa"/>
    <x v="0"/>
    <x v="10"/>
    <x v="0"/>
    <x v="0"/>
    <s v="set"/>
    <x v="1"/>
  </r>
  <r>
    <x v="2"/>
    <x v="34"/>
    <s v="Ponto Comercial"/>
    <x v="0"/>
    <x v="6"/>
    <x v="0"/>
    <x v="0"/>
    <s v="set"/>
    <x v="1"/>
  </r>
  <r>
    <x v="2"/>
    <x v="34"/>
    <s v="Ponto Comercial"/>
    <x v="5"/>
    <x v="6"/>
    <x v="0"/>
    <x v="0"/>
    <s v="set"/>
    <x v="0"/>
  </r>
  <r>
    <x v="1"/>
    <x v="35"/>
    <s v="Apartamento"/>
    <x v="1"/>
    <x v="3"/>
    <x v="1"/>
    <x v="0"/>
    <s v="set"/>
    <x v="0"/>
  </r>
  <r>
    <x v="1"/>
    <x v="35"/>
    <s v="Apartamento"/>
    <x v="4"/>
    <x v="6"/>
    <x v="0"/>
    <x v="0"/>
    <s v="set"/>
    <x v="0"/>
  </r>
  <r>
    <x v="0"/>
    <x v="35"/>
    <s v="Casa"/>
    <x v="0"/>
    <x v="8"/>
    <x v="0"/>
    <x v="0"/>
    <s v="set"/>
    <x v="1"/>
  </r>
  <r>
    <x v="0"/>
    <x v="36"/>
    <s v="Casa"/>
    <x v="2"/>
    <x v="4"/>
    <x v="0"/>
    <x v="0"/>
    <s v="set"/>
    <x v="0"/>
  </r>
  <r>
    <x v="1"/>
    <x v="37"/>
    <s v="Apartamento"/>
    <x v="0"/>
    <x v="9"/>
    <x v="0"/>
    <x v="0"/>
    <s v="set"/>
    <x v="1"/>
  </r>
  <r>
    <x v="0"/>
    <x v="37"/>
    <s v="Casa"/>
    <x v="0"/>
    <x v="8"/>
    <x v="0"/>
    <x v="0"/>
    <s v="set"/>
    <x v="1"/>
  </r>
  <r>
    <x v="1"/>
    <x v="38"/>
    <s v="Apartamento"/>
    <x v="0"/>
    <x v="5"/>
    <x v="1"/>
    <x v="0"/>
    <s v="set"/>
    <x v="0"/>
  </r>
  <r>
    <x v="2"/>
    <x v="38"/>
    <s v="Ponto Comercial"/>
    <x v="5"/>
    <x v="12"/>
    <x v="1"/>
    <x v="0"/>
    <s v="set"/>
    <x v="0"/>
  </r>
  <r>
    <x v="1"/>
    <x v="38"/>
    <s v="Apartamento"/>
    <x v="6"/>
    <x v="1"/>
    <x v="1"/>
    <x v="0"/>
    <s v="set"/>
    <x v="0"/>
  </r>
  <r>
    <x v="0"/>
    <x v="38"/>
    <s v="Casa"/>
    <x v="0"/>
    <x v="9"/>
    <x v="0"/>
    <x v="0"/>
    <s v="set"/>
    <x v="1"/>
  </r>
  <r>
    <x v="2"/>
    <x v="39"/>
    <s v="Ponto Comercial"/>
    <x v="2"/>
    <x v="17"/>
    <x v="0"/>
    <x v="0"/>
    <s v="set"/>
    <x v="0"/>
  </r>
  <r>
    <x v="2"/>
    <x v="39"/>
    <s v="Ponto Comercial"/>
    <x v="0"/>
    <x v="14"/>
    <x v="1"/>
    <x v="0"/>
    <s v="set"/>
    <x v="1"/>
  </r>
  <r>
    <x v="1"/>
    <x v="40"/>
    <s v="Apartamento"/>
    <x v="0"/>
    <x v="18"/>
    <x v="1"/>
    <x v="0"/>
    <s v="set"/>
    <x v="1"/>
  </r>
  <r>
    <x v="0"/>
    <x v="40"/>
    <s v="Casa"/>
    <x v="8"/>
    <x v="5"/>
    <x v="1"/>
    <x v="0"/>
    <s v="set"/>
    <x v="0"/>
  </r>
  <r>
    <x v="1"/>
    <x v="40"/>
    <s v="Apartamento"/>
    <x v="4"/>
    <x v="9"/>
    <x v="0"/>
    <x v="0"/>
    <s v="set"/>
    <x v="0"/>
  </r>
  <r>
    <x v="0"/>
    <x v="41"/>
    <s v="Casa"/>
    <x v="7"/>
    <x v="7"/>
    <x v="1"/>
    <x v="0"/>
    <s v="out"/>
    <x v="0"/>
  </r>
  <r>
    <x v="1"/>
    <x v="42"/>
    <s v="Apartamento"/>
    <x v="0"/>
    <x v="13"/>
    <x v="1"/>
    <x v="0"/>
    <s v="out"/>
    <x v="1"/>
  </r>
  <r>
    <x v="2"/>
    <x v="43"/>
    <s v="Ponto Comercial"/>
    <x v="5"/>
    <x v="11"/>
    <x v="1"/>
    <x v="0"/>
    <s v="out"/>
    <x v="0"/>
  </r>
  <r>
    <x v="1"/>
    <x v="44"/>
    <s v="Apartamento"/>
    <x v="0"/>
    <x v="14"/>
    <x v="1"/>
    <x v="0"/>
    <s v="out"/>
    <x v="1"/>
  </r>
  <r>
    <x v="0"/>
    <x v="45"/>
    <s v="Casa"/>
    <x v="0"/>
    <x v="6"/>
    <x v="0"/>
    <x v="0"/>
    <s v="out"/>
    <x v="1"/>
  </r>
  <r>
    <x v="2"/>
    <x v="46"/>
    <s v="Ponto Comercial"/>
    <x v="2"/>
    <x v="18"/>
    <x v="1"/>
    <x v="0"/>
    <s v="out"/>
    <x v="0"/>
  </r>
  <r>
    <x v="2"/>
    <x v="47"/>
    <s v="Ponto Comercial"/>
    <x v="3"/>
    <x v="8"/>
    <x v="0"/>
    <x v="0"/>
    <s v="out"/>
    <x v="0"/>
  </r>
  <r>
    <x v="0"/>
    <x v="47"/>
    <s v="Casa"/>
    <x v="8"/>
    <x v="8"/>
    <x v="0"/>
    <x v="0"/>
    <s v="out"/>
    <x v="0"/>
  </r>
  <r>
    <x v="1"/>
    <x v="48"/>
    <s v="Apartamento"/>
    <x v="0"/>
    <x v="14"/>
    <x v="1"/>
    <x v="0"/>
    <s v="out"/>
    <x v="1"/>
  </r>
  <r>
    <x v="0"/>
    <x v="49"/>
    <s v="Casa"/>
    <x v="7"/>
    <x v="13"/>
    <x v="1"/>
    <x v="0"/>
    <s v="out"/>
    <x v="0"/>
  </r>
  <r>
    <x v="1"/>
    <x v="50"/>
    <s v="Apartamento"/>
    <x v="0"/>
    <x v="7"/>
    <x v="0"/>
    <x v="0"/>
    <s v="nov"/>
    <x v="1"/>
  </r>
  <r>
    <x v="2"/>
    <x v="51"/>
    <s v="Ponto Comercial"/>
    <x v="0"/>
    <x v="10"/>
    <x v="0"/>
    <x v="0"/>
    <s v="nov"/>
    <x v="1"/>
  </r>
  <r>
    <x v="1"/>
    <x v="52"/>
    <s v="Apartamento"/>
    <x v="6"/>
    <x v="14"/>
    <x v="1"/>
    <x v="0"/>
    <s v="nov"/>
    <x v="0"/>
  </r>
  <r>
    <x v="0"/>
    <x v="53"/>
    <s v="Casa"/>
    <x v="1"/>
    <x v="8"/>
    <x v="0"/>
    <x v="0"/>
    <s v="nov"/>
    <x v="0"/>
  </r>
  <r>
    <x v="2"/>
    <x v="54"/>
    <s v="Ponto Comercial"/>
    <x v="2"/>
    <x v="9"/>
    <x v="0"/>
    <x v="0"/>
    <s v="nov"/>
    <x v="0"/>
  </r>
  <r>
    <x v="2"/>
    <x v="54"/>
    <s v="Ponto Comercial"/>
    <x v="0"/>
    <x v="14"/>
    <x v="1"/>
    <x v="0"/>
    <s v="nov"/>
    <x v="1"/>
  </r>
  <r>
    <x v="0"/>
    <x v="55"/>
    <s v="Casa"/>
    <x v="5"/>
    <x v="3"/>
    <x v="1"/>
    <x v="0"/>
    <s v="nov"/>
    <x v="0"/>
  </r>
  <r>
    <x v="1"/>
    <x v="56"/>
    <s v="Apartamento"/>
    <x v="0"/>
    <x v="12"/>
    <x v="1"/>
    <x v="0"/>
    <s v="nov"/>
    <x v="1"/>
  </r>
  <r>
    <x v="0"/>
    <x v="56"/>
    <s v="Casa"/>
    <x v="0"/>
    <x v="1"/>
    <x v="1"/>
    <x v="0"/>
    <s v="nov"/>
    <x v="1"/>
  </r>
  <r>
    <x v="1"/>
    <x v="57"/>
    <s v="Apartamento"/>
    <x v="2"/>
    <x v="14"/>
    <x v="1"/>
    <x v="0"/>
    <s v="nov"/>
    <x v="0"/>
  </r>
  <r>
    <x v="2"/>
    <x v="58"/>
    <s v="Ponto Comercial"/>
    <x v="3"/>
    <x v="17"/>
    <x v="0"/>
    <x v="0"/>
    <s v="nov"/>
    <x v="0"/>
  </r>
  <r>
    <x v="1"/>
    <x v="59"/>
    <s v="Apartamento"/>
    <x v="8"/>
    <x v="14"/>
    <x v="1"/>
    <x v="0"/>
    <s v="nov"/>
    <x v="0"/>
  </r>
  <r>
    <x v="0"/>
    <x v="59"/>
    <s v="Casa"/>
    <x v="0"/>
    <x v="5"/>
    <x v="1"/>
    <x v="0"/>
    <s v="nov"/>
    <x v="1"/>
  </r>
  <r>
    <x v="2"/>
    <x v="60"/>
    <s v="Ponto Comercial"/>
    <x v="7"/>
    <x v="1"/>
    <x v="1"/>
    <x v="0"/>
    <s v="nov"/>
    <x v="0"/>
  </r>
  <r>
    <x v="2"/>
    <x v="61"/>
    <s v="Ponto Comercial"/>
    <x v="0"/>
    <x v="9"/>
    <x v="0"/>
    <x v="0"/>
    <s v="dez"/>
    <x v="1"/>
  </r>
  <r>
    <x v="0"/>
    <x v="61"/>
    <s v="Casa"/>
    <x v="0"/>
    <x v="12"/>
    <x v="1"/>
    <x v="0"/>
    <s v="dez"/>
    <x v="1"/>
  </r>
  <r>
    <x v="1"/>
    <x v="62"/>
    <s v="Apartamento"/>
    <x v="6"/>
    <x v="7"/>
    <x v="0"/>
    <x v="0"/>
    <s v="dez"/>
    <x v="0"/>
  </r>
  <r>
    <x v="0"/>
    <x v="63"/>
    <s v="Casa"/>
    <x v="1"/>
    <x v="14"/>
    <x v="1"/>
    <x v="0"/>
    <s v="dez"/>
    <x v="0"/>
  </r>
  <r>
    <x v="1"/>
    <x v="64"/>
    <s v="Apartamento"/>
    <x v="2"/>
    <x v="13"/>
    <x v="1"/>
    <x v="0"/>
    <s v="dez"/>
    <x v="0"/>
  </r>
  <r>
    <x v="2"/>
    <x v="65"/>
    <s v="Ponto Comercial"/>
    <x v="0"/>
    <x v="7"/>
    <x v="1"/>
    <x v="0"/>
    <s v="dez"/>
    <x v="1"/>
  </r>
  <r>
    <x v="1"/>
    <x v="66"/>
    <s v="Apartamento"/>
    <x v="8"/>
    <x v="3"/>
    <x v="1"/>
    <x v="0"/>
    <s v="dez"/>
    <x v="0"/>
  </r>
  <r>
    <x v="0"/>
    <x v="67"/>
    <s v="Casa"/>
    <x v="0"/>
    <x v="6"/>
    <x v="0"/>
    <x v="0"/>
    <s v="dez"/>
    <x v="1"/>
  </r>
  <r>
    <x v="2"/>
    <x v="68"/>
    <s v="Ponto Comercial"/>
    <x v="0"/>
    <x v="1"/>
    <x v="1"/>
    <x v="0"/>
    <s v="dez"/>
    <x v="1"/>
  </r>
  <r>
    <x v="2"/>
    <x v="69"/>
    <s v="Ponto Comercial"/>
    <x v="0"/>
    <x v="2"/>
    <x v="0"/>
    <x v="1"/>
    <s v="jan"/>
    <x v="0"/>
  </r>
  <r>
    <x v="0"/>
    <x v="70"/>
    <s v="Casa"/>
    <x v="5"/>
    <x v="18"/>
    <x v="1"/>
    <x v="1"/>
    <s v="jan"/>
    <x v="0"/>
  </r>
  <r>
    <x v="1"/>
    <x v="71"/>
    <s v="Apartamento"/>
    <x v="6"/>
    <x v="11"/>
    <x v="1"/>
    <x v="1"/>
    <s v="jan"/>
    <x v="0"/>
  </r>
  <r>
    <x v="0"/>
    <x v="72"/>
    <s v="Casa"/>
    <x v="0"/>
    <x v="1"/>
    <x v="1"/>
    <x v="1"/>
    <s v="jan"/>
    <x v="1"/>
  </r>
  <r>
    <x v="1"/>
    <x v="73"/>
    <s v="Apartamento"/>
    <x v="2"/>
    <x v="10"/>
    <x v="0"/>
    <x v="1"/>
    <s v="jan"/>
    <x v="0"/>
  </r>
  <r>
    <x v="2"/>
    <x v="74"/>
    <s v="Ponto Comercial"/>
    <x v="0"/>
    <x v="13"/>
    <x v="1"/>
    <x v="1"/>
    <s v="jan"/>
    <x v="1"/>
  </r>
  <r>
    <x v="1"/>
    <x v="75"/>
    <s v="Apartamento"/>
    <x v="0"/>
    <x v="2"/>
    <x v="0"/>
    <x v="1"/>
    <s v="jan"/>
    <x v="1"/>
  </r>
  <r>
    <x v="0"/>
    <x v="76"/>
    <s v="Casa"/>
    <x v="6"/>
    <x v="16"/>
    <x v="0"/>
    <x v="1"/>
    <s v="jan"/>
    <x v="0"/>
  </r>
  <r>
    <x v="2"/>
    <x v="77"/>
    <s v="Ponto Comercial"/>
    <x v="1"/>
    <x v="16"/>
    <x v="0"/>
    <x v="1"/>
    <s v="jan"/>
    <x v="0"/>
  </r>
  <r>
    <x v="2"/>
    <x v="78"/>
    <s v="Ponto Comercial"/>
    <x v="2"/>
    <x v="14"/>
    <x v="1"/>
    <x v="1"/>
    <s v="jan"/>
    <x v="0"/>
  </r>
  <r>
    <x v="0"/>
    <x v="79"/>
    <s v="Casa"/>
    <x v="0"/>
    <x v="12"/>
    <x v="1"/>
    <x v="1"/>
    <s v="jan"/>
    <x v="1"/>
  </r>
  <r>
    <x v="1"/>
    <x v="80"/>
    <s v="Apartamento"/>
    <x v="8"/>
    <x v="1"/>
    <x v="1"/>
    <x v="1"/>
    <s v="jan"/>
    <x v="0"/>
  </r>
  <r>
    <x v="0"/>
    <x v="81"/>
    <s v="Casa"/>
    <x v="0"/>
    <x v="17"/>
    <x v="0"/>
    <x v="1"/>
    <s v="fev"/>
    <x v="1"/>
  </r>
  <r>
    <x v="1"/>
    <x v="82"/>
    <s v="Apartamento"/>
    <x v="0"/>
    <x v="11"/>
    <x v="1"/>
    <x v="1"/>
    <s v="fev"/>
    <x v="1"/>
  </r>
  <r>
    <x v="2"/>
    <x v="83"/>
    <s v="Ponto Comercial"/>
    <x v="0"/>
    <x v="13"/>
    <x v="1"/>
    <x v="1"/>
    <s v="fev"/>
    <x v="0"/>
  </r>
  <r>
    <x v="1"/>
    <x v="84"/>
    <s v="Apartamento"/>
    <x v="5"/>
    <x v="9"/>
    <x v="0"/>
    <x v="1"/>
    <s v="fev"/>
    <x v="0"/>
  </r>
  <r>
    <x v="0"/>
    <x v="85"/>
    <s v="Casa"/>
    <x v="6"/>
    <x v="5"/>
    <x v="1"/>
    <x v="1"/>
    <s v="fev"/>
    <x v="0"/>
  </r>
  <r>
    <x v="2"/>
    <x v="86"/>
    <s v="Ponto Comercial"/>
    <x v="0"/>
    <x v="14"/>
    <x v="1"/>
    <x v="1"/>
    <s v="fev"/>
    <x v="1"/>
  </r>
  <r>
    <x v="2"/>
    <x v="87"/>
    <s v="Ponto Comercial"/>
    <x v="2"/>
    <x v="12"/>
    <x v="1"/>
    <x v="1"/>
    <s v="fev"/>
    <x v="0"/>
  </r>
  <r>
    <x v="0"/>
    <x v="88"/>
    <s v="Casa"/>
    <x v="0"/>
    <x v="0"/>
    <x v="0"/>
    <x v="1"/>
    <s v="mar"/>
    <x v="1"/>
  </r>
  <r>
    <x v="1"/>
    <x v="89"/>
    <s v="Apartamento"/>
    <x v="0"/>
    <x v="18"/>
    <x v="1"/>
    <x v="1"/>
    <s v="mar"/>
    <x v="1"/>
  </r>
  <r>
    <x v="0"/>
    <x v="90"/>
    <s v="Casa"/>
    <x v="4"/>
    <x v="16"/>
    <x v="0"/>
    <x v="1"/>
    <s v="mar"/>
    <x v="0"/>
  </r>
  <r>
    <x v="1"/>
    <x v="91"/>
    <s v="Apartamento"/>
    <x v="7"/>
    <x v="17"/>
    <x v="0"/>
    <x v="1"/>
    <s v="mar"/>
    <x v="0"/>
  </r>
  <r>
    <x v="2"/>
    <x v="92"/>
    <s v="Ponto Comercial"/>
    <x v="0"/>
    <x v="2"/>
    <x v="0"/>
    <x v="1"/>
    <s v="mar"/>
    <x v="0"/>
  </r>
  <r>
    <x v="1"/>
    <x v="93"/>
    <s v="Apartamento"/>
    <x v="0"/>
    <x v="12"/>
    <x v="1"/>
    <x v="1"/>
    <s v="mar"/>
    <x v="1"/>
  </r>
  <r>
    <x v="0"/>
    <x v="94"/>
    <s v="Casa"/>
    <x v="6"/>
    <x v="7"/>
    <x v="0"/>
    <x v="1"/>
    <s v="mar"/>
    <x v="0"/>
  </r>
  <r>
    <x v="2"/>
    <x v="95"/>
    <s v="Ponto Comercial"/>
    <x v="0"/>
    <x v="9"/>
    <x v="0"/>
    <x v="1"/>
    <s v="abr"/>
    <x v="1"/>
  </r>
  <r>
    <x v="2"/>
    <x v="96"/>
    <s v="Ponto Comercial"/>
    <x v="0"/>
    <x v="3"/>
    <x v="1"/>
    <x v="1"/>
    <s v="abr"/>
    <x v="1"/>
  </r>
  <r>
    <x v="0"/>
    <x v="97"/>
    <s v="Casa"/>
    <x v="0"/>
    <x v="12"/>
    <x v="1"/>
    <x v="1"/>
    <s v="abr"/>
    <x v="0"/>
  </r>
  <r>
    <x v="1"/>
    <x v="98"/>
    <s v="Apartamento"/>
    <x v="5"/>
    <x v="2"/>
    <x v="0"/>
    <x v="1"/>
    <s v="abr"/>
    <x v="0"/>
  </r>
  <r>
    <x v="0"/>
    <x v="99"/>
    <s v="Casa"/>
    <x v="6"/>
    <x v="7"/>
    <x v="1"/>
    <x v="1"/>
    <s v="abr"/>
    <x v="0"/>
  </r>
  <r>
    <x v="1"/>
    <x v="100"/>
    <s v="Apartamento"/>
    <x v="0"/>
    <x v="14"/>
    <x v="1"/>
    <x v="1"/>
    <s v="abr"/>
    <x v="1"/>
  </r>
  <r>
    <x v="2"/>
    <x v="101"/>
    <s v="Ponto Comercial"/>
    <x v="2"/>
    <x v="5"/>
    <x v="1"/>
    <x v="1"/>
    <s v="abr"/>
    <x v="0"/>
  </r>
  <r>
    <x v="1"/>
    <x v="102"/>
    <s v="Apartamento"/>
    <x v="0"/>
    <x v="0"/>
    <x v="0"/>
    <x v="1"/>
    <s v="abr"/>
    <x v="1"/>
  </r>
  <r>
    <x v="0"/>
    <x v="103"/>
    <s v="Casa"/>
    <x v="0"/>
    <x v="14"/>
    <x v="1"/>
    <x v="1"/>
    <s v="mai"/>
    <x v="1"/>
  </r>
  <r>
    <x v="2"/>
    <x v="104"/>
    <s v="Ponto Comercial"/>
    <x v="4"/>
    <x v="1"/>
    <x v="1"/>
    <x v="1"/>
    <s v="mai"/>
    <x v="0"/>
  </r>
  <r>
    <x v="2"/>
    <x v="105"/>
    <s v="Ponto Comercial"/>
    <x v="7"/>
    <x v="9"/>
    <x v="0"/>
    <x v="1"/>
    <s v="mai"/>
    <x v="0"/>
  </r>
  <r>
    <x v="0"/>
    <x v="106"/>
    <s v="Casa"/>
    <x v="0"/>
    <x v="14"/>
    <x v="1"/>
    <x v="1"/>
    <s v="mai"/>
    <x v="0"/>
  </r>
  <r>
    <x v="1"/>
    <x v="107"/>
    <s v="Apartamento"/>
    <x v="0"/>
    <x v="12"/>
    <x v="1"/>
    <x v="1"/>
    <s v="mai"/>
    <x v="1"/>
  </r>
  <r>
    <x v="0"/>
    <x v="108"/>
    <s v="Casa"/>
    <x v="6"/>
    <x v="1"/>
    <x v="1"/>
    <x v="1"/>
    <s v="mai"/>
    <x v="0"/>
  </r>
  <r>
    <x v="1"/>
    <x v="109"/>
    <s v="Apartamento"/>
    <x v="0"/>
    <x v="9"/>
    <x v="0"/>
    <x v="1"/>
    <s v="mai"/>
    <x v="1"/>
  </r>
  <r>
    <x v="2"/>
    <x v="110"/>
    <s v="Ponto Comercial"/>
    <x v="0"/>
    <x v="12"/>
    <x v="1"/>
    <x v="1"/>
    <s v="mai"/>
    <x v="1"/>
  </r>
  <r>
    <x v="1"/>
    <x v="111"/>
    <s v="Apartamento"/>
    <x v="3"/>
    <x v="8"/>
    <x v="0"/>
    <x v="1"/>
    <s v="jun"/>
    <x v="0"/>
  </r>
  <r>
    <x v="0"/>
    <x v="112"/>
    <s v="Casa"/>
    <x v="8"/>
    <x v="14"/>
    <x v="1"/>
    <x v="1"/>
    <s v="jun"/>
    <x v="0"/>
  </r>
  <r>
    <x v="2"/>
    <x v="113"/>
    <s v="Ponto Comercial"/>
    <x v="4"/>
    <x v="14"/>
    <x v="1"/>
    <x v="1"/>
    <s v="jun"/>
    <x v="0"/>
  </r>
  <r>
    <x v="2"/>
    <x v="114"/>
    <s v="Ponto Comercial"/>
    <x v="0"/>
    <x v="10"/>
    <x v="0"/>
    <x v="1"/>
    <s v="jun"/>
    <x v="1"/>
  </r>
  <r>
    <x v="0"/>
    <x v="115"/>
    <s v="Casa"/>
    <x v="0"/>
    <x v="17"/>
    <x v="0"/>
    <x v="1"/>
    <s v="jun"/>
    <x v="0"/>
  </r>
  <r>
    <x v="1"/>
    <x v="116"/>
    <s v="Apartamento"/>
    <x v="0"/>
    <x v="5"/>
    <x v="1"/>
    <x v="1"/>
    <s v="jun"/>
    <x v="1"/>
  </r>
  <r>
    <x v="0"/>
    <x v="117"/>
    <s v="Casa"/>
    <x v="0"/>
    <x v="13"/>
    <x v="1"/>
    <x v="1"/>
    <s v="jun"/>
    <x v="1"/>
  </r>
  <r>
    <x v="1"/>
    <x v="118"/>
    <s v="Apartamento"/>
    <x v="1"/>
    <x v="11"/>
    <x v="1"/>
    <x v="1"/>
    <s v="jul"/>
    <x v="0"/>
  </r>
  <r>
    <x v="2"/>
    <x v="119"/>
    <s v="Ponto Comercial"/>
    <x v="2"/>
    <x v="2"/>
    <x v="0"/>
    <x v="1"/>
    <s v="jul"/>
    <x v="0"/>
  </r>
  <r>
    <x v="1"/>
    <x v="120"/>
    <s v="Apartamento"/>
    <x v="0"/>
    <x v="3"/>
    <x v="1"/>
    <x v="1"/>
    <s v="jul"/>
    <x v="0"/>
  </r>
  <r>
    <x v="0"/>
    <x v="121"/>
    <s v="Casa"/>
    <x v="0"/>
    <x v="6"/>
    <x v="0"/>
    <x v="1"/>
    <s v="jul"/>
    <x v="1"/>
  </r>
  <r>
    <x v="2"/>
    <x v="122"/>
    <s v="Ponto Comercial"/>
    <x v="6"/>
    <x v="7"/>
    <x v="0"/>
    <x v="1"/>
    <s v="jul"/>
    <x v="0"/>
  </r>
  <r>
    <x v="2"/>
    <x v="123"/>
    <s v="Ponto Comercial"/>
    <x v="0"/>
    <x v="16"/>
    <x v="0"/>
    <x v="1"/>
    <s v="jul"/>
    <x v="1"/>
  </r>
  <r>
    <x v="0"/>
    <x v="124"/>
    <s v="Casa"/>
    <x v="0"/>
    <x v="10"/>
    <x v="0"/>
    <x v="1"/>
    <s v="jul"/>
    <x v="1"/>
  </r>
  <r>
    <x v="1"/>
    <x v="125"/>
    <s v="Apartamento"/>
    <x v="3"/>
    <x v="5"/>
    <x v="1"/>
    <x v="1"/>
    <s v="jul"/>
    <x v="0"/>
  </r>
  <r>
    <x v="0"/>
    <x v="126"/>
    <s v="Casa"/>
    <x v="8"/>
    <x v="15"/>
    <x v="1"/>
    <x v="1"/>
    <s v="ago"/>
    <x v="0"/>
  </r>
  <r>
    <x v="1"/>
    <x v="127"/>
    <s v="Apartamento"/>
    <x v="4"/>
    <x v="6"/>
    <x v="0"/>
    <x v="1"/>
    <s v="ago"/>
    <x v="0"/>
  </r>
  <r>
    <x v="2"/>
    <x v="128"/>
    <s v="Ponto Comercial"/>
    <x v="0"/>
    <x v="14"/>
    <x v="1"/>
    <x v="1"/>
    <s v="ago"/>
    <x v="1"/>
  </r>
  <r>
    <x v="1"/>
    <x v="129"/>
    <s v="Apartamento"/>
    <x v="0"/>
    <x v="4"/>
    <x v="0"/>
    <x v="1"/>
    <s v="ago"/>
    <x v="0"/>
  </r>
  <r>
    <x v="0"/>
    <x v="130"/>
    <s v="Casa"/>
    <x v="0"/>
    <x v="7"/>
    <x v="1"/>
    <x v="1"/>
    <s v="ago"/>
    <x v="1"/>
  </r>
  <r>
    <x v="2"/>
    <x v="131"/>
    <s v="Ponto Comercial"/>
    <x v="0"/>
    <x v="17"/>
    <x v="0"/>
    <x v="1"/>
    <s v="ago"/>
    <x v="1"/>
  </r>
  <r>
    <x v="2"/>
    <x v="132"/>
    <s v="Ponto Comercial"/>
    <x v="1"/>
    <x v="0"/>
    <x v="0"/>
    <x v="1"/>
    <s v="ago"/>
    <x v="0"/>
  </r>
  <r>
    <x v="0"/>
    <x v="133"/>
    <s v="Casa"/>
    <x v="2"/>
    <x v="1"/>
    <x v="1"/>
    <x v="1"/>
    <s v="ago"/>
    <x v="0"/>
  </r>
  <r>
    <x v="1"/>
    <x v="134"/>
    <s v="Apartamento"/>
    <x v="3"/>
    <x v="14"/>
    <x v="1"/>
    <x v="1"/>
    <s v="set"/>
    <x v="0"/>
  </r>
  <r>
    <x v="0"/>
    <x v="135"/>
    <s v="Casa"/>
    <x v="0"/>
    <x v="18"/>
    <x v="1"/>
    <x v="1"/>
    <s v="set"/>
    <x v="1"/>
  </r>
  <r>
    <x v="1"/>
    <x v="136"/>
    <s v="Apartamento"/>
    <x v="4"/>
    <x v="14"/>
    <x v="1"/>
    <x v="1"/>
    <s v="set"/>
    <x v="0"/>
  </r>
  <r>
    <x v="2"/>
    <x v="137"/>
    <s v="Ponto Comercial"/>
    <x v="0"/>
    <x v="18"/>
    <x v="1"/>
    <x v="1"/>
    <s v="set"/>
    <x v="1"/>
  </r>
  <r>
    <x v="1"/>
    <x v="138"/>
    <s v="Apartamento"/>
    <x v="0"/>
    <x v="6"/>
    <x v="0"/>
    <x v="1"/>
    <s v="set"/>
    <x v="1"/>
  </r>
  <r>
    <x v="0"/>
    <x v="139"/>
    <s v="Casa"/>
    <x v="5"/>
    <x v="5"/>
    <x v="1"/>
    <x v="1"/>
    <s v="set"/>
    <x v="0"/>
  </r>
  <r>
    <x v="2"/>
    <x v="140"/>
    <s v="Ponto Comercial"/>
    <x v="6"/>
    <x v="16"/>
    <x v="0"/>
    <x v="1"/>
    <s v="set"/>
    <x v="0"/>
  </r>
  <r>
    <x v="2"/>
    <x v="141"/>
    <s v="Ponto Comercial"/>
    <x v="1"/>
    <x v="7"/>
    <x v="1"/>
    <x v="1"/>
    <s v="out"/>
    <x v="0"/>
  </r>
  <r>
    <x v="0"/>
    <x v="142"/>
    <s v="Casa"/>
    <x v="0"/>
    <x v="10"/>
    <x v="0"/>
    <x v="1"/>
    <s v="out"/>
    <x v="1"/>
  </r>
  <r>
    <x v="1"/>
    <x v="143"/>
    <s v="Apartamento"/>
    <x v="0"/>
    <x v="11"/>
    <x v="1"/>
    <x v="1"/>
    <s v="out"/>
    <x v="0"/>
  </r>
  <r>
    <x v="0"/>
    <x v="144"/>
    <s v="Casa"/>
    <x v="0"/>
    <x v="12"/>
    <x v="1"/>
    <x v="1"/>
    <s v="out"/>
    <x v="1"/>
  </r>
  <r>
    <x v="1"/>
    <x v="145"/>
    <s v="Apartamento"/>
    <x v="0"/>
    <x v="14"/>
    <x v="1"/>
    <x v="1"/>
    <s v="out"/>
    <x v="1"/>
  </r>
  <r>
    <x v="2"/>
    <x v="146"/>
    <s v="Ponto Comercial"/>
    <x v="1"/>
    <x v="5"/>
    <x v="1"/>
    <x v="1"/>
    <s v="out"/>
    <x v="0"/>
  </r>
  <r>
    <x v="1"/>
    <x v="147"/>
    <s v="Apartamento"/>
    <x v="2"/>
    <x v="16"/>
    <x v="0"/>
    <x v="1"/>
    <s v="out"/>
    <x v="0"/>
  </r>
  <r>
    <x v="0"/>
    <x v="148"/>
    <s v="Casa"/>
    <x v="3"/>
    <x v="0"/>
    <x v="0"/>
    <x v="1"/>
    <s v="out"/>
    <x v="0"/>
  </r>
  <r>
    <x v="2"/>
    <x v="149"/>
    <s v="Ponto Comercial"/>
    <x v="0"/>
    <x v="12"/>
    <x v="1"/>
    <x v="1"/>
    <s v="nov"/>
    <x v="1"/>
  </r>
  <r>
    <x v="2"/>
    <x v="150"/>
    <s v="Ponto Comercial"/>
    <x v="4"/>
    <x v="18"/>
    <x v="1"/>
    <x v="2"/>
    <s v="jan"/>
    <x v="0"/>
  </r>
  <r>
    <x v="0"/>
    <x v="151"/>
    <s v="Casa"/>
    <x v="0"/>
    <x v="1"/>
    <x v="1"/>
    <x v="2"/>
    <s v="jan"/>
    <x v="1"/>
  </r>
  <r>
    <x v="1"/>
    <x v="152"/>
    <s v="Apartamento"/>
    <x v="0"/>
    <x v="17"/>
    <x v="0"/>
    <x v="2"/>
    <s v="jan"/>
    <x v="1"/>
  </r>
  <r>
    <x v="0"/>
    <x v="153"/>
    <s v="Casa"/>
    <x v="5"/>
    <x v="14"/>
    <x v="1"/>
    <x v="2"/>
    <s v="jan"/>
    <x v="0"/>
  </r>
  <r>
    <x v="1"/>
    <x v="154"/>
    <s v="Apartamento"/>
    <x v="6"/>
    <x v="9"/>
    <x v="0"/>
    <x v="2"/>
    <s v="jan"/>
    <x v="0"/>
  </r>
  <r>
    <x v="2"/>
    <x v="155"/>
    <s v="Ponto Comercial"/>
    <x v="1"/>
    <x v="13"/>
    <x v="1"/>
    <x v="2"/>
    <s v="jan"/>
    <x v="0"/>
  </r>
  <r>
    <x v="1"/>
    <x v="156"/>
    <s v="Apartamento"/>
    <x v="0"/>
    <x v="7"/>
    <x v="0"/>
    <x v="2"/>
    <s v="jan"/>
    <x v="1"/>
  </r>
  <r>
    <x v="0"/>
    <x v="157"/>
    <s v="Casa"/>
    <x v="3"/>
    <x v="7"/>
    <x v="1"/>
    <x v="2"/>
    <s v="jan"/>
    <x v="0"/>
  </r>
  <r>
    <x v="2"/>
    <x v="158"/>
    <s v="Ponto Comercial"/>
    <x v="0"/>
    <x v="4"/>
    <x v="0"/>
    <x v="2"/>
    <s v="jan"/>
    <x v="1"/>
  </r>
  <r>
    <x v="2"/>
    <x v="159"/>
    <s v="Ponto Comercial"/>
    <x v="0"/>
    <x v="10"/>
    <x v="0"/>
    <x v="2"/>
    <s v="fev"/>
    <x v="1"/>
  </r>
  <r>
    <x v="0"/>
    <x v="160"/>
    <s v="Casa"/>
    <x v="7"/>
    <x v="14"/>
    <x v="1"/>
    <x v="2"/>
    <s v="fev"/>
    <x v="0"/>
  </r>
  <r>
    <x v="1"/>
    <x v="161"/>
    <s v="Apartamento"/>
    <x v="0"/>
    <x v="16"/>
    <x v="0"/>
    <x v="2"/>
    <s v="fev"/>
    <x v="0"/>
  </r>
  <r>
    <x v="0"/>
    <x v="162"/>
    <s v="Casa"/>
    <x v="5"/>
    <x v="5"/>
    <x v="1"/>
    <x v="2"/>
    <s v="fev"/>
    <x v="0"/>
  </r>
  <r>
    <x v="1"/>
    <x v="163"/>
    <s v="Apartamento"/>
    <x v="0"/>
    <x v="17"/>
    <x v="0"/>
    <x v="2"/>
    <s v="fev"/>
    <x v="1"/>
  </r>
  <r>
    <x v="2"/>
    <x v="164"/>
    <s v="Ponto Comercial"/>
    <x v="1"/>
    <x v="2"/>
    <x v="0"/>
    <x v="2"/>
    <s v="fev"/>
    <x v="0"/>
  </r>
  <r>
    <x v="1"/>
    <x v="165"/>
    <s v="Apartamento"/>
    <x v="0"/>
    <x v="12"/>
    <x v="1"/>
    <x v="2"/>
    <s v="fev"/>
    <x v="1"/>
  </r>
  <r>
    <x v="0"/>
    <x v="166"/>
    <s v="Casa"/>
    <x v="0"/>
    <x v="10"/>
    <x v="0"/>
    <x v="2"/>
    <s v="fev"/>
    <x v="1"/>
  </r>
  <r>
    <x v="2"/>
    <x v="167"/>
    <s v="Ponto Comercial"/>
    <x v="5"/>
    <x v="1"/>
    <x v="1"/>
    <x v="2"/>
    <s v="fev"/>
    <x v="0"/>
  </r>
  <r>
    <x v="2"/>
    <x v="168"/>
    <s v="Ponto Comercial"/>
    <x v="6"/>
    <x v="12"/>
    <x v="1"/>
    <x v="2"/>
    <s v="mar"/>
    <x v="0"/>
  </r>
  <r>
    <x v="0"/>
    <x v="169"/>
    <s v="Casa"/>
    <x v="1"/>
    <x v="6"/>
    <x v="0"/>
    <x v="2"/>
    <s v="mar"/>
    <x v="0"/>
  </r>
  <r>
    <x v="1"/>
    <x v="170"/>
    <s v="Apartamento"/>
    <x v="0"/>
    <x v="7"/>
    <x v="0"/>
    <x v="2"/>
    <s v="mar"/>
    <x v="1"/>
  </r>
  <r>
    <x v="0"/>
    <x v="171"/>
    <s v="Casa"/>
    <x v="3"/>
    <x v="3"/>
    <x v="1"/>
    <x v="2"/>
    <s v="mar"/>
    <x v="0"/>
  </r>
  <r>
    <x v="1"/>
    <x v="172"/>
    <s v="Apartamento"/>
    <x v="0"/>
    <x v="12"/>
    <x v="1"/>
    <x v="2"/>
    <s v="mar"/>
    <x v="1"/>
  </r>
  <r>
    <x v="2"/>
    <x v="173"/>
    <s v="Ponto Comercial"/>
    <x v="0"/>
    <x v="9"/>
    <x v="0"/>
    <x v="2"/>
    <s v="mar"/>
    <x v="1"/>
  </r>
  <r>
    <x v="1"/>
    <x v="174"/>
    <s v="Apartamento"/>
    <x v="7"/>
    <x v="7"/>
    <x v="1"/>
    <x v="2"/>
    <s v="mar"/>
    <x v="0"/>
  </r>
  <r>
    <x v="0"/>
    <x v="175"/>
    <s v="Casa"/>
    <x v="0"/>
    <x v="18"/>
    <x v="1"/>
    <x v="2"/>
    <s v="mar"/>
    <x v="0"/>
  </r>
  <r>
    <x v="2"/>
    <x v="176"/>
    <s v="Ponto Comercial"/>
    <x v="5"/>
    <x v="5"/>
    <x v="1"/>
    <x v="2"/>
    <s v="mar"/>
    <x v="0"/>
  </r>
  <r>
    <x v="2"/>
    <x v="177"/>
    <s v="Ponto Comercial"/>
    <x v="0"/>
    <x v="9"/>
    <x v="0"/>
    <x v="2"/>
    <s v="mar"/>
    <x v="1"/>
  </r>
  <r>
    <x v="0"/>
    <x v="178"/>
    <s v="Casa"/>
    <x v="1"/>
    <x v="11"/>
    <x v="1"/>
    <x v="2"/>
    <s v="abr"/>
    <x v="0"/>
  </r>
  <r>
    <x v="1"/>
    <x v="179"/>
    <s v="Apartamento"/>
    <x v="0"/>
    <x v="14"/>
    <x v="1"/>
    <x v="2"/>
    <s v="mai"/>
    <x v="1"/>
  </r>
  <r>
    <x v="0"/>
    <x v="180"/>
    <s v="Casa"/>
    <x v="0"/>
    <x v="17"/>
    <x v="0"/>
    <x v="2"/>
    <s v="ma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65DBB-C9F1-4565-BE57-83B8161BA8B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9">
    <pivotField dataField="1" showAll="0"/>
    <pivotField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Soma de Valor de Fechamento" fld="0" baseField="0" baseItem="0" numFmtId="44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8D7FA-A4A3-4747-B865-760BB4080FF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:C4" firstHeaderRow="1" firstDataRow="1" firstDataCol="0"/>
  <pivotFields count="9">
    <pivotField dataField="1" showAll="0"/>
    <pivotField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Contagem de Valor de Fechamento" fld="0" subtotal="count" baseField="0" baseItem="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AB4EC-C0F2-434A-B096-0CD8DC0E1D1F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0:B33" firstHeaderRow="1" firstDataRow="1" firstDataCol="1" rowPageCount="2" colPageCount="1"/>
  <pivotFields count="12">
    <pivotField dataField="1" numFmtId="44" showAll="0"/>
    <pivotField numFmtId="165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2">
    <pageField fld="11" item="3" hier="-1"/>
    <pageField fld="10" item="1" hier="-1"/>
  </pageFields>
  <dataFields count="1">
    <dataField name="Soma de Valor de Fechamento" fld="0" baseField="0" baseItem="0" numFmtId="44"/>
  </dataFields>
  <formats count="1">
    <format dxfId="3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DC221-3807-4B49-A87C-BBF8F8E56980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3:G7" firstHeaderRow="0" firstDataRow="1" firstDataCol="1"/>
  <pivotFields count="9">
    <pivotField dataField="1" numFmtId="44" showAll="0"/>
    <pivotField name="Dia" axis="axisRow" numFmtId="165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showAll="0"/>
    <pivotField showAll="0"/>
    <pivotField showAll="0"/>
    <pivotField name="Mês"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name="Trimestre" axis="axisRow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  <pivotField name="Ano" axis="axisRow" showAll="0">
      <items count="6">
        <item h="1" sd="0" x="0"/>
        <item sd="0" x="1"/>
        <item sd="0" x="2"/>
        <item sd="0" x="3"/>
        <item h="1" sd="0" x="4"/>
        <item t="default"/>
      </items>
    </pivotField>
  </pivotFields>
  <rowFields count="4">
    <field x="8"/>
    <field x="7"/>
    <field x="6"/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Faturamento" fld="0" baseField="0" baseItem="9" numFmtId="44"/>
    <dataField name="Vendas" fld="0" subtotal="count" baseField="0" baseItem="9"/>
  </dataFields>
  <formats count="1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0A7C4-3B84-4249-9DE8-AC385BE80003}" name="Tabela dinâ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30:F53" firstHeaderRow="1" firstDataRow="1" firstDataCol="1"/>
  <pivotFields count="12">
    <pivotField dataField="1" numFmtId="44" showAll="0"/>
    <pivotField numFmtId="165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showAll="0"/>
    <pivotField axis="axisRow" showAll="0" sortType="descending">
      <items count="21">
        <item sd="0" x="11"/>
        <item sd="0" x="6"/>
        <item sd="0" x="12"/>
        <item sd="0" x="3"/>
        <item sd="0" x="18"/>
        <item sd="0" x="0"/>
        <item sd="0" x="17"/>
        <item sd="0" x="5"/>
        <item sd="0" x="10"/>
        <item sd="0" x="1"/>
        <item sd="0" x="8"/>
        <item sd="0" x="15"/>
        <item sd="0" x="9"/>
        <item sd="0" x="14"/>
        <item sd="0" x="7"/>
        <item sd="0" x="4"/>
        <item sd="0" x="13"/>
        <item sd="0" x="2"/>
        <item sd="0" m="1" x="19"/>
        <item sd="0" x="1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axis="axisRow" showAll="0">
      <items count="4">
        <item sd="0" x="0"/>
        <item sd="0" x="1"/>
        <item sd="0" x="2"/>
        <item t="default" sd="0"/>
      </items>
    </pivotField>
    <pivotField showAll="0"/>
    <pivotField showAl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4">
    <field x="5"/>
    <field x="4"/>
    <field x="6"/>
    <field x="10"/>
  </rowFields>
  <rowItems count="23">
    <i>
      <x/>
    </i>
    <i r="1">
      <x v="13"/>
    </i>
    <i r="1">
      <x v="2"/>
    </i>
    <i r="1">
      <x v="9"/>
    </i>
    <i r="1">
      <x v="7"/>
    </i>
    <i r="1">
      <x v="16"/>
    </i>
    <i r="1">
      <x v="4"/>
    </i>
    <i r="1">
      <x v="14"/>
    </i>
    <i r="1">
      <x v="3"/>
    </i>
    <i r="1">
      <x/>
    </i>
    <i r="1">
      <x v="11"/>
    </i>
    <i>
      <x v="1"/>
    </i>
    <i r="1">
      <x v="12"/>
    </i>
    <i r="1">
      <x v="1"/>
    </i>
    <i r="1">
      <x v="6"/>
    </i>
    <i r="1">
      <x v="8"/>
    </i>
    <i r="1">
      <x v="17"/>
    </i>
    <i r="1">
      <x v="19"/>
    </i>
    <i r="1">
      <x v="10"/>
    </i>
    <i r="1">
      <x v="14"/>
    </i>
    <i r="1">
      <x v="5"/>
    </i>
    <i r="1">
      <x v="15"/>
    </i>
    <i t="grand">
      <x/>
    </i>
  </rowItems>
  <colItems count="1">
    <i/>
  </colItems>
  <dataFields count="1">
    <dataField name="Soma de Valor de Fechamento" fld="0" baseField="0" baseItem="0" numFmtId="44"/>
  </dataFields>
  <formats count="1">
    <format dxfId="5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E0A52-240E-4C5E-AC35-6185AC6165FD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I4:J8" firstHeaderRow="1" firstDataRow="1" firstDataCol="1" rowPageCount="1" colPageCount="1"/>
  <pivotFields count="9">
    <pivotField axis="axisPage" dataField="1" numFmtId="44" showAll="0">
      <items count="4">
        <item x="0"/>
        <item x="2"/>
        <item x="1"/>
        <item t="default"/>
      </items>
    </pivotField>
    <pivotField numFmtId="165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oma de Valor de Fechamento" fld="0" baseField="0" baseItem="0" numFmtId="44"/>
  </dataFields>
  <formats count="1">
    <format dxfId="6">
      <pivotArea outline="0" collapsedLevelsAreSubtotals="1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2E5B4-BA52-4BC7-87A0-E197C16DFFC1}" name="Tabela dinâmica1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Cidade">
  <location ref="R4:S7" firstHeaderRow="1" firstDataRow="1" firstDataCol="1" rowPageCount="1" colPageCount="1"/>
  <pivotFields count="12">
    <pivotField axis="axisPage" dataField="1" numFmtId="44" showAll="0">
      <items count="4">
        <item x="0"/>
        <item x="2"/>
        <item x="1"/>
        <item t="default"/>
      </items>
    </pivotField>
    <pivotField numFmtId="165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axis="axisRow" showAll="0">
      <items count="10">
        <item x="8"/>
        <item x="0"/>
        <item x="7"/>
        <item x="5"/>
        <item x="6"/>
        <item x="2"/>
        <item x="1"/>
        <item h="1" x="4"/>
        <item h="1" x="3"/>
        <item t="default"/>
      </items>
    </pivotField>
    <pivotField showAll="0"/>
    <pivotField showAll="0"/>
    <pivotField showAll="0"/>
    <pivotField showAll="0"/>
    <pivotField axis="axisRow" showAll="0">
      <items count="3">
        <item sd="0" x="0"/>
        <item sd="0" x="1"/>
        <item t="default" sd="0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8"/>
    <field x="3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Venda" fld="0" baseField="8" baseItem="0" numFmtId="44"/>
  </dataFields>
  <formats count="1">
    <format dxfId="7">
      <pivotArea outline="0" collapsedLevelsAreSubtotals="1" fieldPosition="0"/>
    </format>
  </formats>
  <chartFormats count="1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9DF59-9A6A-467C-8EA8-335640C01038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L3:P27" firstHeaderRow="1" firstDataRow="2" firstDataCol="1"/>
  <pivotFields count="11">
    <pivotField dataField="1" numFmtId="44" showAll="0"/>
    <pivotField numFmtId="165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21">
        <item sd="0" x="6"/>
        <item sd="0" x="12"/>
        <item sd="0" x="18"/>
        <item sd="0" x="8"/>
        <item sd="0" x="15"/>
        <item sd="0" x="9"/>
        <item sd="0" x="14"/>
        <item sd="0" m="1" x="19"/>
        <item sd="0" x="0"/>
        <item sd="0" x="1"/>
        <item sd="0" x="2"/>
        <item sd="0" x="3"/>
        <item sd="0" x="4"/>
        <item sd="0" x="5"/>
        <item sd="0" x="7"/>
        <item sd="0" x="10"/>
        <item sd="0" x="11"/>
        <item sd="0" x="13"/>
        <item sd="0" x="17"/>
        <item sd="0" x="16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name="Trimestres"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5">
    <field x="5"/>
    <field x="4"/>
    <field x="6"/>
    <field x="9"/>
    <field x="7"/>
  </rowFields>
  <rowItems count="23">
    <i>
      <x/>
    </i>
    <i r="1">
      <x v="1"/>
    </i>
    <i r="1">
      <x v="2"/>
    </i>
    <i r="1">
      <x v="4"/>
    </i>
    <i r="1">
      <x v="6"/>
    </i>
    <i r="1">
      <x v="9"/>
    </i>
    <i r="1">
      <x v="11"/>
    </i>
    <i r="1">
      <x v="13"/>
    </i>
    <i r="1">
      <x v="14"/>
    </i>
    <i r="1">
      <x v="16"/>
    </i>
    <i r="1">
      <x v="17"/>
    </i>
    <i>
      <x v="1"/>
    </i>
    <i r="1">
      <x/>
    </i>
    <i r="1">
      <x v="3"/>
    </i>
    <i r="1">
      <x v="5"/>
    </i>
    <i r="1">
      <x v="8"/>
    </i>
    <i r="1">
      <x v="10"/>
    </i>
    <i r="1">
      <x v="12"/>
    </i>
    <i r="1">
      <x v="14"/>
    </i>
    <i r="1">
      <x v="15"/>
    </i>
    <i r="1">
      <x v="18"/>
    </i>
    <i r="1">
      <x v="1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alor de Fechamento" fld="0" baseField="0" baseItem="0"/>
  </dataFields>
  <formats count="49">
    <format dxfId="56">
      <pivotArea collapsedLevelsAreSubtotals="1" fieldPosition="0">
        <references count="2">
          <reference field="2" count="1" selected="0">
            <x v="2"/>
          </reference>
          <reference field="5" count="1">
            <x v="0"/>
          </reference>
        </references>
      </pivotArea>
    </format>
    <format dxfId="55">
      <pivotArea collapsedLevelsAreSubtotals="1" fieldPosition="0">
        <references count="3">
          <reference field="2" count="1" selected="0">
            <x v="2"/>
          </reference>
          <reference field="4" count="1">
            <x v="7"/>
          </reference>
          <reference field="5" count="1" selected="0">
            <x v="1"/>
          </reference>
        </references>
      </pivotArea>
    </format>
    <format dxfId="54">
      <pivotArea field="5" grandCol="1" collapsedLevelsAreSubtotals="1" axis="axisRow" fieldPosition="0">
        <references count="1">
          <reference field="5" count="1">
            <x v="0"/>
          </reference>
        </references>
      </pivotArea>
    </format>
    <format dxfId="53">
      <pivotArea field="5" grandCol="1" collapsedLevelsAreSubtotals="1" axis="axisRow" fieldPosition="0">
        <references count="2">
          <reference field="4" count="1">
            <x v="1"/>
          </reference>
          <reference field="5" count="1" selected="0">
            <x v="0"/>
          </reference>
        </references>
      </pivotArea>
    </format>
    <format dxfId="52">
      <pivotArea field="5" grandCol="1" collapsedLevelsAreSubtotals="1" axis="axisRow" fieldPosition="0">
        <references count="2">
          <reference field="4" count="1">
            <x v="2"/>
          </reference>
          <reference field="5" count="1" selected="0">
            <x v="0"/>
          </reference>
        </references>
      </pivotArea>
    </format>
    <format dxfId="51">
      <pivotArea field="5" grandCol="1" collapsedLevelsAreSubtotals="1" axis="axisRow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0">
      <pivotArea field="5" grandCol="1" collapsedLevelsAreSubtotals="1" axis="axisRow" fieldPosition="0">
        <references count="2">
          <reference field="4" count="1">
            <x v="6"/>
          </reference>
          <reference field="5" count="1" selected="0">
            <x v="0"/>
          </reference>
        </references>
      </pivotArea>
    </format>
    <format dxfId="49">
      <pivotArea field="5" grandCol="1" collapsedLevelsAreSubtotals="1" axis="axisRow" fieldPosition="0">
        <references count="2">
          <reference field="4" count="1">
            <x v="7"/>
          </reference>
          <reference field="5" count="1" selected="0">
            <x v="1"/>
          </reference>
        </references>
      </pivotArea>
    </format>
    <format dxfId="48">
      <pivotArea outline="0" collapsedLevelsAreSubtotals="1" fieldPosition="0">
        <references count="1">
          <reference field="2" count="2" selected="0">
            <x v="0"/>
            <x v="1"/>
          </reference>
        </references>
      </pivotArea>
    </format>
    <format dxfId="47">
      <pivotArea field="2" grandRow="1" outline="0" collapsedLevelsAreSubtotals="1" axis="axisCol" fieldPosition="0">
        <references count="1">
          <reference field="2" count="1" selected="0">
            <x v="2"/>
          </reference>
        </references>
      </pivotArea>
    </format>
    <format dxfId="46">
      <pivotArea grandRow="1" grandCol="1" outline="0" collapsedLevelsAreSubtotals="1" fieldPosition="0"/>
    </format>
    <format dxfId="45">
      <pivotArea collapsedLevelsAreSubtotals="1" fieldPosition="0">
        <references count="3">
          <reference field="2" count="1" selected="0">
            <x v="2"/>
          </reference>
          <reference field="4" count="1">
            <x v="1"/>
          </reference>
          <reference field="5" count="1" selected="0">
            <x v="0"/>
          </reference>
        </references>
      </pivotArea>
    </format>
    <format dxfId="44">
      <pivotArea collapsedLevelsAreSubtotals="1" fieldPosition="0">
        <references count="3">
          <reference field="2" count="1" selected="0">
            <x v="2"/>
          </reference>
          <reference field="4" count="1">
            <x v="2"/>
          </reference>
          <reference field="5" count="1" selected="0">
            <x v="0"/>
          </reference>
        </references>
      </pivotArea>
    </format>
    <format dxfId="43">
      <pivotArea collapsedLevelsAreSubtotals="1" fieldPosition="0">
        <references count="3">
          <reference field="2" count="1" selected="0">
            <x v="2"/>
          </reference>
          <reference field="4" count="1">
            <x v="4"/>
          </reference>
          <reference field="5" count="1" selected="0">
            <x v="0"/>
          </reference>
        </references>
      </pivotArea>
    </format>
    <format dxfId="42">
      <pivotArea collapsedLevelsAreSubtotals="1" fieldPosition="0">
        <references count="3">
          <reference field="2" count="1" selected="0">
            <x v="2"/>
          </reference>
          <reference field="4" count="1">
            <x v="6"/>
          </reference>
          <reference field="5" count="1" selected="0">
            <x v="0"/>
          </reference>
        </references>
      </pivotArea>
    </format>
    <format dxfId="41">
      <pivotArea collapsedLevelsAreSubtotals="1" fieldPosition="0">
        <references count="3">
          <reference field="2" count="1" selected="0">
            <x v="2"/>
          </reference>
          <reference field="4" count="1">
            <x v="9"/>
          </reference>
          <reference field="5" count="1" selected="0">
            <x v="0"/>
          </reference>
        </references>
      </pivotArea>
    </format>
    <format dxfId="40">
      <pivotArea collapsedLevelsAreSubtotals="1" fieldPosition="0">
        <references count="3">
          <reference field="2" count="1" selected="0">
            <x v="2"/>
          </reference>
          <reference field="4" count="1">
            <x v="11"/>
          </reference>
          <reference field="5" count="1" selected="0">
            <x v="0"/>
          </reference>
        </references>
      </pivotArea>
    </format>
    <format dxfId="39">
      <pivotArea collapsedLevelsAreSubtotals="1" fieldPosition="0">
        <references count="3">
          <reference field="2" count="1" selected="0">
            <x v="2"/>
          </reference>
          <reference field="4" count="1">
            <x v="13"/>
          </reference>
          <reference field="5" count="1" selected="0">
            <x v="0"/>
          </reference>
        </references>
      </pivotArea>
    </format>
    <format dxfId="38">
      <pivotArea collapsedLevelsAreSubtotals="1" fieldPosition="0">
        <references count="3">
          <reference field="2" count="1" selected="0">
            <x v="2"/>
          </reference>
          <reference field="4" count="1">
            <x v="14"/>
          </reference>
          <reference field="5" count="1" selected="0">
            <x v="0"/>
          </reference>
        </references>
      </pivotArea>
    </format>
    <format dxfId="37">
      <pivotArea collapsedLevelsAreSubtotals="1" fieldPosition="0">
        <references count="3">
          <reference field="2" count="1" selected="0">
            <x v="2"/>
          </reference>
          <reference field="4" count="1">
            <x v="16"/>
          </reference>
          <reference field="5" count="1" selected="0">
            <x v="0"/>
          </reference>
        </references>
      </pivotArea>
    </format>
    <format dxfId="36">
      <pivotArea collapsedLevelsAreSubtotals="1" fieldPosition="0">
        <references count="3">
          <reference field="2" count="1" selected="0">
            <x v="2"/>
          </reference>
          <reference field="4" count="1">
            <x v="17"/>
          </reference>
          <reference field="5" count="1" selected="0">
            <x v="0"/>
          </reference>
        </references>
      </pivotArea>
    </format>
    <format dxfId="35">
      <pivotArea collapsedLevelsAreSubtotals="1" fieldPosition="0">
        <references count="2">
          <reference field="2" count="1" selected="0">
            <x v="2"/>
          </reference>
          <reference field="5" count="1">
            <x v="1"/>
          </reference>
        </references>
      </pivotArea>
    </format>
    <format dxfId="34">
      <pivotArea collapsedLevelsAreSubtotals="1" fieldPosition="0">
        <references count="3">
          <reference field="2" count="1" selected="0">
            <x v="2"/>
          </reference>
          <reference field="4" count="1">
            <x v="0"/>
          </reference>
          <reference field="5" count="1" selected="0">
            <x v="1"/>
          </reference>
        </references>
      </pivotArea>
    </format>
    <format dxfId="33">
      <pivotArea collapsedLevelsAreSubtotals="1" fieldPosition="0">
        <references count="3">
          <reference field="2" count="1" selected="0">
            <x v="2"/>
          </reference>
          <reference field="4" count="1">
            <x v="3"/>
          </reference>
          <reference field="5" count="1" selected="0">
            <x v="1"/>
          </reference>
        </references>
      </pivotArea>
    </format>
    <format dxfId="32">
      <pivotArea collapsedLevelsAreSubtotals="1" fieldPosition="0">
        <references count="3">
          <reference field="2" count="1" selected="0">
            <x v="2"/>
          </reference>
          <reference field="4" count="1">
            <x v="5"/>
          </reference>
          <reference field="5" count="1" selected="0">
            <x v="1"/>
          </reference>
        </references>
      </pivotArea>
    </format>
    <format dxfId="31">
      <pivotArea collapsedLevelsAreSubtotals="1" fieldPosition="0">
        <references count="3">
          <reference field="2" count="1" selected="0">
            <x v="2"/>
          </reference>
          <reference field="4" count="1">
            <x v="8"/>
          </reference>
          <reference field="5" count="1" selected="0">
            <x v="1"/>
          </reference>
        </references>
      </pivotArea>
    </format>
    <format dxfId="30">
      <pivotArea collapsedLevelsAreSubtotals="1" fieldPosition="0">
        <references count="3">
          <reference field="2" count="1" selected="0">
            <x v="2"/>
          </reference>
          <reference field="4" count="1">
            <x v="10"/>
          </reference>
          <reference field="5" count="1" selected="0">
            <x v="1"/>
          </reference>
        </references>
      </pivotArea>
    </format>
    <format dxfId="29">
      <pivotArea collapsedLevelsAreSubtotals="1" fieldPosition="0">
        <references count="3">
          <reference field="2" count="1" selected="0">
            <x v="2"/>
          </reference>
          <reference field="4" count="1">
            <x v="12"/>
          </reference>
          <reference field="5" count="1" selected="0">
            <x v="1"/>
          </reference>
        </references>
      </pivotArea>
    </format>
    <format dxfId="28">
      <pivotArea collapsedLevelsAreSubtotals="1" fieldPosition="0">
        <references count="3">
          <reference field="2" count="1" selected="0">
            <x v="2"/>
          </reference>
          <reference field="4" count="1">
            <x v="14"/>
          </reference>
          <reference field="5" count="1" selected="0">
            <x v="1"/>
          </reference>
        </references>
      </pivotArea>
    </format>
    <format dxfId="27">
      <pivotArea collapsedLevelsAreSubtotals="1" fieldPosition="0">
        <references count="3">
          <reference field="2" count="1" selected="0">
            <x v="2"/>
          </reference>
          <reference field="4" count="1">
            <x v="15"/>
          </reference>
          <reference field="5" count="1" selected="0">
            <x v="1"/>
          </reference>
        </references>
      </pivotArea>
    </format>
    <format dxfId="26">
      <pivotArea collapsedLevelsAreSubtotals="1" fieldPosition="0">
        <references count="3">
          <reference field="2" count="1" selected="0">
            <x v="2"/>
          </reference>
          <reference field="4" count="1">
            <x v="18"/>
          </reference>
          <reference field="5" count="1" selected="0">
            <x v="1"/>
          </reference>
        </references>
      </pivotArea>
    </format>
    <format dxfId="25">
      <pivotArea collapsedLevelsAreSubtotals="1" fieldPosition="0">
        <references count="3">
          <reference field="2" count="1" selected="0">
            <x v="2"/>
          </reference>
          <reference field="4" count="1">
            <x v="19"/>
          </reference>
          <reference field="5" count="1" selected="0">
            <x v="1"/>
          </reference>
        </references>
      </pivotArea>
    </format>
    <format dxfId="24">
      <pivotArea field="5" grandCol="1" collapsedLevelsAreSubtotals="1" axis="axisRow" fieldPosition="0">
        <references count="2">
          <reference field="4" count="1">
            <x v="9"/>
          </reference>
          <reference field="5" count="1" selected="0">
            <x v="0"/>
          </reference>
        </references>
      </pivotArea>
    </format>
    <format dxfId="23">
      <pivotArea field="5" grandCol="1" collapsedLevelsAreSubtotals="1" axis="axisRow" fieldPosition="0">
        <references count="2">
          <reference field="4" count="1">
            <x v="11"/>
          </reference>
          <reference field="5" count="1" selected="0">
            <x v="0"/>
          </reference>
        </references>
      </pivotArea>
    </format>
    <format dxfId="22">
      <pivotArea field="5" grandCol="1" collapsedLevelsAreSubtotals="1" axis="axisRow" fieldPosition="0">
        <references count="2">
          <reference field="4" count="1">
            <x v="13"/>
          </reference>
          <reference field="5" count="1" selected="0">
            <x v="0"/>
          </reference>
        </references>
      </pivotArea>
    </format>
    <format dxfId="21">
      <pivotArea field="5" grandCol="1" collapsedLevelsAreSubtotals="1" axis="axisRow" fieldPosition="0">
        <references count="2">
          <reference field="4" count="1">
            <x v="14"/>
          </reference>
          <reference field="5" count="1" selected="0">
            <x v="0"/>
          </reference>
        </references>
      </pivotArea>
    </format>
    <format dxfId="20">
      <pivotArea field="5" grandCol="1" collapsedLevelsAreSubtotals="1" axis="axisRow" fieldPosition="0">
        <references count="2">
          <reference field="4" count="1">
            <x v="16"/>
          </reference>
          <reference field="5" count="1" selected="0">
            <x v="0"/>
          </reference>
        </references>
      </pivotArea>
    </format>
    <format dxfId="19">
      <pivotArea field="5" grandCol="1" collapsedLevelsAreSubtotals="1" axis="axisRow" fieldPosition="0">
        <references count="2">
          <reference field="4" count="1">
            <x v="17"/>
          </reference>
          <reference field="5" count="1" selected="0">
            <x v="0"/>
          </reference>
        </references>
      </pivotArea>
    </format>
    <format dxfId="18">
      <pivotArea field="5" grandCol="1" collapsedLevelsAreSubtotals="1" axis="axisRow" fieldPosition="0">
        <references count="1">
          <reference field="5" count="1">
            <x v="1"/>
          </reference>
        </references>
      </pivotArea>
    </format>
    <format dxfId="17">
      <pivotArea field="5" grandCol="1" collapsedLevelsAreSubtotals="1" axis="axisRow" fieldPosition="0">
        <references count="2">
          <reference field="4" count="1">
            <x v="0"/>
          </reference>
          <reference field="5" count="1" selected="0">
            <x v="1"/>
          </reference>
        </references>
      </pivotArea>
    </format>
    <format dxfId="16">
      <pivotArea field="5" grandCol="1" collapsedLevelsAreSubtotals="1" axis="axisRow" fieldPosition="0">
        <references count="2">
          <reference field="4" count="1">
            <x v="3"/>
          </reference>
          <reference field="5" count="1" selected="0">
            <x v="1"/>
          </reference>
        </references>
      </pivotArea>
    </format>
    <format dxfId="15">
      <pivotArea field="5" grandCol="1" collapsedLevelsAreSubtotals="1" axis="axisRow" fieldPosition="0">
        <references count="2">
          <reference field="4" count="1">
            <x v="5"/>
          </reference>
          <reference field="5" count="1" selected="0">
            <x v="1"/>
          </reference>
        </references>
      </pivotArea>
    </format>
    <format dxfId="14">
      <pivotArea field="5" grandCol="1" collapsedLevelsAreSubtotals="1" axis="axisRow" fieldPosition="0">
        <references count="2">
          <reference field="4" count="1">
            <x v="8"/>
          </reference>
          <reference field="5" count="1" selected="0">
            <x v="1"/>
          </reference>
        </references>
      </pivotArea>
    </format>
    <format dxfId="13">
      <pivotArea field="5" grandCol="1" collapsedLevelsAreSubtotals="1" axis="axisRow" fieldPosition="0">
        <references count="2">
          <reference field="4" count="1">
            <x v="10"/>
          </reference>
          <reference field="5" count="1" selected="0">
            <x v="1"/>
          </reference>
        </references>
      </pivotArea>
    </format>
    <format dxfId="12">
      <pivotArea field="5" grandCol="1" collapsedLevelsAreSubtotals="1" axis="axisRow" fieldPosition="0">
        <references count="2">
          <reference field="4" count="1">
            <x v="12"/>
          </reference>
          <reference field="5" count="1" selected="0">
            <x v="1"/>
          </reference>
        </references>
      </pivotArea>
    </format>
    <format dxfId="11">
      <pivotArea field="5" grandCol="1" collapsedLevelsAreSubtotals="1" axis="axisRow" fieldPosition="0">
        <references count="2">
          <reference field="4" count="1">
            <x v="14"/>
          </reference>
          <reference field="5" count="1" selected="0">
            <x v="1"/>
          </reference>
        </references>
      </pivotArea>
    </format>
    <format dxfId="10">
      <pivotArea field="5" grandCol="1" collapsedLevelsAreSubtotals="1" axis="axisRow" fieldPosition="0">
        <references count="2">
          <reference field="4" count="1">
            <x v="15"/>
          </reference>
          <reference field="5" count="1" selected="0">
            <x v="1"/>
          </reference>
        </references>
      </pivotArea>
    </format>
    <format dxfId="9">
      <pivotArea field="5" grandCol="1" collapsedLevelsAreSubtotals="1" axis="axisRow" fieldPosition="0">
        <references count="2">
          <reference field="4" count="1">
            <x v="18"/>
          </reference>
          <reference field="5" count="1" selected="0">
            <x v="1"/>
          </reference>
        </references>
      </pivotArea>
    </format>
    <format dxfId="8">
      <pivotArea field="5" grandCol="1" collapsedLevelsAreSubtotals="1" axis="axisRow" fieldPosition="0">
        <references count="2">
          <reference field="4" count="1">
            <x v="19"/>
          </reference>
          <reference field="5" count="1" selected="0">
            <x v="1"/>
          </reference>
        </references>
      </pivotArea>
    </format>
  </format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2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2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2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7967A434-DDAC-4637-A243-F4310158CF92}" sourceName="Vendedor">
  <data>
    <tabular pivotCacheId="1762104591">
      <items count="20">
        <i x="11" s="1"/>
        <i x="6" s="1"/>
        <i x="12" s="1"/>
        <i x="3" s="1"/>
        <i x="18" s="1"/>
        <i x="0" s="1"/>
        <i x="17" s="1"/>
        <i x="5" s="1"/>
        <i x="10" s="1"/>
        <i x="1" s="1"/>
        <i x="8" s="1"/>
        <i x="15" s="1"/>
        <i x="9" s="1"/>
        <i x="14" s="1"/>
        <i x="7" s="1"/>
        <i x="4" s="1"/>
        <i x="13" s="1"/>
        <i x="2" s="1"/>
        <i x="16" s="1"/>
        <i x="1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6E8A4372-419C-49E7-AA38-C7E8237DA487}" sourceName="Produto">
  <data>
    <tabular pivotCacheId="732683192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FCA490C8-1731-4B29-862F-BF45762E88A0}" sourceName="Cidade">
  <data>
    <tabular pivotCacheId="562702086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2" xr10:uid="{B5C8BA47-A53F-46D4-9929-742624D8F4FA}" cache="SegmentaçãodeDados_Vendedor" caption="Vendedor" startItem="10" rowHeight="241300"/>
  <slicer name="Produto" xr10:uid="{4632E642-3AE5-4B2F-8883-B47DBDA254D0}" cache="SegmentaçãodeDados_Produto" caption="Produto" rowHeight="241300"/>
  <slicer name="Cidade" xr10:uid="{A3F5B0A1-6BF8-4AC6-B945-0935008A1C0D}" cache="SegmentaçãodeDados_Cidade" caption="Cidade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6C08-7940-4D3C-B407-FA8F96F41D54}">
  <sheetPr>
    <tabColor rgb="FFCC0066"/>
  </sheetPr>
  <dimension ref="A1:W49"/>
  <sheetViews>
    <sheetView tabSelected="1" workbookViewId="0">
      <selection activeCell="U9" sqref="U9"/>
    </sheetView>
  </sheetViews>
  <sheetFormatPr defaultColWidth="9.1328125" defaultRowHeight="15.4" x14ac:dyDescent="0.55000000000000004"/>
  <cols>
    <col min="1" max="1" width="28.59765625" style="1" customWidth="1"/>
    <col min="2" max="2" width="2.73046875" style="2" customWidth="1"/>
    <col min="3" max="16384" width="9.1328125" style="1"/>
  </cols>
  <sheetData>
    <row r="1" spans="1:23" ht="30" customHeight="1" x14ac:dyDescent="0.55000000000000004">
      <c r="A1" s="8"/>
      <c r="B1" s="9"/>
      <c r="C1" s="8"/>
      <c r="D1" s="8"/>
      <c r="E1" s="8"/>
      <c r="F1" s="8"/>
      <c r="G1" s="36" t="s">
        <v>5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3" ht="14.25" customHeight="1" x14ac:dyDescent="0.55000000000000004">
      <c r="A2" s="8"/>
      <c r="B2" s="9"/>
      <c r="C2" s="8"/>
      <c r="D2" s="8"/>
      <c r="E2" s="8"/>
      <c r="F2" s="8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3" ht="14.25" customHeight="1" x14ac:dyDescent="0.55000000000000004">
      <c r="A3" s="8"/>
      <c r="B3" s="9"/>
      <c r="C3" s="8"/>
      <c r="D3" s="8"/>
      <c r="E3" s="8"/>
      <c r="F3" s="8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3" ht="14.25" customHeight="1" x14ac:dyDescent="0.55000000000000004">
      <c r="A4" s="8"/>
      <c r="B4" s="9"/>
      <c r="C4" s="8"/>
      <c r="D4" s="8"/>
      <c r="E4" s="8"/>
      <c r="F4" s="8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3" x14ac:dyDescent="0.55000000000000004">
      <c r="A5" s="8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3" ht="15.75" x14ac:dyDescent="0.55000000000000004">
      <c r="A6" s="8"/>
      <c r="B6" s="9"/>
      <c r="C6" s="8"/>
      <c r="D6" s="8"/>
      <c r="E6" s="8"/>
      <c r="F6" s="14"/>
      <c r="G6" s="8"/>
      <c r="H6" s="8"/>
      <c r="I6" s="8"/>
      <c r="J6" s="8"/>
      <c r="K6" s="14"/>
      <c r="L6" s="8"/>
      <c r="M6" s="8"/>
      <c r="N6" s="8"/>
      <c r="O6" s="8"/>
      <c r="P6" s="8"/>
      <c r="Q6" s="14"/>
      <c r="R6" s="39" t="s">
        <v>4</v>
      </c>
      <c r="S6" s="39"/>
      <c r="T6" s="39"/>
    </row>
    <row r="7" spans="1:23" ht="14.25" customHeight="1" x14ac:dyDescent="0.55000000000000004">
      <c r="A7" s="8"/>
      <c r="B7" s="9"/>
      <c r="C7" s="8"/>
      <c r="D7" s="8"/>
      <c r="E7" s="8"/>
      <c r="F7" s="13"/>
      <c r="G7" s="13"/>
      <c r="H7" s="8"/>
      <c r="I7" s="8"/>
      <c r="J7" s="8"/>
      <c r="K7" s="12"/>
      <c r="L7" s="8"/>
      <c r="M7" s="8"/>
      <c r="N7" s="8"/>
      <c r="O7" s="8"/>
      <c r="P7" s="8"/>
      <c r="Q7" s="11"/>
      <c r="R7" s="40">
        <f>GETPIVOTDATA("Valor de Fechamento",Dinamica!$C$3)</f>
        <v>199</v>
      </c>
      <c r="S7" s="40"/>
      <c r="T7" s="40"/>
    </row>
    <row r="8" spans="1:23" ht="14.25" customHeight="1" x14ac:dyDescent="0.55000000000000004">
      <c r="A8" s="8"/>
      <c r="B8" s="9"/>
      <c r="C8" s="8"/>
      <c r="D8" s="8"/>
      <c r="E8" s="8"/>
      <c r="F8" s="13"/>
      <c r="G8" s="13"/>
      <c r="H8" s="8"/>
      <c r="I8" s="8"/>
      <c r="J8" s="8"/>
      <c r="K8" s="12"/>
      <c r="L8" s="8"/>
      <c r="M8" s="8"/>
      <c r="N8" s="8"/>
      <c r="O8" s="8"/>
      <c r="P8" s="8"/>
      <c r="Q8" s="11"/>
      <c r="R8" s="40"/>
      <c r="S8" s="40"/>
      <c r="T8" s="40"/>
    </row>
    <row r="9" spans="1:23" ht="14.25" customHeight="1" x14ac:dyDescent="0.55000000000000004">
      <c r="A9" s="8"/>
      <c r="B9" s="9"/>
      <c r="C9" s="8"/>
      <c r="D9" s="8"/>
      <c r="E9" s="8"/>
      <c r="F9" s="13"/>
      <c r="G9" s="13"/>
      <c r="H9" s="8"/>
      <c r="I9" s="8"/>
      <c r="J9" s="8"/>
      <c r="K9" s="12"/>
      <c r="L9" s="8"/>
      <c r="M9" s="8"/>
      <c r="N9" s="8"/>
      <c r="O9" s="8"/>
      <c r="P9" s="8"/>
      <c r="Q9" s="11"/>
      <c r="R9" s="40"/>
      <c r="S9" s="40"/>
      <c r="T9" s="40"/>
    </row>
    <row r="10" spans="1:23" x14ac:dyDescent="0.55000000000000004">
      <c r="A10" s="8"/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3" ht="15.75" x14ac:dyDescent="0.55000000000000004">
      <c r="A11" s="8"/>
      <c r="B11" s="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39" t="s">
        <v>3</v>
      </c>
      <c r="S11" s="39"/>
      <c r="T11" s="39"/>
    </row>
    <row r="12" spans="1:23" x14ac:dyDescent="0.55000000000000004">
      <c r="A12" s="8"/>
      <c r="B12" s="9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38">
        <f>GETPIVOTDATA("Valor de Fechamento",Dinamica!$A$3)</f>
        <v>21880000</v>
      </c>
      <c r="S12" s="38"/>
      <c r="T12" s="38"/>
      <c r="W12" s="10"/>
    </row>
    <row r="13" spans="1:23" x14ac:dyDescent="0.55000000000000004">
      <c r="A13" s="8"/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38"/>
      <c r="S13" s="38"/>
      <c r="T13" s="38"/>
    </row>
    <row r="14" spans="1:23" x14ac:dyDescent="0.55000000000000004">
      <c r="A14" s="8"/>
      <c r="B14" s="9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38"/>
      <c r="S14" s="38"/>
      <c r="T14" s="38"/>
    </row>
    <row r="15" spans="1:23" x14ac:dyDescent="0.55000000000000004">
      <c r="A15" s="8"/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V15" s="10"/>
    </row>
    <row r="16" spans="1:23" ht="15.75" x14ac:dyDescent="0.55000000000000004">
      <c r="A16" s="8"/>
      <c r="B16" s="9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39" t="s">
        <v>2</v>
      </c>
      <c r="S16" s="39"/>
      <c r="T16" s="39"/>
    </row>
    <row r="17" spans="1:20" x14ac:dyDescent="0.55000000000000004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38">
        <f>R12/R7</f>
        <v>109949.74874371859</v>
      </c>
      <c r="S17" s="38"/>
      <c r="T17" s="38"/>
    </row>
    <row r="18" spans="1:20" x14ac:dyDescent="0.55000000000000004">
      <c r="A18" s="8"/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38"/>
      <c r="S18" s="38"/>
      <c r="T18" s="38"/>
    </row>
    <row r="19" spans="1:20" x14ac:dyDescent="0.55000000000000004">
      <c r="A19" s="8"/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38"/>
      <c r="S19" s="38"/>
      <c r="T19" s="38"/>
    </row>
    <row r="20" spans="1:20" x14ac:dyDescent="0.55000000000000004">
      <c r="A20" s="8"/>
      <c r="B20" s="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55000000000000004">
      <c r="A21" s="8"/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55000000000000004">
      <c r="A22" s="8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55000000000000004">
      <c r="A23" s="8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55000000000000004">
      <c r="A24" s="8"/>
      <c r="B24" s="9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55000000000000004">
      <c r="A25" s="8"/>
      <c r="B25" s="9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55000000000000004">
      <c r="A26" s="8"/>
      <c r="B26" s="9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55000000000000004">
      <c r="A27" s="8"/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55000000000000004">
      <c r="A28" s="8"/>
      <c r="B28" s="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55000000000000004">
      <c r="A29" s="8"/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55000000000000004">
      <c r="A30" s="8"/>
      <c r="B30" s="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55000000000000004">
      <c r="A31" s="8"/>
      <c r="B31" s="9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55000000000000004">
      <c r="A32" s="8"/>
      <c r="B32" s="9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55000000000000004">
      <c r="A33" s="8"/>
      <c r="B33" s="9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55000000000000004">
      <c r="A34" s="8"/>
      <c r="B34" s="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55000000000000004">
      <c r="A35" s="7" t="s">
        <v>1</v>
      </c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55000000000000004">
      <c r="A36" s="37" t="str">
        <f>Dinamica!E31</f>
        <v>Equipe 1</v>
      </c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55000000000000004">
      <c r="A37" s="37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55000000000000004">
      <c r="A38" s="3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55000000000000004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55000000000000004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55000000000000004">
      <c r="A41" s="3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55000000000000004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55000000000000004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55000000000000004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55000000000000004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55000000000000004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55000000000000004">
      <c r="A47" s="5" t="s">
        <v>0</v>
      </c>
      <c r="B47" s="4"/>
      <c r="C47" s="3"/>
      <c r="D47" s="3"/>
      <c r="E47" s="3"/>
      <c r="F47" s="3"/>
      <c r="G47" s="3"/>
      <c r="H47" s="3"/>
      <c r="I47" s="3"/>
      <c r="J47" s="3"/>
      <c r="K47" s="6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55000000000000004">
      <c r="A48" s="5" t="str">
        <f>Dinamica!E32</f>
        <v>Maria</v>
      </c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55000000000000004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</sheetData>
  <mergeCells count="8">
    <mergeCell ref="G1:T4"/>
    <mergeCell ref="A36:A37"/>
    <mergeCell ref="R17:T19"/>
    <mergeCell ref="R6:T6"/>
    <mergeCell ref="R7:T9"/>
    <mergeCell ref="R11:T11"/>
    <mergeCell ref="R12:T14"/>
    <mergeCell ref="R16:T16"/>
  </mergeCells>
  <pageMargins left="0.7" right="0.7" top="0.75" bottom="0.75" header="0.3" footer="0.3"/>
  <pageSetup scale="0" firstPageNumber="0" fitToWidth="0" fitToHeight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8473-D248-4671-BFE9-8AF9D4523942}">
  <dimension ref="A2:AB53"/>
  <sheetViews>
    <sheetView workbookViewId="0">
      <selection activeCell="E34" sqref="E34"/>
    </sheetView>
  </sheetViews>
  <sheetFormatPr defaultRowHeight="14.25" x14ac:dyDescent="0.45"/>
  <cols>
    <col min="1" max="1" width="32.9296875" bestFit="1" customWidth="1"/>
    <col min="2" max="2" width="25.86328125" bestFit="1" customWidth="1"/>
    <col min="3" max="3" width="29.6640625" bestFit="1" customWidth="1"/>
    <col min="4" max="4" width="1.3984375" customWidth="1"/>
    <col min="5" max="5" width="16.53125" bestFit="1" customWidth="1"/>
    <col min="6" max="6" width="25.86328125" bestFit="1" customWidth="1"/>
    <col min="7" max="7" width="6.73046875" bestFit="1" customWidth="1"/>
    <col min="8" max="8" width="1.86328125" customWidth="1"/>
    <col min="9" max="9" width="17.53125" bestFit="1" customWidth="1"/>
    <col min="10" max="10" width="25.86328125" bestFit="1" customWidth="1"/>
    <col min="11" max="11" width="2.33203125" customWidth="1"/>
    <col min="12" max="12" width="25.86328125" bestFit="1" customWidth="1"/>
    <col min="13" max="13" width="17.796875" bestFit="1" customWidth="1"/>
    <col min="14" max="15" width="15.06640625" bestFit="1" customWidth="1"/>
    <col min="16" max="16" width="16.06640625" bestFit="1" customWidth="1"/>
    <col min="17" max="17" width="2" customWidth="1"/>
    <col min="18" max="18" width="17.53125" bestFit="1" customWidth="1"/>
    <col min="19" max="19" width="16.06640625" bestFit="1" customWidth="1"/>
    <col min="20" max="21" width="15.06640625" bestFit="1" customWidth="1"/>
    <col min="22" max="22" width="16.06640625" bestFit="1" customWidth="1"/>
    <col min="23" max="23" width="9.53125" bestFit="1" customWidth="1"/>
    <col min="24" max="24" width="16.06640625" bestFit="1" customWidth="1"/>
    <col min="25" max="25" width="9.3984375" bestFit="1" customWidth="1"/>
    <col min="26" max="26" width="14.796875" bestFit="1" customWidth="1"/>
    <col min="27" max="27" width="12.796875" bestFit="1" customWidth="1"/>
    <col min="28" max="28" width="16.59765625" bestFit="1" customWidth="1"/>
    <col min="29" max="29" width="14.53125" bestFit="1" customWidth="1"/>
    <col min="30" max="30" width="9.53125" bestFit="1" customWidth="1"/>
  </cols>
  <sheetData>
    <row r="2" spans="1:28" x14ac:dyDescent="0.45">
      <c r="I2" s="18" t="s">
        <v>48</v>
      </c>
      <c r="J2" t="s">
        <v>47</v>
      </c>
      <c r="R2" s="18" t="s">
        <v>48</v>
      </c>
      <c r="S2" t="s">
        <v>47</v>
      </c>
    </row>
    <row r="3" spans="1:28" x14ac:dyDescent="0.45">
      <c r="A3" t="s">
        <v>28</v>
      </c>
      <c r="C3" t="s">
        <v>46</v>
      </c>
      <c r="E3" s="18" t="s">
        <v>29</v>
      </c>
      <c r="F3" t="s">
        <v>45</v>
      </c>
      <c r="G3" t="s">
        <v>44</v>
      </c>
      <c r="L3" s="18" t="s">
        <v>28</v>
      </c>
      <c r="M3" s="18" t="s">
        <v>43</v>
      </c>
    </row>
    <row r="4" spans="1:28" x14ac:dyDescent="0.45">
      <c r="A4" s="25">
        <v>21880000</v>
      </c>
      <c r="C4" s="35">
        <v>199</v>
      </c>
      <c r="E4" s="16" t="s">
        <v>42</v>
      </c>
      <c r="F4" s="15">
        <v>9570000</v>
      </c>
      <c r="G4">
        <v>87</v>
      </c>
      <c r="I4" s="18" t="s">
        <v>29</v>
      </c>
      <c r="J4" t="s">
        <v>28</v>
      </c>
      <c r="L4" s="18" t="s">
        <v>29</v>
      </c>
      <c r="M4" t="s">
        <v>38</v>
      </c>
      <c r="N4" t="s">
        <v>36</v>
      </c>
      <c r="O4" t="s">
        <v>34</v>
      </c>
      <c r="P4" t="s">
        <v>6</v>
      </c>
      <c r="R4" s="18" t="s">
        <v>41</v>
      </c>
      <c r="S4" t="s">
        <v>40</v>
      </c>
    </row>
    <row r="5" spans="1:28" x14ac:dyDescent="0.45">
      <c r="E5" s="16" t="s">
        <v>39</v>
      </c>
      <c r="F5" s="15">
        <v>8910000</v>
      </c>
      <c r="G5">
        <v>81</v>
      </c>
      <c r="I5" s="16" t="s">
        <v>38</v>
      </c>
      <c r="J5" s="15">
        <v>7920000</v>
      </c>
      <c r="L5" s="16" t="s">
        <v>27</v>
      </c>
      <c r="M5" s="15">
        <v>4560000</v>
      </c>
      <c r="N5" s="15">
        <v>3800000</v>
      </c>
      <c r="O5" s="15">
        <v>3850000</v>
      </c>
      <c r="P5" s="15">
        <v>12210000</v>
      </c>
      <c r="R5" s="16" t="s">
        <v>37</v>
      </c>
      <c r="S5" s="15">
        <v>10200000</v>
      </c>
      <c r="W5" s="21"/>
      <c r="X5" s="24"/>
    </row>
    <row r="6" spans="1:28" x14ac:dyDescent="0.45">
      <c r="E6" s="16" t="s">
        <v>32</v>
      </c>
      <c r="F6" s="15">
        <v>3400000</v>
      </c>
      <c r="G6">
        <v>31</v>
      </c>
      <c r="I6" s="16" t="s">
        <v>36</v>
      </c>
      <c r="J6" s="15">
        <v>6700000</v>
      </c>
      <c r="L6" s="17" t="s">
        <v>25</v>
      </c>
      <c r="M6" s="15">
        <v>600000</v>
      </c>
      <c r="N6" s="15">
        <v>500000</v>
      </c>
      <c r="O6" s="15">
        <v>770000</v>
      </c>
      <c r="P6" s="15">
        <v>1870000</v>
      </c>
      <c r="R6" s="16" t="s">
        <v>35</v>
      </c>
      <c r="S6" s="15">
        <v>9450000</v>
      </c>
      <c r="W6" s="23"/>
      <c r="X6" s="22"/>
    </row>
    <row r="7" spans="1:28" x14ac:dyDescent="0.45">
      <c r="E7" s="16" t="s">
        <v>6</v>
      </c>
      <c r="F7" s="15">
        <v>21880000</v>
      </c>
      <c r="G7">
        <v>199</v>
      </c>
      <c r="I7" s="16" t="s">
        <v>34</v>
      </c>
      <c r="J7" s="15">
        <v>7260000</v>
      </c>
      <c r="L7" s="17" t="s">
        <v>21</v>
      </c>
      <c r="M7" s="15">
        <v>240000</v>
      </c>
      <c r="N7" s="15">
        <v>300000</v>
      </c>
      <c r="O7" s="15">
        <v>330000</v>
      </c>
      <c r="P7" s="15">
        <v>870000</v>
      </c>
      <c r="R7" s="16" t="s">
        <v>6</v>
      </c>
      <c r="S7" s="15">
        <v>19650000</v>
      </c>
      <c r="W7" s="23"/>
      <c r="X7" s="22"/>
    </row>
    <row r="8" spans="1:28" x14ac:dyDescent="0.45">
      <c r="I8" s="16" t="s">
        <v>6</v>
      </c>
      <c r="J8" s="15">
        <v>21880000</v>
      </c>
      <c r="L8" s="17" t="s">
        <v>18</v>
      </c>
      <c r="M8" s="15">
        <v>120000</v>
      </c>
      <c r="N8" s="15">
        <v>100000</v>
      </c>
      <c r="O8" s="15"/>
      <c r="P8" s="15">
        <v>220000</v>
      </c>
      <c r="W8" s="17"/>
    </row>
    <row r="9" spans="1:28" x14ac:dyDescent="0.45">
      <c r="L9" s="17" t="s">
        <v>26</v>
      </c>
      <c r="M9" s="15">
        <v>1320000</v>
      </c>
      <c r="N9" s="15">
        <v>800000</v>
      </c>
      <c r="O9" s="15">
        <v>770000</v>
      </c>
      <c r="P9" s="15">
        <v>2890000</v>
      </c>
      <c r="W9" s="17"/>
      <c r="Y9" s="15"/>
      <c r="Z9" s="16"/>
      <c r="AA9" s="15"/>
      <c r="AB9" s="15"/>
    </row>
    <row r="10" spans="1:28" x14ac:dyDescent="0.45">
      <c r="L10" s="17" t="s">
        <v>24</v>
      </c>
      <c r="M10" s="15">
        <v>480000</v>
      </c>
      <c r="N10" s="15">
        <v>500000</v>
      </c>
      <c r="O10" s="15">
        <v>550000</v>
      </c>
      <c r="P10" s="15">
        <v>1530000</v>
      </c>
      <c r="W10" s="17"/>
      <c r="Y10" s="15"/>
      <c r="Z10" s="16"/>
      <c r="AA10" s="15"/>
      <c r="AB10" s="15"/>
    </row>
    <row r="11" spans="1:28" x14ac:dyDescent="0.45">
      <c r="L11" s="17" t="s">
        <v>20</v>
      </c>
      <c r="M11" s="15">
        <v>480000</v>
      </c>
      <c r="N11" s="15">
        <v>200000</v>
      </c>
      <c r="O11" s="15">
        <v>110000</v>
      </c>
      <c r="P11" s="15">
        <v>790000</v>
      </c>
      <c r="W11" s="17"/>
      <c r="Y11" s="15"/>
      <c r="Z11" s="16"/>
      <c r="AA11" s="15"/>
      <c r="AB11" s="15"/>
    </row>
    <row r="12" spans="1:28" x14ac:dyDescent="0.45">
      <c r="L12" s="17" t="s">
        <v>23</v>
      </c>
      <c r="M12" s="15">
        <v>480000</v>
      </c>
      <c r="N12" s="15">
        <v>500000</v>
      </c>
      <c r="O12" s="15">
        <v>440000</v>
      </c>
      <c r="P12" s="15">
        <v>1420000</v>
      </c>
      <c r="W12" s="17"/>
      <c r="Y12" s="15"/>
      <c r="Z12" s="16"/>
      <c r="AA12" s="15"/>
      <c r="AB12" s="15"/>
    </row>
    <row r="13" spans="1:28" x14ac:dyDescent="0.45">
      <c r="L13" s="17" t="s">
        <v>9</v>
      </c>
      <c r="M13" s="15">
        <v>120000</v>
      </c>
      <c r="N13" s="15">
        <v>400000</v>
      </c>
      <c r="O13" s="15">
        <v>330000</v>
      </c>
      <c r="P13" s="15">
        <v>850000</v>
      </c>
      <c r="W13" s="17"/>
    </row>
    <row r="14" spans="1:28" x14ac:dyDescent="0.45">
      <c r="L14" s="17" t="s">
        <v>19</v>
      </c>
      <c r="M14" s="15">
        <v>480000</v>
      </c>
      <c r="N14" s="15">
        <v>200000</v>
      </c>
      <c r="O14" s="15">
        <v>110000</v>
      </c>
      <c r="P14" s="15">
        <v>790000</v>
      </c>
      <c r="W14" s="17"/>
    </row>
    <row r="15" spans="1:28" x14ac:dyDescent="0.45">
      <c r="L15" s="17" t="s">
        <v>22</v>
      </c>
      <c r="M15" s="15">
        <v>240000</v>
      </c>
      <c r="N15" s="15">
        <v>300000</v>
      </c>
      <c r="O15" s="15">
        <v>440000</v>
      </c>
      <c r="P15" s="15">
        <v>980000</v>
      </c>
      <c r="V15" s="21"/>
      <c r="W15" s="21"/>
      <c r="X15" s="20"/>
    </row>
    <row r="16" spans="1:28" x14ac:dyDescent="0.45">
      <c r="L16" s="16" t="s">
        <v>17</v>
      </c>
      <c r="M16" s="15">
        <v>3360000</v>
      </c>
      <c r="N16" s="15">
        <v>2900000</v>
      </c>
      <c r="O16" s="15">
        <v>3410000</v>
      </c>
      <c r="P16" s="15">
        <v>9670000</v>
      </c>
      <c r="W16" s="17"/>
    </row>
    <row r="17" spans="1:16" x14ac:dyDescent="0.45">
      <c r="L17" s="17" t="s">
        <v>15</v>
      </c>
      <c r="M17" s="15">
        <v>360000</v>
      </c>
      <c r="N17" s="15">
        <v>600000</v>
      </c>
      <c r="O17" s="15">
        <v>330000</v>
      </c>
      <c r="P17" s="15">
        <v>1290000</v>
      </c>
    </row>
    <row r="18" spans="1:16" x14ac:dyDescent="0.45">
      <c r="L18" s="17" t="s">
        <v>10</v>
      </c>
      <c r="M18" s="15">
        <v>120000</v>
      </c>
      <c r="N18" s="15">
        <v>500000</v>
      </c>
      <c r="O18" s="15">
        <v>220000</v>
      </c>
      <c r="P18" s="15">
        <v>840000</v>
      </c>
    </row>
    <row r="19" spans="1:16" x14ac:dyDescent="0.45">
      <c r="C19" s="19"/>
      <c r="L19" s="17" t="s">
        <v>16</v>
      </c>
      <c r="M19" s="15">
        <v>840000</v>
      </c>
      <c r="N19" s="15">
        <v>100000</v>
      </c>
      <c r="O19" s="15">
        <v>770000</v>
      </c>
      <c r="P19" s="15">
        <v>1710000</v>
      </c>
    </row>
    <row r="20" spans="1:16" x14ac:dyDescent="0.45">
      <c r="L20" s="17" t="s">
        <v>8</v>
      </c>
      <c r="M20" s="15">
        <v>240000</v>
      </c>
      <c r="N20" s="15">
        <v>300000</v>
      </c>
      <c r="O20" s="15">
        <v>110000</v>
      </c>
      <c r="P20" s="15">
        <v>650000</v>
      </c>
    </row>
    <row r="21" spans="1:16" x14ac:dyDescent="0.45">
      <c r="L21" s="17" t="s">
        <v>12</v>
      </c>
      <c r="M21" s="15">
        <v>360000</v>
      </c>
      <c r="N21" s="15"/>
      <c r="O21" s="15">
        <v>550000</v>
      </c>
      <c r="P21" s="15">
        <v>910000</v>
      </c>
    </row>
    <row r="22" spans="1:16" x14ac:dyDescent="0.45">
      <c r="G22" s="19"/>
      <c r="L22" s="17" t="s">
        <v>7</v>
      </c>
      <c r="M22" s="15">
        <v>120000</v>
      </c>
      <c r="N22" s="15">
        <v>200000</v>
      </c>
      <c r="O22" s="15">
        <v>110000</v>
      </c>
      <c r="P22" s="15">
        <v>430000</v>
      </c>
    </row>
    <row r="23" spans="1:16" x14ac:dyDescent="0.45">
      <c r="L23" s="17" t="s">
        <v>9</v>
      </c>
      <c r="M23" s="15">
        <v>480000</v>
      </c>
      <c r="N23" s="15">
        <v>200000</v>
      </c>
      <c r="O23" s="15">
        <v>110000</v>
      </c>
      <c r="P23" s="15">
        <v>790000</v>
      </c>
    </row>
    <row r="24" spans="1:16" x14ac:dyDescent="0.45">
      <c r="L24" s="17" t="s">
        <v>13</v>
      </c>
      <c r="M24" s="15">
        <v>120000</v>
      </c>
      <c r="N24" s="15">
        <v>400000</v>
      </c>
      <c r="O24" s="15">
        <v>550000</v>
      </c>
      <c r="P24" s="15">
        <v>1070000</v>
      </c>
    </row>
    <row r="25" spans="1:16" x14ac:dyDescent="0.45">
      <c r="L25" s="17" t="s">
        <v>14</v>
      </c>
      <c r="M25" s="15">
        <v>480000</v>
      </c>
      <c r="N25" s="15">
        <v>300000</v>
      </c>
      <c r="O25" s="15">
        <v>330000</v>
      </c>
      <c r="P25" s="15">
        <v>1110000</v>
      </c>
    </row>
    <row r="26" spans="1:16" x14ac:dyDescent="0.45">
      <c r="L26" s="17" t="s">
        <v>11</v>
      </c>
      <c r="M26" s="15">
        <v>240000</v>
      </c>
      <c r="N26" s="15">
        <v>300000</v>
      </c>
      <c r="O26" s="15">
        <v>330000</v>
      </c>
      <c r="P26" s="15">
        <v>870000</v>
      </c>
    </row>
    <row r="27" spans="1:16" x14ac:dyDescent="0.45">
      <c r="A27" s="18" t="s">
        <v>33</v>
      </c>
      <c r="B27" t="s">
        <v>32</v>
      </c>
      <c r="L27" s="16" t="s">
        <v>6</v>
      </c>
      <c r="M27" s="15">
        <v>7920000</v>
      </c>
      <c r="N27" s="15">
        <v>6700000</v>
      </c>
      <c r="O27" s="15">
        <v>7260000</v>
      </c>
      <c r="P27" s="15">
        <v>21880000</v>
      </c>
    </row>
    <row r="28" spans="1:16" x14ac:dyDescent="0.45">
      <c r="A28" s="18" t="s">
        <v>31</v>
      </c>
      <c r="B28" t="s">
        <v>30</v>
      </c>
    </row>
    <row r="30" spans="1:16" x14ac:dyDescent="0.45">
      <c r="A30" s="18" t="s">
        <v>29</v>
      </c>
      <c r="B30" t="s">
        <v>28</v>
      </c>
      <c r="E30" s="18" t="s">
        <v>29</v>
      </c>
      <c r="F30" t="s">
        <v>28</v>
      </c>
    </row>
    <row r="31" spans="1:16" x14ac:dyDescent="0.45">
      <c r="A31" s="16" t="s">
        <v>27</v>
      </c>
      <c r="B31" s="15">
        <v>1610000</v>
      </c>
      <c r="E31" s="16" t="s">
        <v>27</v>
      </c>
      <c r="F31" s="15">
        <v>12210000</v>
      </c>
    </row>
    <row r="32" spans="1:16" x14ac:dyDescent="0.45">
      <c r="A32" s="16" t="s">
        <v>17</v>
      </c>
      <c r="B32" s="15">
        <v>1470000</v>
      </c>
      <c r="E32" s="17" t="s">
        <v>26</v>
      </c>
      <c r="F32" s="15">
        <v>2890000</v>
      </c>
    </row>
    <row r="33" spans="1:6" x14ac:dyDescent="0.45">
      <c r="A33" s="16" t="s">
        <v>6</v>
      </c>
      <c r="B33" s="15">
        <v>3080000</v>
      </c>
      <c r="E33" s="17" t="s">
        <v>25</v>
      </c>
      <c r="F33" s="15">
        <v>1870000</v>
      </c>
    </row>
    <row r="34" spans="1:6" x14ac:dyDescent="0.45">
      <c r="E34" s="17" t="s">
        <v>24</v>
      </c>
      <c r="F34" s="15">
        <v>1530000</v>
      </c>
    </row>
    <row r="35" spans="1:6" x14ac:dyDescent="0.45">
      <c r="E35" s="17" t="s">
        <v>23</v>
      </c>
      <c r="F35" s="15">
        <v>1420000</v>
      </c>
    </row>
    <row r="36" spans="1:6" x14ac:dyDescent="0.45">
      <c r="E36" s="17" t="s">
        <v>22</v>
      </c>
      <c r="F36" s="15">
        <v>980000</v>
      </c>
    </row>
    <row r="37" spans="1:6" x14ac:dyDescent="0.45">
      <c r="E37" s="17" t="s">
        <v>21</v>
      </c>
      <c r="F37" s="15">
        <v>870000</v>
      </c>
    </row>
    <row r="38" spans="1:6" x14ac:dyDescent="0.45">
      <c r="E38" s="17" t="s">
        <v>9</v>
      </c>
      <c r="F38" s="15">
        <v>850000</v>
      </c>
    </row>
    <row r="39" spans="1:6" x14ac:dyDescent="0.45">
      <c r="E39" s="17" t="s">
        <v>20</v>
      </c>
      <c r="F39" s="15">
        <v>790000</v>
      </c>
    </row>
    <row r="40" spans="1:6" x14ac:dyDescent="0.45">
      <c r="E40" s="17" t="s">
        <v>19</v>
      </c>
      <c r="F40" s="15">
        <v>790000</v>
      </c>
    </row>
    <row r="41" spans="1:6" x14ac:dyDescent="0.45">
      <c r="E41" s="17" t="s">
        <v>18</v>
      </c>
      <c r="F41" s="15">
        <v>220000</v>
      </c>
    </row>
    <row r="42" spans="1:6" x14ac:dyDescent="0.45">
      <c r="E42" s="16" t="s">
        <v>17</v>
      </c>
      <c r="F42" s="15">
        <v>9670000</v>
      </c>
    </row>
    <row r="43" spans="1:6" x14ac:dyDescent="0.45">
      <c r="E43" s="17" t="s">
        <v>16</v>
      </c>
      <c r="F43" s="15">
        <v>1710000</v>
      </c>
    </row>
    <row r="44" spans="1:6" x14ac:dyDescent="0.45">
      <c r="E44" s="17" t="s">
        <v>15</v>
      </c>
      <c r="F44" s="15">
        <v>1290000</v>
      </c>
    </row>
    <row r="45" spans="1:6" x14ac:dyDescent="0.45">
      <c r="E45" s="17" t="s">
        <v>14</v>
      </c>
      <c r="F45" s="15">
        <v>1110000</v>
      </c>
    </row>
    <row r="46" spans="1:6" x14ac:dyDescent="0.45">
      <c r="E46" s="17" t="s">
        <v>13</v>
      </c>
      <c r="F46" s="15">
        <v>1070000</v>
      </c>
    </row>
    <row r="47" spans="1:6" x14ac:dyDescent="0.45">
      <c r="E47" s="17" t="s">
        <v>12</v>
      </c>
      <c r="F47" s="15">
        <v>910000</v>
      </c>
    </row>
    <row r="48" spans="1:6" x14ac:dyDescent="0.45">
      <c r="E48" s="17" t="s">
        <v>11</v>
      </c>
      <c r="F48" s="15">
        <v>870000</v>
      </c>
    </row>
    <row r="49" spans="5:6" x14ac:dyDescent="0.45">
      <c r="E49" s="17" t="s">
        <v>10</v>
      </c>
      <c r="F49" s="15">
        <v>840000</v>
      </c>
    </row>
    <row r="50" spans="5:6" x14ac:dyDescent="0.45">
      <c r="E50" s="17" t="s">
        <v>9</v>
      </c>
      <c r="F50" s="15">
        <v>790000</v>
      </c>
    </row>
    <row r="51" spans="5:6" x14ac:dyDescent="0.45">
      <c r="E51" s="17" t="s">
        <v>8</v>
      </c>
      <c r="F51" s="15">
        <v>650000</v>
      </c>
    </row>
    <row r="52" spans="5:6" x14ac:dyDescent="0.45">
      <c r="E52" s="17" t="s">
        <v>7</v>
      </c>
      <c r="F52" s="15">
        <v>430000</v>
      </c>
    </row>
    <row r="53" spans="5:6" x14ac:dyDescent="0.45">
      <c r="E53" s="16" t="s">
        <v>6</v>
      </c>
      <c r="F53" s="15">
        <v>21880000</v>
      </c>
    </row>
  </sheetData>
  <pageMargins left="0.511811024" right="0.511811024" top="0.78740157499999996" bottom="0.78740157499999996" header="0.31496062000000002" footer="0.31496062000000002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C89D-2278-4F0D-911D-364527D0FFDB}">
  <dimension ref="A1:B5"/>
  <sheetViews>
    <sheetView zoomScaleNormal="100" workbookViewId="0">
      <selection activeCell="W12" sqref="W12"/>
    </sheetView>
  </sheetViews>
  <sheetFormatPr defaultRowHeight="14.25" x14ac:dyDescent="0.45"/>
  <cols>
    <col min="1" max="1" width="16.6640625" style="16" customWidth="1"/>
    <col min="2" max="2" width="17.796875" style="16" customWidth="1"/>
  </cols>
  <sheetData>
    <row r="1" spans="1:2" x14ac:dyDescent="0.45">
      <c r="A1" s="27" t="s">
        <v>50</v>
      </c>
      <c r="B1" s="27" t="s">
        <v>49</v>
      </c>
    </row>
    <row r="2" spans="1:2" ht="96" customHeight="1" x14ac:dyDescent="0.45">
      <c r="A2" s="27" t="s">
        <v>27</v>
      </c>
      <c r="B2" s="26"/>
    </row>
    <row r="3" spans="1:2" ht="96" customHeight="1" x14ac:dyDescent="0.45">
      <c r="A3" s="27" t="s">
        <v>17</v>
      </c>
      <c r="B3" s="26"/>
    </row>
    <row r="4" spans="1:2" ht="96" customHeight="1" x14ac:dyDescent="0.45">
      <c r="A4" s="27"/>
      <c r="B4" s="26"/>
    </row>
    <row r="5" spans="1:2" ht="96" customHeight="1" x14ac:dyDescent="0.45">
      <c r="A5" s="27"/>
      <c r="B5" s="26"/>
    </row>
  </sheetData>
  <autoFilter ref="A1:B5" xr:uid="{3A6996B6-2E0F-4ED3-A230-8B918C95452F}">
    <sortState xmlns:xlrd2="http://schemas.microsoft.com/office/spreadsheetml/2017/richdata2" ref="A2:B5">
      <sortCondition ref="A1:A5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C552-EED8-4FB7-AF18-261DD57ADE2B}">
  <sheetPr filterMode="1">
    <tabColor rgb="FFCC0066"/>
  </sheetPr>
  <dimension ref="A1:M200"/>
  <sheetViews>
    <sheetView topLeftCell="A101" zoomScaleNormal="100" workbookViewId="0">
      <selection activeCell="W12" sqref="W12"/>
    </sheetView>
  </sheetViews>
  <sheetFormatPr defaultColWidth="8.59765625" defaultRowHeight="13.15" x14ac:dyDescent="0.45"/>
  <cols>
    <col min="1" max="1" width="16" style="28" bestFit="1" customWidth="1"/>
    <col min="2" max="2" width="20.3984375" style="28" bestFit="1" customWidth="1"/>
    <col min="3" max="3" width="12.46484375" style="28" bestFit="1" customWidth="1"/>
    <col min="4" max="4" width="14.46484375" style="28" bestFit="1" customWidth="1"/>
    <col min="5" max="5" width="7.73046875" style="28" bestFit="1" customWidth="1"/>
    <col min="6" max="6" width="6.9296875" style="28" bestFit="1" customWidth="1"/>
    <col min="7" max="16384" width="8.59765625" style="28"/>
  </cols>
  <sheetData>
    <row r="1" spans="1:13" ht="14.25" x14ac:dyDescent="0.45">
      <c r="A1" s="34" t="s">
        <v>48</v>
      </c>
      <c r="B1" s="33" t="s">
        <v>65</v>
      </c>
      <c r="C1" s="28" t="s">
        <v>64</v>
      </c>
      <c r="D1" s="28" t="s">
        <v>63</v>
      </c>
      <c r="E1" s="28" t="s">
        <v>62</v>
      </c>
      <c r="F1" s="28" t="s">
        <v>50</v>
      </c>
      <c r="G1" s="28" t="s">
        <v>61</v>
      </c>
      <c r="H1" s="28" t="s">
        <v>60</v>
      </c>
      <c r="I1" s="28" t="s">
        <v>41</v>
      </c>
      <c r="J1"/>
      <c r="L1"/>
      <c r="M1"/>
    </row>
    <row r="2" spans="1:13" ht="14.25" x14ac:dyDescent="0.45">
      <c r="A2" s="31">
        <v>100000</v>
      </c>
      <c r="B2" s="30">
        <v>44206</v>
      </c>
      <c r="C2" s="28" t="s">
        <v>36</v>
      </c>
      <c r="D2" s="28" t="s">
        <v>51</v>
      </c>
      <c r="E2" s="28" t="s">
        <v>8</v>
      </c>
      <c r="F2" s="28" t="s">
        <v>17</v>
      </c>
      <c r="G2">
        <f t="shared" ref="G2:G33" si="0">YEAR(B2)</f>
        <v>2021</v>
      </c>
      <c r="H2" s="29" t="str">
        <f t="shared" ref="H2:H33" si="1">TEXT(B2,"mmm")</f>
        <v>jan</v>
      </c>
      <c r="I2" s="28" t="s">
        <v>37</v>
      </c>
      <c r="J2"/>
      <c r="L2"/>
      <c r="M2"/>
    </row>
    <row r="3" spans="1:13" ht="14.25" hidden="1" x14ac:dyDescent="0.45">
      <c r="A3" s="31">
        <v>120000</v>
      </c>
      <c r="B3" s="30">
        <v>44208</v>
      </c>
      <c r="C3" s="28" t="s">
        <v>38</v>
      </c>
      <c r="D3" s="28" t="s">
        <v>51</v>
      </c>
      <c r="E3" s="28" t="s">
        <v>24</v>
      </c>
      <c r="F3" s="28" t="s">
        <v>27</v>
      </c>
      <c r="G3">
        <f t="shared" si="0"/>
        <v>2021</v>
      </c>
      <c r="H3" s="29" t="str">
        <f t="shared" si="1"/>
        <v>jan</v>
      </c>
      <c r="I3" s="28" t="s">
        <v>35</v>
      </c>
      <c r="J3"/>
      <c r="L3"/>
      <c r="M3"/>
    </row>
    <row r="4" spans="1:13" ht="14.25" x14ac:dyDescent="0.45">
      <c r="A4" s="31">
        <v>110000</v>
      </c>
      <c r="B4" s="30">
        <v>44228</v>
      </c>
      <c r="C4" s="28" t="s">
        <v>34</v>
      </c>
      <c r="D4" s="28" t="s">
        <v>51</v>
      </c>
      <c r="E4" s="28" t="s">
        <v>12</v>
      </c>
      <c r="F4" s="28" t="s">
        <v>17</v>
      </c>
      <c r="G4">
        <f t="shared" si="0"/>
        <v>2021</v>
      </c>
      <c r="H4" s="29" t="str">
        <f t="shared" si="1"/>
        <v>fev</v>
      </c>
      <c r="I4" s="28" t="s">
        <v>35</v>
      </c>
      <c r="J4"/>
      <c r="L4"/>
      <c r="M4"/>
    </row>
    <row r="5" spans="1:13" ht="14.25" hidden="1" x14ac:dyDescent="0.45">
      <c r="A5" s="31">
        <v>120000</v>
      </c>
      <c r="B5" s="30">
        <v>44231</v>
      </c>
      <c r="C5" s="28" t="s">
        <v>38</v>
      </c>
      <c r="D5" s="28" t="s">
        <v>52</v>
      </c>
      <c r="E5" s="28" t="s">
        <v>20</v>
      </c>
      <c r="F5" s="28" t="s">
        <v>27</v>
      </c>
      <c r="G5">
        <f t="shared" si="0"/>
        <v>2021</v>
      </c>
      <c r="H5" s="29" t="str">
        <f t="shared" si="1"/>
        <v>fev</v>
      </c>
      <c r="I5" s="28" t="s">
        <v>37</v>
      </c>
      <c r="J5"/>
      <c r="L5"/>
      <c r="M5"/>
    </row>
    <row r="6" spans="1:13" ht="14.25" x14ac:dyDescent="0.45">
      <c r="A6" s="31">
        <v>100000</v>
      </c>
      <c r="B6" s="30">
        <v>44234</v>
      </c>
      <c r="C6" s="28" t="s">
        <v>36</v>
      </c>
      <c r="D6" s="28" t="s">
        <v>58</v>
      </c>
      <c r="E6" s="28" t="s">
        <v>7</v>
      </c>
      <c r="F6" s="28" t="s">
        <v>17</v>
      </c>
      <c r="G6">
        <f t="shared" si="0"/>
        <v>2021</v>
      </c>
      <c r="H6" s="29" t="str">
        <f t="shared" si="1"/>
        <v>fev</v>
      </c>
      <c r="I6" s="28" t="s">
        <v>37</v>
      </c>
      <c r="J6"/>
      <c r="L6"/>
      <c r="M6"/>
    </row>
    <row r="7" spans="1:13" ht="14.25" hidden="1" x14ac:dyDescent="0.45">
      <c r="A7" s="31">
        <v>110000</v>
      </c>
      <c r="B7" s="30">
        <v>44237</v>
      </c>
      <c r="C7" s="28" t="s">
        <v>34</v>
      </c>
      <c r="D7" s="28" t="s">
        <v>55</v>
      </c>
      <c r="E7" s="28" t="s">
        <v>23</v>
      </c>
      <c r="F7" s="28" t="s">
        <v>27</v>
      </c>
      <c r="G7">
        <f t="shared" si="0"/>
        <v>2021</v>
      </c>
      <c r="H7" s="29" t="str">
        <f t="shared" si="1"/>
        <v>fev</v>
      </c>
      <c r="I7" s="28" t="s">
        <v>37</v>
      </c>
      <c r="J7"/>
      <c r="L7"/>
      <c r="M7"/>
    </row>
    <row r="8" spans="1:13" ht="14.25" x14ac:dyDescent="0.45">
      <c r="A8" s="31">
        <v>110000</v>
      </c>
      <c r="B8" s="30">
        <v>44240</v>
      </c>
      <c r="C8" s="28" t="s">
        <v>34</v>
      </c>
      <c r="D8" s="28" t="s">
        <v>51</v>
      </c>
      <c r="E8" s="28" t="s">
        <v>15</v>
      </c>
      <c r="F8" s="28" t="s">
        <v>17</v>
      </c>
      <c r="G8">
        <f t="shared" si="0"/>
        <v>2021</v>
      </c>
      <c r="H8" s="29" t="str">
        <f t="shared" si="1"/>
        <v>fev</v>
      </c>
      <c r="I8" s="28" t="s">
        <v>35</v>
      </c>
      <c r="J8"/>
      <c r="L8"/>
      <c r="M8"/>
    </row>
    <row r="9" spans="1:13" ht="14.25" x14ac:dyDescent="0.45">
      <c r="A9" s="31">
        <v>100000</v>
      </c>
      <c r="B9" s="30">
        <v>44243</v>
      </c>
      <c r="C9" s="28" t="s">
        <v>36</v>
      </c>
      <c r="D9" s="28" t="s">
        <v>57</v>
      </c>
      <c r="E9" s="28" t="s">
        <v>9</v>
      </c>
      <c r="F9" s="28" t="s">
        <v>17</v>
      </c>
      <c r="G9">
        <f t="shared" si="0"/>
        <v>2021</v>
      </c>
      <c r="H9" s="29" t="str">
        <f t="shared" si="1"/>
        <v>fev</v>
      </c>
      <c r="I9" s="28" t="s">
        <v>37</v>
      </c>
      <c r="J9"/>
      <c r="L9"/>
      <c r="M9"/>
    </row>
    <row r="10" spans="1:13" ht="14.25" x14ac:dyDescent="0.45">
      <c r="A10" s="31">
        <v>120000</v>
      </c>
      <c r="B10" s="30">
        <v>44246</v>
      </c>
      <c r="C10" s="28" t="s">
        <v>38</v>
      </c>
      <c r="D10" s="28" t="s">
        <v>51</v>
      </c>
      <c r="E10" s="28" t="s">
        <v>8</v>
      </c>
      <c r="F10" s="28" t="s">
        <v>17</v>
      </c>
      <c r="G10">
        <f t="shared" si="0"/>
        <v>2021</v>
      </c>
      <c r="H10" s="29" t="str">
        <f t="shared" si="1"/>
        <v>fev</v>
      </c>
      <c r="I10" s="28" t="s">
        <v>35</v>
      </c>
      <c r="J10"/>
      <c r="L10"/>
      <c r="M10"/>
    </row>
    <row r="11" spans="1:13" ht="14.25" x14ac:dyDescent="0.45">
      <c r="A11" s="31">
        <v>100000</v>
      </c>
      <c r="B11" s="30">
        <v>44249</v>
      </c>
      <c r="C11" s="28" t="s">
        <v>36</v>
      </c>
      <c r="D11" s="28" t="s">
        <v>51</v>
      </c>
      <c r="E11" s="28" t="s">
        <v>10</v>
      </c>
      <c r="F11" s="28" t="s">
        <v>17</v>
      </c>
      <c r="G11">
        <f t="shared" si="0"/>
        <v>2021</v>
      </c>
      <c r="H11" s="29" t="str">
        <f t="shared" si="1"/>
        <v>fev</v>
      </c>
      <c r="I11" s="28" t="s">
        <v>35</v>
      </c>
      <c r="J11"/>
      <c r="L11"/>
      <c r="M11"/>
    </row>
    <row r="12" spans="1:13" ht="14.25" hidden="1" x14ac:dyDescent="0.45">
      <c r="A12" s="31">
        <v>120000</v>
      </c>
      <c r="B12" s="30">
        <v>44252</v>
      </c>
      <c r="C12" s="28" t="s">
        <v>38</v>
      </c>
      <c r="D12" s="28" t="s">
        <v>53</v>
      </c>
      <c r="E12" s="28" t="s">
        <v>24</v>
      </c>
      <c r="F12" s="28" t="s">
        <v>27</v>
      </c>
      <c r="G12">
        <f t="shared" si="0"/>
        <v>2021</v>
      </c>
      <c r="H12" s="29" t="str">
        <f t="shared" si="1"/>
        <v>fev</v>
      </c>
      <c r="I12" s="28" t="s">
        <v>37</v>
      </c>
      <c r="L12"/>
      <c r="M12"/>
    </row>
    <row r="13" spans="1:13" ht="14.25" hidden="1" x14ac:dyDescent="0.45">
      <c r="A13" s="31">
        <v>110000</v>
      </c>
      <c r="B13" s="30">
        <v>44255</v>
      </c>
      <c r="C13" s="28" t="s">
        <v>34</v>
      </c>
      <c r="D13" s="28" t="s">
        <v>56</v>
      </c>
      <c r="E13" s="28" t="s">
        <v>9</v>
      </c>
      <c r="F13" s="28" t="s">
        <v>27</v>
      </c>
      <c r="G13">
        <f t="shared" si="0"/>
        <v>2021</v>
      </c>
      <c r="H13" s="29" t="str">
        <f t="shared" si="1"/>
        <v>fev</v>
      </c>
      <c r="I13" s="28" t="s">
        <v>37</v>
      </c>
      <c r="L13"/>
      <c r="M13"/>
    </row>
    <row r="14" spans="1:13" ht="14.25" x14ac:dyDescent="0.45">
      <c r="A14" s="31">
        <v>120000</v>
      </c>
      <c r="B14" s="30">
        <v>44258</v>
      </c>
      <c r="C14" s="28" t="s">
        <v>38</v>
      </c>
      <c r="D14" s="28" t="s">
        <v>52</v>
      </c>
      <c r="E14" s="28" t="s">
        <v>16</v>
      </c>
      <c r="F14" s="28" t="s">
        <v>17</v>
      </c>
      <c r="G14">
        <f t="shared" si="0"/>
        <v>2021</v>
      </c>
      <c r="H14" s="29" t="str">
        <f t="shared" si="1"/>
        <v>mar</v>
      </c>
      <c r="I14" s="28" t="s">
        <v>37</v>
      </c>
      <c r="L14"/>
      <c r="M14"/>
    </row>
    <row r="15" spans="1:13" ht="14.25" x14ac:dyDescent="0.45">
      <c r="A15" s="31">
        <v>100000</v>
      </c>
      <c r="B15" s="30">
        <v>44261</v>
      </c>
      <c r="C15" s="28" t="s">
        <v>36</v>
      </c>
      <c r="D15" s="28" t="s">
        <v>51</v>
      </c>
      <c r="E15" s="28" t="s">
        <v>15</v>
      </c>
      <c r="F15" s="28" t="s">
        <v>17</v>
      </c>
      <c r="G15">
        <f t="shared" si="0"/>
        <v>2021</v>
      </c>
      <c r="H15" s="29" t="str">
        <f t="shared" si="1"/>
        <v>mar</v>
      </c>
      <c r="I15" s="28" t="s">
        <v>35</v>
      </c>
      <c r="L15"/>
      <c r="M15"/>
    </row>
    <row r="16" spans="1:13" ht="14.25" x14ac:dyDescent="0.45">
      <c r="A16" s="31">
        <v>110000</v>
      </c>
      <c r="B16" s="30">
        <v>44264</v>
      </c>
      <c r="C16" s="28" t="s">
        <v>34</v>
      </c>
      <c r="D16" s="28" t="s">
        <v>55</v>
      </c>
      <c r="E16" s="28" t="s">
        <v>13</v>
      </c>
      <c r="F16" s="28" t="s">
        <v>17</v>
      </c>
      <c r="G16">
        <f t="shared" si="0"/>
        <v>2021</v>
      </c>
      <c r="H16" s="29" t="str">
        <f t="shared" si="1"/>
        <v>mar</v>
      </c>
      <c r="I16" s="28" t="s">
        <v>37</v>
      </c>
      <c r="L16"/>
      <c r="M16"/>
    </row>
    <row r="17" spans="1:13" ht="14.25" x14ac:dyDescent="0.45">
      <c r="A17" s="31">
        <v>110000</v>
      </c>
      <c r="B17" s="30">
        <v>44298</v>
      </c>
      <c r="C17" s="28" t="s">
        <v>34</v>
      </c>
      <c r="D17" s="28" t="s">
        <v>51</v>
      </c>
      <c r="E17" s="28" t="s">
        <v>10</v>
      </c>
      <c r="F17" s="28" t="s">
        <v>17</v>
      </c>
      <c r="G17">
        <f t="shared" si="0"/>
        <v>2021</v>
      </c>
      <c r="H17" s="29" t="str">
        <f t="shared" si="1"/>
        <v>abr</v>
      </c>
      <c r="I17" s="28" t="s">
        <v>35</v>
      </c>
      <c r="L17"/>
      <c r="M17"/>
    </row>
    <row r="18" spans="1:13" ht="14.25" hidden="1" x14ac:dyDescent="0.45">
      <c r="A18" s="31">
        <v>100000</v>
      </c>
      <c r="B18" s="30">
        <v>44301</v>
      </c>
      <c r="C18" s="28" t="s">
        <v>36</v>
      </c>
      <c r="D18" s="28" t="s">
        <v>51</v>
      </c>
      <c r="E18" s="28" t="s">
        <v>19</v>
      </c>
      <c r="F18" s="28" t="s">
        <v>27</v>
      </c>
      <c r="G18">
        <f t="shared" si="0"/>
        <v>2021</v>
      </c>
      <c r="H18" s="29" t="str">
        <f t="shared" si="1"/>
        <v>abr</v>
      </c>
      <c r="I18" s="28" t="s">
        <v>35</v>
      </c>
      <c r="L18"/>
      <c r="M18"/>
    </row>
    <row r="19" spans="1:13" ht="14.25" x14ac:dyDescent="0.45">
      <c r="A19" s="31">
        <v>120000</v>
      </c>
      <c r="B19" s="30">
        <v>44334</v>
      </c>
      <c r="C19" s="28" t="s">
        <v>38</v>
      </c>
      <c r="D19" s="28" t="s">
        <v>54</v>
      </c>
      <c r="E19" s="28" t="s">
        <v>16</v>
      </c>
      <c r="F19" s="28" t="s">
        <v>17</v>
      </c>
      <c r="G19">
        <f t="shared" si="0"/>
        <v>2021</v>
      </c>
      <c r="H19" s="29" t="str">
        <f t="shared" si="1"/>
        <v>mai</v>
      </c>
      <c r="I19" s="28" t="s">
        <v>37</v>
      </c>
      <c r="L19"/>
      <c r="M19"/>
    </row>
    <row r="20" spans="1:13" ht="14.25" hidden="1" x14ac:dyDescent="0.45">
      <c r="A20" s="31">
        <v>100000</v>
      </c>
      <c r="B20" s="30">
        <v>44337</v>
      </c>
      <c r="C20" s="28" t="s">
        <v>36</v>
      </c>
      <c r="D20" s="28" t="s">
        <v>51</v>
      </c>
      <c r="E20" s="28" t="s">
        <v>25</v>
      </c>
      <c r="F20" s="28" t="s">
        <v>27</v>
      </c>
      <c r="G20">
        <f t="shared" si="0"/>
        <v>2021</v>
      </c>
      <c r="H20" s="29" t="str">
        <f t="shared" si="1"/>
        <v>mai</v>
      </c>
      <c r="I20" s="28" t="s">
        <v>37</v>
      </c>
      <c r="L20"/>
      <c r="M20"/>
    </row>
    <row r="21" spans="1:13" ht="14.25" hidden="1" x14ac:dyDescent="0.45">
      <c r="A21" s="31">
        <v>120000</v>
      </c>
      <c r="B21" s="30">
        <v>44340</v>
      </c>
      <c r="C21" s="28" t="s">
        <v>38</v>
      </c>
      <c r="D21" s="28" t="s">
        <v>53</v>
      </c>
      <c r="E21" s="28" t="s">
        <v>23</v>
      </c>
      <c r="F21" s="28" t="s">
        <v>27</v>
      </c>
      <c r="G21">
        <f t="shared" si="0"/>
        <v>2021</v>
      </c>
      <c r="H21" s="29" t="str">
        <f t="shared" si="1"/>
        <v>mai</v>
      </c>
      <c r="I21" s="28" t="s">
        <v>37</v>
      </c>
      <c r="L21"/>
      <c r="M21"/>
    </row>
    <row r="22" spans="1:13" ht="14.25" hidden="1" x14ac:dyDescent="0.45">
      <c r="A22" s="31">
        <v>110000</v>
      </c>
      <c r="B22" s="30">
        <v>44374</v>
      </c>
      <c r="C22" s="28" t="s">
        <v>34</v>
      </c>
      <c r="D22" s="28" t="s">
        <v>51</v>
      </c>
      <c r="E22" s="28" t="s">
        <v>22</v>
      </c>
      <c r="F22" s="28" t="s">
        <v>27</v>
      </c>
      <c r="G22">
        <f t="shared" si="0"/>
        <v>2021</v>
      </c>
      <c r="H22" s="29" t="str">
        <f t="shared" si="1"/>
        <v>jun</v>
      </c>
      <c r="I22" s="28" t="s">
        <v>35</v>
      </c>
      <c r="L22"/>
      <c r="M22"/>
    </row>
    <row r="23" spans="1:13" ht="14.25" hidden="1" x14ac:dyDescent="0.45">
      <c r="A23" s="31">
        <v>120000</v>
      </c>
      <c r="B23" s="30">
        <v>44377</v>
      </c>
      <c r="C23" s="28" t="s">
        <v>38</v>
      </c>
      <c r="D23" s="28" t="s">
        <v>52</v>
      </c>
      <c r="E23" s="28" t="s">
        <v>26</v>
      </c>
      <c r="F23" s="28" t="s">
        <v>27</v>
      </c>
      <c r="G23">
        <f t="shared" si="0"/>
        <v>2021</v>
      </c>
      <c r="H23" s="29" t="str">
        <f t="shared" si="1"/>
        <v>jun</v>
      </c>
      <c r="I23" s="28" t="s">
        <v>37</v>
      </c>
      <c r="L23"/>
      <c r="M23"/>
    </row>
    <row r="24" spans="1:13" ht="14.25" hidden="1" x14ac:dyDescent="0.45">
      <c r="A24" s="31">
        <v>100000</v>
      </c>
      <c r="B24" s="30">
        <v>44379</v>
      </c>
      <c r="C24" s="28" t="s">
        <v>36</v>
      </c>
      <c r="D24" s="28" t="s">
        <v>51</v>
      </c>
      <c r="E24" s="28" t="s">
        <v>26</v>
      </c>
      <c r="F24" s="28" t="s">
        <v>27</v>
      </c>
      <c r="G24">
        <f t="shared" si="0"/>
        <v>2021</v>
      </c>
      <c r="H24" s="29" t="str">
        <f t="shared" si="1"/>
        <v>jul</v>
      </c>
      <c r="I24" s="28" t="s">
        <v>35</v>
      </c>
      <c r="L24"/>
      <c r="M24"/>
    </row>
    <row r="25" spans="1:13" ht="14.25" hidden="1" x14ac:dyDescent="0.45">
      <c r="A25" s="31">
        <v>110000</v>
      </c>
      <c r="B25" s="30">
        <v>44382</v>
      </c>
      <c r="C25" s="28" t="s">
        <v>34</v>
      </c>
      <c r="D25" s="28" t="s">
        <v>51</v>
      </c>
      <c r="E25" s="28" t="s">
        <v>24</v>
      </c>
      <c r="F25" s="28" t="s">
        <v>27</v>
      </c>
      <c r="G25">
        <f t="shared" si="0"/>
        <v>2021</v>
      </c>
      <c r="H25" s="29" t="str">
        <f t="shared" si="1"/>
        <v>jul</v>
      </c>
      <c r="I25" s="28" t="s">
        <v>35</v>
      </c>
      <c r="L25"/>
      <c r="M25"/>
    </row>
    <row r="26" spans="1:13" ht="14.25" x14ac:dyDescent="0.45">
      <c r="A26" s="31">
        <v>110000</v>
      </c>
      <c r="B26" s="30">
        <v>44385</v>
      </c>
      <c r="C26" s="28" t="s">
        <v>34</v>
      </c>
      <c r="D26" s="28" t="s">
        <v>53</v>
      </c>
      <c r="E26" s="28" t="s">
        <v>13</v>
      </c>
      <c r="F26" s="28" t="s">
        <v>17</v>
      </c>
      <c r="G26">
        <f t="shared" si="0"/>
        <v>2021</v>
      </c>
      <c r="H26" s="29" t="str">
        <f t="shared" si="1"/>
        <v>jul</v>
      </c>
      <c r="I26" s="28" t="s">
        <v>37</v>
      </c>
      <c r="L26"/>
      <c r="M26"/>
    </row>
    <row r="27" spans="1:13" ht="14.25" hidden="1" x14ac:dyDescent="0.45">
      <c r="A27" s="31">
        <v>100000</v>
      </c>
      <c r="B27" s="30">
        <v>44419</v>
      </c>
      <c r="C27" s="28" t="s">
        <v>36</v>
      </c>
      <c r="D27" s="28" t="s">
        <v>56</v>
      </c>
      <c r="E27" s="28" t="s">
        <v>26</v>
      </c>
      <c r="F27" s="28" t="s">
        <v>27</v>
      </c>
      <c r="G27">
        <f t="shared" si="0"/>
        <v>2021</v>
      </c>
      <c r="H27" s="29" t="str">
        <f t="shared" si="1"/>
        <v>ago</v>
      </c>
      <c r="I27" s="28" t="s">
        <v>37</v>
      </c>
      <c r="L27"/>
      <c r="M27"/>
    </row>
    <row r="28" spans="1:13" ht="14.25" hidden="1" x14ac:dyDescent="0.45">
      <c r="A28" s="31">
        <v>120000</v>
      </c>
      <c r="B28" s="30">
        <v>44422</v>
      </c>
      <c r="C28" s="28" t="s">
        <v>38</v>
      </c>
      <c r="D28" s="28" t="s">
        <v>52</v>
      </c>
      <c r="E28" s="28" t="s">
        <v>18</v>
      </c>
      <c r="F28" s="28" t="s">
        <v>27</v>
      </c>
      <c r="G28">
        <f t="shared" si="0"/>
        <v>2021</v>
      </c>
      <c r="H28" s="29" t="str">
        <f t="shared" si="1"/>
        <v>ago</v>
      </c>
      <c r="I28" s="28" t="s">
        <v>37</v>
      </c>
      <c r="L28"/>
      <c r="M28"/>
    </row>
    <row r="29" spans="1:13" ht="14.25" x14ac:dyDescent="0.45">
      <c r="A29" s="31">
        <v>100000</v>
      </c>
      <c r="B29" s="30">
        <v>44425</v>
      </c>
      <c r="C29" s="28" t="s">
        <v>36</v>
      </c>
      <c r="D29" s="28" t="s">
        <v>51</v>
      </c>
      <c r="E29" s="28" t="s">
        <v>11</v>
      </c>
      <c r="F29" s="28" t="s">
        <v>17</v>
      </c>
      <c r="G29">
        <f t="shared" si="0"/>
        <v>2021</v>
      </c>
      <c r="H29" s="29" t="str">
        <f t="shared" si="1"/>
        <v>ago</v>
      </c>
      <c r="I29" s="28" t="s">
        <v>35</v>
      </c>
      <c r="L29"/>
      <c r="M29"/>
    </row>
    <row r="30" spans="1:13" ht="14.25" x14ac:dyDescent="0.45">
      <c r="A30" s="31">
        <v>120000</v>
      </c>
      <c r="B30" s="30">
        <v>44428</v>
      </c>
      <c r="C30" s="28" t="s">
        <v>38</v>
      </c>
      <c r="D30" s="28" t="s">
        <v>55</v>
      </c>
      <c r="E30" s="28" t="s">
        <v>14</v>
      </c>
      <c r="F30" s="28" t="s">
        <v>17</v>
      </c>
      <c r="G30">
        <f t="shared" si="0"/>
        <v>2021</v>
      </c>
      <c r="H30" s="29" t="str">
        <f t="shared" si="1"/>
        <v>ago</v>
      </c>
      <c r="I30" s="28" t="s">
        <v>37</v>
      </c>
      <c r="L30"/>
      <c r="M30"/>
    </row>
    <row r="31" spans="1:13" ht="14.25" hidden="1" x14ac:dyDescent="0.45">
      <c r="A31" s="31">
        <v>110000</v>
      </c>
      <c r="B31" s="30">
        <v>44431</v>
      </c>
      <c r="C31" s="28" t="s">
        <v>34</v>
      </c>
      <c r="D31" s="28" t="s">
        <v>51</v>
      </c>
      <c r="E31" s="28" t="s">
        <v>26</v>
      </c>
      <c r="F31" s="28" t="s">
        <v>27</v>
      </c>
      <c r="G31">
        <f t="shared" si="0"/>
        <v>2021</v>
      </c>
      <c r="H31" s="29" t="str">
        <f t="shared" si="1"/>
        <v>ago</v>
      </c>
      <c r="I31" s="28" t="s">
        <v>35</v>
      </c>
    </row>
    <row r="32" spans="1:13" ht="14.25" x14ac:dyDescent="0.45">
      <c r="A32" s="31">
        <v>120000</v>
      </c>
      <c r="B32" s="30">
        <v>44434</v>
      </c>
      <c r="C32" s="28" t="s">
        <v>38</v>
      </c>
      <c r="D32" s="28" t="s">
        <v>51</v>
      </c>
      <c r="E32" s="28" t="s">
        <v>12</v>
      </c>
      <c r="F32" s="28" t="s">
        <v>17</v>
      </c>
      <c r="G32">
        <f t="shared" si="0"/>
        <v>2021</v>
      </c>
      <c r="H32" s="29" t="str">
        <f t="shared" si="1"/>
        <v>ago</v>
      </c>
      <c r="I32" s="28" t="s">
        <v>35</v>
      </c>
      <c r="M32" s="32"/>
    </row>
    <row r="33" spans="1:9" ht="14.25" hidden="1" x14ac:dyDescent="0.45">
      <c r="A33" s="31">
        <v>100000</v>
      </c>
      <c r="B33" s="30">
        <v>44437</v>
      </c>
      <c r="C33" s="28" t="s">
        <v>36</v>
      </c>
      <c r="D33" s="28" t="s">
        <v>54</v>
      </c>
      <c r="E33" s="28" t="s">
        <v>22</v>
      </c>
      <c r="F33" s="28" t="s">
        <v>27</v>
      </c>
      <c r="G33">
        <f t="shared" si="0"/>
        <v>2021</v>
      </c>
      <c r="H33" s="29" t="str">
        <f t="shared" si="1"/>
        <v>ago</v>
      </c>
      <c r="I33" s="28" t="s">
        <v>37</v>
      </c>
    </row>
    <row r="34" spans="1:9" ht="14.25" hidden="1" x14ac:dyDescent="0.45">
      <c r="A34" s="31">
        <v>110000</v>
      </c>
      <c r="B34" s="30">
        <v>44440</v>
      </c>
      <c r="C34" s="28" t="s">
        <v>34</v>
      </c>
      <c r="D34" s="28" t="s">
        <v>51</v>
      </c>
      <c r="E34" s="28" t="s">
        <v>25</v>
      </c>
      <c r="F34" s="28" t="s">
        <v>27</v>
      </c>
      <c r="G34">
        <f t="shared" ref="G34:G65" si="2">YEAR(B34)</f>
        <v>2021</v>
      </c>
      <c r="H34" s="29" t="str">
        <f t="shared" ref="H34:H65" si="3">TEXT(B34,"mmm")</f>
        <v>set</v>
      </c>
      <c r="I34" s="28" t="s">
        <v>37</v>
      </c>
    </row>
    <row r="35" spans="1:9" ht="14.25" x14ac:dyDescent="0.45">
      <c r="A35" s="31">
        <v>100000</v>
      </c>
      <c r="B35" s="30">
        <v>44440</v>
      </c>
      <c r="C35" s="28" t="s">
        <v>36</v>
      </c>
      <c r="D35" s="28" t="s">
        <v>54</v>
      </c>
      <c r="E35" s="28" t="s">
        <v>15</v>
      </c>
      <c r="F35" s="28" t="s">
        <v>17</v>
      </c>
      <c r="G35">
        <f t="shared" si="2"/>
        <v>2021</v>
      </c>
      <c r="H35" s="29" t="str">
        <f t="shared" si="3"/>
        <v>set</v>
      </c>
      <c r="I35" s="28" t="s">
        <v>37</v>
      </c>
    </row>
    <row r="36" spans="1:9" ht="14.25" x14ac:dyDescent="0.45">
      <c r="A36" s="31">
        <v>110000</v>
      </c>
      <c r="B36" s="30">
        <v>44444</v>
      </c>
      <c r="C36" s="28" t="s">
        <v>34</v>
      </c>
      <c r="D36" s="28" t="s">
        <v>51</v>
      </c>
      <c r="E36" s="28" t="s">
        <v>16</v>
      </c>
      <c r="F36" s="28" t="s">
        <v>17</v>
      </c>
      <c r="G36">
        <f t="shared" si="2"/>
        <v>2021</v>
      </c>
      <c r="H36" s="29" t="str">
        <f t="shared" si="3"/>
        <v>set</v>
      </c>
      <c r="I36" s="28" t="s">
        <v>35</v>
      </c>
    </row>
    <row r="37" spans="1:9" ht="14.25" hidden="1" x14ac:dyDescent="0.45">
      <c r="A37" s="31">
        <v>110000</v>
      </c>
      <c r="B37" s="30">
        <v>44444</v>
      </c>
      <c r="C37" s="28" t="s">
        <v>34</v>
      </c>
      <c r="D37" s="28" t="s">
        <v>51</v>
      </c>
      <c r="E37" s="28" t="s">
        <v>25</v>
      </c>
      <c r="F37" s="28" t="s">
        <v>27</v>
      </c>
      <c r="G37">
        <f t="shared" si="2"/>
        <v>2021</v>
      </c>
      <c r="H37" s="29" t="str">
        <f t="shared" si="3"/>
        <v>set</v>
      </c>
      <c r="I37" s="28" t="s">
        <v>37</v>
      </c>
    </row>
    <row r="38" spans="1:9" ht="14.25" x14ac:dyDescent="0.45">
      <c r="A38" s="31">
        <v>100000</v>
      </c>
      <c r="B38" s="30">
        <v>44449</v>
      </c>
      <c r="C38" s="28" t="s">
        <v>36</v>
      </c>
      <c r="D38" s="28" t="s">
        <v>51</v>
      </c>
      <c r="E38" s="28" t="s">
        <v>13</v>
      </c>
      <c r="F38" s="28" t="s">
        <v>17</v>
      </c>
      <c r="G38">
        <f t="shared" si="2"/>
        <v>2021</v>
      </c>
      <c r="H38" s="29" t="str">
        <f t="shared" si="3"/>
        <v>set</v>
      </c>
      <c r="I38" s="28" t="s">
        <v>35</v>
      </c>
    </row>
    <row r="39" spans="1:9" ht="14.25" x14ac:dyDescent="0.45">
      <c r="A39" s="31">
        <v>110000</v>
      </c>
      <c r="B39" s="30">
        <v>44449</v>
      </c>
      <c r="C39" s="28" t="s">
        <v>34</v>
      </c>
      <c r="D39" s="28" t="s">
        <v>51</v>
      </c>
      <c r="E39" s="28" t="s">
        <v>15</v>
      </c>
      <c r="F39" s="28" t="s">
        <v>17</v>
      </c>
      <c r="G39">
        <f t="shared" si="2"/>
        <v>2021</v>
      </c>
      <c r="H39" s="29" t="str">
        <f t="shared" si="3"/>
        <v>set</v>
      </c>
      <c r="I39" s="28" t="s">
        <v>35</v>
      </c>
    </row>
    <row r="40" spans="1:9" ht="14.25" x14ac:dyDescent="0.45">
      <c r="A40" s="31">
        <v>110000</v>
      </c>
      <c r="B40" s="30">
        <v>44449</v>
      </c>
      <c r="C40" s="28" t="s">
        <v>34</v>
      </c>
      <c r="D40" s="28" t="s">
        <v>53</v>
      </c>
      <c r="E40" s="28" t="s">
        <v>15</v>
      </c>
      <c r="F40" s="28" t="s">
        <v>17</v>
      </c>
      <c r="G40">
        <f t="shared" si="2"/>
        <v>2021</v>
      </c>
      <c r="H40" s="29" t="str">
        <f t="shared" si="3"/>
        <v>set</v>
      </c>
      <c r="I40" s="28" t="s">
        <v>37</v>
      </c>
    </row>
    <row r="41" spans="1:9" ht="14.25" hidden="1" x14ac:dyDescent="0.45">
      <c r="A41" s="31">
        <v>120000</v>
      </c>
      <c r="B41" s="30">
        <v>44454</v>
      </c>
      <c r="C41" s="28" t="s">
        <v>38</v>
      </c>
      <c r="D41" s="28" t="s">
        <v>52</v>
      </c>
      <c r="E41" s="28" t="s">
        <v>20</v>
      </c>
      <c r="F41" s="28" t="s">
        <v>27</v>
      </c>
      <c r="G41">
        <f t="shared" si="2"/>
        <v>2021</v>
      </c>
      <c r="H41" s="29" t="str">
        <f t="shared" si="3"/>
        <v>set</v>
      </c>
      <c r="I41" s="28" t="s">
        <v>37</v>
      </c>
    </row>
    <row r="42" spans="1:9" ht="14.25" x14ac:dyDescent="0.45">
      <c r="A42" s="31">
        <v>120000</v>
      </c>
      <c r="B42" s="30">
        <v>44454</v>
      </c>
      <c r="C42" s="28" t="s">
        <v>38</v>
      </c>
      <c r="D42" s="28" t="s">
        <v>57</v>
      </c>
      <c r="E42" s="28" t="s">
        <v>15</v>
      </c>
      <c r="F42" s="28" t="s">
        <v>17</v>
      </c>
      <c r="G42">
        <f t="shared" si="2"/>
        <v>2021</v>
      </c>
      <c r="H42" s="29" t="str">
        <f t="shared" si="3"/>
        <v>set</v>
      </c>
      <c r="I42" s="28" t="s">
        <v>37</v>
      </c>
    </row>
    <row r="43" spans="1:9" ht="14.25" x14ac:dyDescent="0.45">
      <c r="A43" s="31">
        <v>100000</v>
      </c>
      <c r="B43" s="30">
        <v>44454</v>
      </c>
      <c r="C43" s="28" t="s">
        <v>36</v>
      </c>
      <c r="D43" s="28" t="s">
        <v>51</v>
      </c>
      <c r="E43" s="28" t="s">
        <v>10</v>
      </c>
      <c r="F43" s="28" t="s">
        <v>17</v>
      </c>
      <c r="G43">
        <f t="shared" si="2"/>
        <v>2021</v>
      </c>
      <c r="H43" s="29" t="str">
        <f t="shared" si="3"/>
        <v>set</v>
      </c>
      <c r="I43" s="28" t="s">
        <v>35</v>
      </c>
    </row>
    <row r="44" spans="1:9" ht="14.25" x14ac:dyDescent="0.45">
      <c r="A44" s="31">
        <v>100000</v>
      </c>
      <c r="B44" s="30">
        <v>44461</v>
      </c>
      <c r="C44" s="28" t="s">
        <v>36</v>
      </c>
      <c r="D44" s="28" t="s">
        <v>58</v>
      </c>
      <c r="E44" s="28" t="s">
        <v>7</v>
      </c>
      <c r="F44" s="28" t="s">
        <v>17</v>
      </c>
      <c r="G44">
        <f t="shared" si="2"/>
        <v>2021</v>
      </c>
      <c r="H44" s="29" t="str">
        <f t="shared" si="3"/>
        <v>set</v>
      </c>
      <c r="I44" s="28" t="s">
        <v>37</v>
      </c>
    </row>
    <row r="45" spans="1:9" ht="14.25" x14ac:dyDescent="0.45">
      <c r="A45" s="31">
        <v>120000</v>
      </c>
      <c r="B45" s="30">
        <v>44466</v>
      </c>
      <c r="C45" s="28" t="s">
        <v>38</v>
      </c>
      <c r="D45" s="28" t="s">
        <v>51</v>
      </c>
      <c r="E45" s="28" t="s">
        <v>16</v>
      </c>
      <c r="F45" s="28" t="s">
        <v>17</v>
      </c>
      <c r="G45">
        <f t="shared" si="2"/>
        <v>2021</v>
      </c>
      <c r="H45" s="29" t="str">
        <f t="shared" si="3"/>
        <v>set</v>
      </c>
      <c r="I45" s="28" t="s">
        <v>35</v>
      </c>
    </row>
    <row r="46" spans="1:9" ht="14.25" x14ac:dyDescent="0.45">
      <c r="A46" s="31">
        <v>100000</v>
      </c>
      <c r="B46" s="30">
        <v>44466</v>
      </c>
      <c r="C46" s="28" t="s">
        <v>36</v>
      </c>
      <c r="D46" s="28" t="s">
        <v>51</v>
      </c>
      <c r="E46" s="28" t="s">
        <v>10</v>
      </c>
      <c r="F46" s="28" t="s">
        <v>17</v>
      </c>
      <c r="G46">
        <f t="shared" si="2"/>
        <v>2021</v>
      </c>
      <c r="H46" s="29" t="str">
        <f t="shared" si="3"/>
        <v>set</v>
      </c>
      <c r="I46" s="28" t="s">
        <v>35</v>
      </c>
    </row>
    <row r="47" spans="1:9" ht="14.25" hidden="1" x14ac:dyDescent="0.45">
      <c r="A47" s="31">
        <v>120000</v>
      </c>
      <c r="B47" s="30">
        <v>44467</v>
      </c>
      <c r="C47" s="28" t="s">
        <v>38</v>
      </c>
      <c r="D47" s="28" t="s">
        <v>51</v>
      </c>
      <c r="E47" s="28" t="s">
        <v>23</v>
      </c>
      <c r="F47" s="28" t="s">
        <v>27</v>
      </c>
      <c r="G47">
        <f t="shared" si="2"/>
        <v>2021</v>
      </c>
      <c r="H47" s="29" t="str">
        <f t="shared" si="3"/>
        <v>set</v>
      </c>
      <c r="I47" s="28" t="s">
        <v>37</v>
      </c>
    </row>
    <row r="48" spans="1:9" ht="14.25" hidden="1" x14ac:dyDescent="0.45">
      <c r="A48" s="31">
        <v>110000</v>
      </c>
      <c r="B48" s="30">
        <v>44467</v>
      </c>
      <c r="C48" s="28" t="s">
        <v>34</v>
      </c>
      <c r="D48" s="28" t="s">
        <v>53</v>
      </c>
      <c r="E48" s="28" t="s">
        <v>25</v>
      </c>
      <c r="F48" s="28" t="s">
        <v>27</v>
      </c>
      <c r="G48">
        <f t="shared" si="2"/>
        <v>2021</v>
      </c>
      <c r="H48" s="29" t="str">
        <f t="shared" si="3"/>
        <v>set</v>
      </c>
      <c r="I48" s="28" t="s">
        <v>37</v>
      </c>
    </row>
    <row r="49" spans="1:9" ht="14.25" hidden="1" x14ac:dyDescent="0.45">
      <c r="A49" s="31">
        <v>120000</v>
      </c>
      <c r="B49" s="30">
        <v>44467</v>
      </c>
      <c r="C49" s="28" t="s">
        <v>38</v>
      </c>
      <c r="D49" s="28" t="s">
        <v>56</v>
      </c>
      <c r="E49" s="28" t="s">
        <v>24</v>
      </c>
      <c r="F49" s="28" t="s">
        <v>27</v>
      </c>
      <c r="G49">
        <f t="shared" si="2"/>
        <v>2021</v>
      </c>
      <c r="H49" s="29" t="str">
        <f t="shared" si="3"/>
        <v>set</v>
      </c>
      <c r="I49" s="28" t="s">
        <v>37</v>
      </c>
    </row>
    <row r="50" spans="1:9" ht="14.25" x14ac:dyDescent="0.45">
      <c r="A50" s="31">
        <v>100000</v>
      </c>
      <c r="B50" s="30">
        <v>44467</v>
      </c>
      <c r="C50" s="28" t="s">
        <v>36</v>
      </c>
      <c r="D50" s="28" t="s">
        <v>51</v>
      </c>
      <c r="E50" s="28" t="s">
        <v>16</v>
      </c>
      <c r="F50" s="28" t="s">
        <v>17</v>
      </c>
      <c r="G50">
        <f t="shared" si="2"/>
        <v>2021</v>
      </c>
      <c r="H50" s="29" t="str">
        <f t="shared" si="3"/>
        <v>set</v>
      </c>
      <c r="I50" s="28" t="s">
        <v>35</v>
      </c>
    </row>
    <row r="51" spans="1:9" ht="14.25" x14ac:dyDescent="0.45">
      <c r="A51" s="31">
        <v>110000</v>
      </c>
      <c r="B51" s="30">
        <v>44468</v>
      </c>
      <c r="C51" s="28" t="s">
        <v>34</v>
      </c>
      <c r="D51" s="28" t="s">
        <v>58</v>
      </c>
      <c r="E51" s="28" t="s">
        <v>14</v>
      </c>
      <c r="F51" s="28" t="s">
        <v>17</v>
      </c>
      <c r="G51">
        <f t="shared" si="2"/>
        <v>2021</v>
      </c>
      <c r="H51" s="29" t="str">
        <f t="shared" si="3"/>
        <v>set</v>
      </c>
      <c r="I51" s="28" t="s">
        <v>37</v>
      </c>
    </row>
    <row r="52" spans="1:9" ht="14.25" hidden="1" x14ac:dyDescent="0.45">
      <c r="A52" s="31">
        <v>110000</v>
      </c>
      <c r="B52" s="30">
        <v>44468</v>
      </c>
      <c r="C52" s="28" t="s">
        <v>34</v>
      </c>
      <c r="D52" s="28" t="s">
        <v>51</v>
      </c>
      <c r="E52" s="28" t="s">
        <v>26</v>
      </c>
      <c r="F52" s="28" t="s">
        <v>27</v>
      </c>
      <c r="G52">
        <f t="shared" si="2"/>
        <v>2021</v>
      </c>
      <c r="H52" s="29" t="str">
        <f t="shared" si="3"/>
        <v>set</v>
      </c>
      <c r="I52" s="28" t="s">
        <v>35</v>
      </c>
    </row>
    <row r="53" spans="1:9" ht="14.25" hidden="1" x14ac:dyDescent="0.45">
      <c r="A53" s="31">
        <v>120000</v>
      </c>
      <c r="B53" s="30">
        <v>44469</v>
      </c>
      <c r="C53" s="28" t="s">
        <v>38</v>
      </c>
      <c r="D53" s="28" t="s">
        <v>51</v>
      </c>
      <c r="E53" s="28" t="s">
        <v>21</v>
      </c>
      <c r="F53" s="28" t="s">
        <v>27</v>
      </c>
      <c r="G53">
        <f t="shared" si="2"/>
        <v>2021</v>
      </c>
      <c r="H53" s="29" t="str">
        <f t="shared" si="3"/>
        <v>set</v>
      </c>
      <c r="I53" s="28" t="s">
        <v>35</v>
      </c>
    </row>
    <row r="54" spans="1:9" ht="14.25" hidden="1" x14ac:dyDescent="0.45">
      <c r="A54" s="31">
        <v>100000</v>
      </c>
      <c r="B54" s="30">
        <v>44469</v>
      </c>
      <c r="C54" s="28" t="s">
        <v>36</v>
      </c>
      <c r="D54" s="28" t="s">
        <v>59</v>
      </c>
      <c r="E54" s="28" t="s">
        <v>23</v>
      </c>
      <c r="F54" s="28" t="s">
        <v>27</v>
      </c>
      <c r="G54">
        <f t="shared" si="2"/>
        <v>2021</v>
      </c>
      <c r="H54" s="29" t="str">
        <f t="shared" si="3"/>
        <v>set</v>
      </c>
      <c r="I54" s="28" t="s">
        <v>37</v>
      </c>
    </row>
    <row r="55" spans="1:9" ht="14.25" x14ac:dyDescent="0.45">
      <c r="A55" s="31">
        <v>120000</v>
      </c>
      <c r="B55" s="30">
        <v>44469</v>
      </c>
      <c r="C55" s="28" t="s">
        <v>38</v>
      </c>
      <c r="D55" s="28" t="s">
        <v>57</v>
      </c>
      <c r="E55" s="28" t="s">
        <v>16</v>
      </c>
      <c r="F55" s="28" t="s">
        <v>17</v>
      </c>
      <c r="G55">
        <f t="shared" si="2"/>
        <v>2021</v>
      </c>
      <c r="H55" s="29" t="str">
        <f t="shared" si="3"/>
        <v>set</v>
      </c>
      <c r="I55" s="28" t="s">
        <v>37</v>
      </c>
    </row>
    <row r="56" spans="1:9" ht="14.25" hidden="1" x14ac:dyDescent="0.45">
      <c r="A56" s="31">
        <v>100000</v>
      </c>
      <c r="B56" s="30">
        <v>44472</v>
      </c>
      <c r="C56" s="28" t="s">
        <v>36</v>
      </c>
      <c r="D56" s="28" t="s">
        <v>54</v>
      </c>
      <c r="E56" s="28" t="s">
        <v>9</v>
      </c>
      <c r="F56" s="28" t="s">
        <v>27</v>
      </c>
      <c r="G56">
        <f t="shared" si="2"/>
        <v>2021</v>
      </c>
      <c r="H56" s="29" t="str">
        <f t="shared" si="3"/>
        <v>out</v>
      </c>
      <c r="I56" s="28" t="s">
        <v>37</v>
      </c>
    </row>
    <row r="57" spans="1:9" ht="14.25" hidden="1" x14ac:dyDescent="0.45">
      <c r="A57" s="31">
        <v>120000</v>
      </c>
      <c r="B57" s="30">
        <v>44473</v>
      </c>
      <c r="C57" s="28" t="s">
        <v>38</v>
      </c>
      <c r="D57" s="28" t="s">
        <v>51</v>
      </c>
      <c r="E57" s="28" t="s">
        <v>22</v>
      </c>
      <c r="F57" s="28" t="s">
        <v>27</v>
      </c>
      <c r="G57">
        <f t="shared" si="2"/>
        <v>2021</v>
      </c>
      <c r="H57" s="29" t="str">
        <f t="shared" si="3"/>
        <v>out</v>
      </c>
      <c r="I57" s="28" t="s">
        <v>35</v>
      </c>
    </row>
    <row r="58" spans="1:9" ht="14.25" hidden="1" x14ac:dyDescent="0.45">
      <c r="A58" s="31">
        <v>110000</v>
      </c>
      <c r="B58" s="30">
        <v>44478</v>
      </c>
      <c r="C58" s="28" t="s">
        <v>34</v>
      </c>
      <c r="D58" s="28" t="s">
        <v>53</v>
      </c>
      <c r="E58" s="28" t="s">
        <v>19</v>
      </c>
      <c r="F58" s="28" t="s">
        <v>27</v>
      </c>
      <c r="G58">
        <f t="shared" si="2"/>
        <v>2021</v>
      </c>
      <c r="H58" s="29" t="str">
        <f t="shared" si="3"/>
        <v>out</v>
      </c>
      <c r="I58" s="28" t="s">
        <v>37</v>
      </c>
    </row>
    <row r="59" spans="1:9" ht="14.25" hidden="1" x14ac:dyDescent="0.45">
      <c r="A59" s="31">
        <v>120000</v>
      </c>
      <c r="B59" s="30">
        <v>44486</v>
      </c>
      <c r="C59" s="28" t="s">
        <v>38</v>
      </c>
      <c r="D59" s="28" t="s">
        <v>51</v>
      </c>
      <c r="E59" s="28" t="s">
        <v>26</v>
      </c>
      <c r="F59" s="28" t="s">
        <v>27</v>
      </c>
      <c r="G59">
        <f t="shared" si="2"/>
        <v>2021</v>
      </c>
      <c r="H59" s="29" t="str">
        <f t="shared" si="3"/>
        <v>out</v>
      </c>
      <c r="I59" s="28" t="s">
        <v>35</v>
      </c>
    </row>
    <row r="60" spans="1:9" ht="14.25" x14ac:dyDescent="0.45">
      <c r="A60" s="31">
        <v>100000</v>
      </c>
      <c r="B60" s="30">
        <v>44488</v>
      </c>
      <c r="C60" s="28" t="s">
        <v>36</v>
      </c>
      <c r="D60" s="28" t="s">
        <v>51</v>
      </c>
      <c r="E60" s="28" t="s">
        <v>15</v>
      </c>
      <c r="F60" s="28" t="s">
        <v>17</v>
      </c>
      <c r="G60">
        <f t="shared" si="2"/>
        <v>2021</v>
      </c>
      <c r="H60" s="29" t="str">
        <f t="shared" si="3"/>
        <v>out</v>
      </c>
      <c r="I60" s="28" t="s">
        <v>35</v>
      </c>
    </row>
    <row r="61" spans="1:9" ht="14.25" hidden="1" x14ac:dyDescent="0.45">
      <c r="A61" s="31">
        <v>110000</v>
      </c>
      <c r="B61" s="30">
        <v>44490</v>
      </c>
      <c r="C61" s="28" t="s">
        <v>34</v>
      </c>
      <c r="D61" s="28" t="s">
        <v>58</v>
      </c>
      <c r="E61" s="28" t="s">
        <v>21</v>
      </c>
      <c r="F61" s="28" t="s">
        <v>27</v>
      </c>
      <c r="G61">
        <f t="shared" si="2"/>
        <v>2021</v>
      </c>
      <c r="H61" s="29" t="str">
        <f t="shared" si="3"/>
        <v>out</v>
      </c>
      <c r="I61" s="28" t="s">
        <v>37</v>
      </c>
    </row>
    <row r="62" spans="1:9" ht="14.25" x14ac:dyDescent="0.45">
      <c r="A62" s="31">
        <v>110000</v>
      </c>
      <c r="B62" s="30">
        <v>44491</v>
      </c>
      <c r="C62" s="28" t="s">
        <v>34</v>
      </c>
      <c r="D62" s="28" t="s">
        <v>55</v>
      </c>
      <c r="E62" s="28" t="s">
        <v>10</v>
      </c>
      <c r="F62" s="28" t="s">
        <v>17</v>
      </c>
      <c r="G62">
        <f t="shared" si="2"/>
        <v>2021</v>
      </c>
      <c r="H62" s="29" t="str">
        <f t="shared" si="3"/>
        <v>out</v>
      </c>
      <c r="I62" s="28" t="s">
        <v>37</v>
      </c>
    </row>
    <row r="63" spans="1:9" ht="14.25" x14ac:dyDescent="0.45">
      <c r="A63" s="31">
        <v>100000</v>
      </c>
      <c r="B63" s="30">
        <v>44491</v>
      </c>
      <c r="C63" s="28" t="s">
        <v>36</v>
      </c>
      <c r="D63" s="28" t="s">
        <v>59</v>
      </c>
      <c r="E63" s="28" t="s">
        <v>10</v>
      </c>
      <c r="F63" s="28" t="s">
        <v>17</v>
      </c>
      <c r="G63">
        <f t="shared" si="2"/>
        <v>2021</v>
      </c>
      <c r="H63" s="29" t="str">
        <f t="shared" si="3"/>
        <v>out</v>
      </c>
      <c r="I63" s="28" t="s">
        <v>37</v>
      </c>
    </row>
    <row r="64" spans="1:9" ht="14.25" hidden="1" x14ac:dyDescent="0.45">
      <c r="A64" s="31">
        <v>120000</v>
      </c>
      <c r="B64" s="30">
        <v>44492</v>
      </c>
      <c r="C64" s="28" t="s">
        <v>38</v>
      </c>
      <c r="D64" s="28" t="s">
        <v>51</v>
      </c>
      <c r="E64" s="28" t="s">
        <v>26</v>
      </c>
      <c r="F64" s="28" t="s">
        <v>27</v>
      </c>
      <c r="G64">
        <f t="shared" si="2"/>
        <v>2021</v>
      </c>
      <c r="H64" s="29" t="str">
        <f t="shared" si="3"/>
        <v>out</v>
      </c>
      <c r="I64" s="28" t="s">
        <v>35</v>
      </c>
    </row>
    <row r="65" spans="1:9" ht="14.25" hidden="1" x14ac:dyDescent="0.45">
      <c r="A65" s="31">
        <v>100000</v>
      </c>
      <c r="B65" s="30">
        <v>44499</v>
      </c>
      <c r="C65" s="28" t="s">
        <v>36</v>
      </c>
      <c r="D65" s="28" t="s">
        <v>54</v>
      </c>
      <c r="E65" s="28" t="s">
        <v>22</v>
      </c>
      <c r="F65" s="28" t="s">
        <v>27</v>
      </c>
      <c r="G65">
        <f t="shared" si="2"/>
        <v>2021</v>
      </c>
      <c r="H65" s="29" t="str">
        <f t="shared" si="3"/>
        <v>out</v>
      </c>
      <c r="I65" s="28" t="s">
        <v>37</v>
      </c>
    </row>
    <row r="66" spans="1:9" ht="14.25" x14ac:dyDescent="0.45">
      <c r="A66" s="31">
        <v>120000</v>
      </c>
      <c r="B66" s="30">
        <v>44507</v>
      </c>
      <c r="C66" s="28" t="s">
        <v>38</v>
      </c>
      <c r="D66" s="28" t="s">
        <v>51</v>
      </c>
      <c r="E66" s="28" t="s">
        <v>9</v>
      </c>
      <c r="F66" s="28" t="s">
        <v>17</v>
      </c>
      <c r="G66">
        <f t="shared" ref="G66:G97" si="4">YEAR(B66)</f>
        <v>2021</v>
      </c>
      <c r="H66" s="29" t="str">
        <f t="shared" ref="H66:H97" si="5">TEXT(B66,"mmm")</f>
        <v>nov</v>
      </c>
      <c r="I66" s="28" t="s">
        <v>35</v>
      </c>
    </row>
    <row r="67" spans="1:9" ht="14.25" x14ac:dyDescent="0.45">
      <c r="A67" s="31">
        <v>110000</v>
      </c>
      <c r="B67" s="30">
        <v>44509</v>
      </c>
      <c r="C67" s="28" t="s">
        <v>34</v>
      </c>
      <c r="D67" s="28" t="s">
        <v>51</v>
      </c>
      <c r="E67" s="28" t="s">
        <v>13</v>
      </c>
      <c r="F67" s="28" t="s">
        <v>17</v>
      </c>
      <c r="G67">
        <f t="shared" si="4"/>
        <v>2021</v>
      </c>
      <c r="H67" s="29" t="str">
        <f t="shared" si="5"/>
        <v>nov</v>
      </c>
      <c r="I67" s="28" t="s">
        <v>35</v>
      </c>
    </row>
    <row r="68" spans="1:9" ht="14.25" hidden="1" x14ac:dyDescent="0.45">
      <c r="A68" s="31">
        <v>120000</v>
      </c>
      <c r="B68" s="30">
        <v>44510</v>
      </c>
      <c r="C68" s="28" t="s">
        <v>38</v>
      </c>
      <c r="D68" s="28" t="s">
        <v>56</v>
      </c>
      <c r="E68" s="28" t="s">
        <v>26</v>
      </c>
      <c r="F68" s="28" t="s">
        <v>27</v>
      </c>
      <c r="G68">
        <f t="shared" si="4"/>
        <v>2021</v>
      </c>
      <c r="H68" s="29" t="str">
        <f t="shared" si="5"/>
        <v>nov</v>
      </c>
      <c r="I68" s="28" t="s">
        <v>37</v>
      </c>
    </row>
    <row r="69" spans="1:9" ht="14.25" x14ac:dyDescent="0.45">
      <c r="A69" s="31">
        <v>100000</v>
      </c>
      <c r="B69" s="30">
        <v>44517</v>
      </c>
      <c r="C69" s="28" t="s">
        <v>36</v>
      </c>
      <c r="D69" s="28" t="s">
        <v>52</v>
      </c>
      <c r="E69" s="28" t="s">
        <v>10</v>
      </c>
      <c r="F69" s="28" t="s">
        <v>17</v>
      </c>
      <c r="G69">
        <f t="shared" si="4"/>
        <v>2021</v>
      </c>
      <c r="H69" s="29" t="str">
        <f t="shared" si="5"/>
        <v>nov</v>
      </c>
      <c r="I69" s="28" t="s">
        <v>37</v>
      </c>
    </row>
    <row r="70" spans="1:9" ht="14.25" x14ac:dyDescent="0.45">
      <c r="A70" s="31">
        <v>110000</v>
      </c>
      <c r="B70" s="30">
        <v>44518</v>
      </c>
      <c r="C70" s="28" t="s">
        <v>34</v>
      </c>
      <c r="D70" s="28" t="s">
        <v>58</v>
      </c>
      <c r="E70" s="28" t="s">
        <v>16</v>
      </c>
      <c r="F70" s="28" t="s">
        <v>17</v>
      </c>
      <c r="G70">
        <f t="shared" si="4"/>
        <v>2021</v>
      </c>
      <c r="H70" s="29" t="str">
        <f t="shared" si="5"/>
        <v>nov</v>
      </c>
      <c r="I70" s="28" t="s">
        <v>37</v>
      </c>
    </row>
    <row r="71" spans="1:9" ht="14.25" hidden="1" x14ac:dyDescent="0.45">
      <c r="A71" s="31">
        <v>110000</v>
      </c>
      <c r="B71" s="30">
        <v>44518</v>
      </c>
      <c r="C71" s="28" t="s">
        <v>34</v>
      </c>
      <c r="D71" s="28" t="s">
        <v>51</v>
      </c>
      <c r="E71" s="28" t="s">
        <v>26</v>
      </c>
      <c r="F71" s="28" t="s">
        <v>27</v>
      </c>
      <c r="G71">
        <f t="shared" si="4"/>
        <v>2021</v>
      </c>
      <c r="H71" s="29" t="str">
        <f t="shared" si="5"/>
        <v>nov</v>
      </c>
      <c r="I71" s="28" t="s">
        <v>35</v>
      </c>
    </row>
    <row r="72" spans="1:9" ht="14.25" hidden="1" x14ac:dyDescent="0.45">
      <c r="A72" s="31">
        <v>100000</v>
      </c>
      <c r="B72" s="30">
        <v>44519</v>
      </c>
      <c r="C72" s="28" t="s">
        <v>36</v>
      </c>
      <c r="D72" s="28" t="s">
        <v>53</v>
      </c>
      <c r="E72" s="28" t="s">
        <v>20</v>
      </c>
      <c r="F72" s="28" t="s">
        <v>27</v>
      </c>
      <c r="G72">
        <f t="shared" si="4"/>
        <v>2021</v>
      </c>
      <c r="H72" s="29" t="str">
        <f t="shared" si="5"/>
        <v>nov</v>
      </c>
      <c r="I72" s="28" t="s">
        <v>37</v>
      </c>
    </row>
    <row r="73" spans="1:9" ht="14.25" hidden="1" x14ac:dyDescent="0.45">
      <c r="A73" s="31">
        <v>120000</v>
      </c>
      <c r="B73" s="30">
        <v>44522</v>
      </c>
      <c r="C73" s="28" t="s">
        <v>38</v>
      </c>
      <c r="D73" s="28" t="s">
        <v>51</v>
      </c>
      <c r="E73" s="28" t="s">
        <v>25</v>
      </c>
      <c r="F73" s="28" t="s">
        <v>27</v>
      </c>
      <c r="G73">
        <f t="shared" si="4"/>
        <v>2021</v>
      </c>
      <c r="H73" s="29" t="str">
        <f t="shared" si="5"/>
        <v>nov</v>
      </c>
      <c r="I73" s="28" t="s">
        <v>35</v>
      </c>
    </row>
    <row r="74" spans="1:9" ht="14.25" hidden="1" x14ac:dyDescent="0.45">
      <c r="A74" s="31">
        <v>100000</v>
      </c>
      <c r="B74" s="30">
        <v>44522</v>
      </c>
      <c r="C74" s="28" t="s">
        <v>36</v>
      </c>
      <c r="D74" s="28" t="s">
        <v>51</v>
      </c>
      <c r="E74" s="28" t="s">
        <v>24</v>
      </c>
      <c r="F74" s="28" t="s">
        <v>27</v>
      </c>
      <c r="G74">
        <f t="shared" si="4"/>
        <v>2021</v>
      </c>
      <c r="H74" s="29" t="str">
        <f t="shared" si="5"/>
        <v>nov</v>
      </c>
      <c r="I74" s="28" t="s">
        <v>35</v>
      </c>
    </row>
    <row r="75" spans="1:9" ht="14.25" hidden="1" x14ac:dyDescent="0.45">
      <c r="A75" s="31">
        <v>120000</v>
      </c>
      <c r="B75" s="30">
        <v>44523</v>
      </c>
      <c r="C75" s="28" t="s">
        <v>38</v>
      </c>
      <c r="D75" s="28" t="s">
        <v>58</v>
      </c>
      <c r="E75" s="28" t="s">
        <v>26</v>
      </c>
      <c r="F75" s="28" t="s">
        <v>27</v>
      </c>
      <c r="G75">
        <f t="shared" si="4"/>
        <v>2021</v>
      </c>
      <c r="H75" s="29" t="str">
        <f t="shared" si="5"/>
        <v>nov</v>
      </c>
      <c r="I75" s="28" t="s">
        <v>37</v>
      </c>
    </row>
    <row r="76" spans="1:9" ht="14.25" x14ac:dyDescent="0.45">
      <c r="A76" s="31">
        <v>110000</v>
      </c>
      <c r="B76" s="30">
        <v>44524</v>
      </c>
      <c r="C76" s="28" t="s">
        <v>34</v>
      </c>
      <c r="D76" s="28" t="s">
        <v>55</v>
      </c>
      <c r="E76" s="28" t="s">
        <v>14</v>
      </c>
      <c r="F76" s="28" t="s">
        <v>17</v>
      </c>
      <c r="G76">
        <f t="shared" si="4"/>
        <v>2021</v>
      </c>
      <c r="H76" s="29" t="str">
        <f t="shared" si="5"/>
        <v>nov</v>
      </c>
      <c r="I76" s="28" t="s">
        <v>37</v>
      </c>
    </row>
    <row r="77" spans="1:9" ht="14.25" hidden="1" x14ac:dyDescent="0.45">
      <c r="A77" s="31">
        <v>120000</v>
      </c>
      <c r="B77" s="30">
        <v>44529</v>
      </c>
      <c r="C77" s="28" t="s">
        <v>38</v>
      </c>
      <c r="D77" s="28" t="s">
        <v>59</v>
      </c>
      <c r="E77" s="28" t="s">
        <v>26</v>
      </c>
      <c r="F77" s="28" t="s">
        <v>27</v>
      </c>
      <c r="G77">
        <f t="shared" si="4"/>
        <v>2021</v>
      </c>
      <c r="H77" s="29" t="str">
        <f t="shared" si="5"/>
        <v>nov</v>
      </c>
      <c r="I77" s="28" t="s">
        <v>37</v>
      </c>
    </row>
    <row r="78" spans="1:9" ht="14.25" hidden="1" x14ac:dyDescent="0.45">
      <c r="A78" s="31">
        <v>100000</v>
      </c>
      <c r="B78" s="30">
        <v>44529</v>
      </c>
      <c r="C78" s="28" t="s">
        <v>36</v>
      </c>
      <c r="D78" s="28" t="s">
        <v>51</v>
      </c>
      <c r="E78" s="28" t="s">
        <v>23</v>
      </c>
      <c r="F78" s="28" t="s">
        <v>27</v>
      </c>
      <c r="G78">
        <f t="shared" si="4"/>
        <v>2021</v>
      </c>
      <c r="H78" s="29" t="str">
        <f t="shared" si="5"/>
        <v>nov</v>
      </c>
      <c r="I78" s="28" t="s">
        <v>35</v>
      </c>
    </row>
    <row r="79" spans="1:9" ht="14.25" hidden="1" x14ac:dyDescent="0.45">
      <c r="A79" s="31">
        <v>110000</v>
      </c>
      <c r="B79" s="30">
        <v>44530</v>
      </c>
      <c r="C79" s="28" t="s">
        <v>34</v>
      </c>
      <c r="D79" s="28" t="s">
        <v>54</v>
      </c>
      <c r="E79" s="28" t="s">
        <v>24</v>
      </c>
      <c r="F79" s="28" t="s">
        <v>27</v>
      </c>
      <c r="G79">
        <f t="shared" si="4"/>
        <v>2021</v>
      </c>
      <c r="H79" s="29" t="str">
        <f t="shared" si="5"/>
        <v>nov</v>
      </c>
      <c r="I79" s="28" t="s">
        <v>37</v>
      </c>
    </row>
    <row r="80" spans="1:9" ht="14.25" x14ac:dyDescent="0.45">
      <c r="A80" s="31">
        <v>110000</v>
      </c>
      <c r="B80" s="30">
        <v>44532</v>
      </c>
      <c r="C80" s="28" t="s">
        <v>34</v>
      </c>
      <c r="D80" s="28" t="s">
        <v>51</v>
      </c>
      <c r="E80" s="28" t="s">
        <v>16</v>
      </c>
      <c r="F80" s="28" t="s">
        <v>17</v>
      </c>
      <c r="G80">
        <f t="shared" si="4"/>
        <v>2021</v>
      </c>
      <c r="H80" s="29" t="str">
        <f t="shared" si="5"/>
        <v>dez</v>
      </c>
      <c r="I80" s="28" t="s">
        <v>35</v>
      </c>
    </row>
    <row r="81" spans="1:9" ht="14.25" hidden="1" x14ac:dyDescent="0.45">
      <c r="A81" s="31">
        <v>100000</v>
      </c>
      <c r="B81" s="30">
        <v>44532</v>
      </c>
      <c r="C81" s="28" t="s">
        <v>36</v>
      </c>
      <c r="D81" s="28" t="s">
        <v>51</v>
      </c>
      <c r="E81" s="28" t="s">
        <v>25</v>
      </c>
      <c r="F81" s="28" t="s">
        <v>27</v>
      </c>
      <c r="G81">
        <f t="shared" si="4"/>
        <v>2021</v>
      </c>
      <c r="H81" s="29" t="str">
        <f t="shared" si="5"/>
        <v>dez</v>
      </c>
      <c r="I81" s="28" t="s">
        <v>35</v>
      </c>
    </row>
    <row r="82" spans="1:9" ht="14.25" x14ac:dyDescent="0.45">
      <c r="A82" s="31">
        <v>120000</v>
      </c>
      <c r="B82" s="30">
        <v>44538</v>
      </c>
      <c r="C82" s="28" t="s">
        <v>38</v>
      </c>
      <c r="D82" s="28" t="s">
        <v>56</v>
      </c>
      <c r="E82" s="28" t="s">
        <v>9</v>
      </c>
      <c r="F82" s="28" t="s">
        <v>17</v>
      </c>
      <c r="G82">
        <f t="shared" si="4"/>
        <v>2021</v>
      </c>
      <c r="H82" s="29" t="str">
        <f t="shared" si="5"/>
        <v>dez</v>
      </c>
      <c r="I82" s="28" t="s">
        <v>37</v>
      </c>
    </row>
    <row r="83" spans="1:9" ht="14.25" hidden="1" x14ac:dyDescent="0.45">
      <c r="A83" s="31">
        <v>100000</v>
      </c>
      <c r="B83" s="30">
        <v>44545</v>
      </c>
      <c r="C83" s="28" t="s">
        <v>36</v>
      </c>
      <c r="D83" s="28" t="s">
        <v>52</v>
      </c>
      <c r="E83" s="28" t="s">
        <v>26</v>
      </c>
      <c r="F83" s="28" t="s">
        <v>27</v>
      </c>
      <c r="G83">
        <f t="shared" si="4"/>
        <v>2021</v>
      </c>
      <c r="H83" s="29" t="str">
        <f t="shared" si="5"/>
        <v>dez</v>
      </c>
      <c r="I83" s="28" t="s">
        <v>37</v>
      </c>
    </row>
    <row r="84" spans="1:9" ht="14.25" hidden="1" x14ac:dyDescent="0.45">
      <c r="A84" s="31">
        <v>120000</v>
      </c>
      <c r="B84" s="30">
        <v>44547</v>
      </c>
      <c r="C84" s="28" t="s">
        <v>38</v>
      </c>
      <c r="D84" s="28" t="s">
        <v>58</v>
      </c>
      <c r="E84" s="28" t="s">
        <v>22</v>
      </c>
      <c r="F84" s="28" t="s">
        <v>27</v>
      </c>
      <c r="G84">
        <f t="shared" si="4"/>
        <v>2021</v>
      </c>
      <c r="H84" s="29" t="str">
        <f t="shared" si="5"/>
        <v>dez</v>
      </c>
      <c r="I84" s="28" t="s">
        <v>37</v>
      </c>
    </row>
    <row r="85" spans="1:9" ht="14.25" hidden="1" x14ac:dyDescent="0.45">
      <c r="A85" s="31">
        <v>110000</v>
      </c>
      <c r="B85" s="30">
        <v>44550</v>
      </c>
      <c r="C85" s="28" t="s">
        <v>34</v>
      </c>
      <c r="D85" s="28" t="s">
        <v>51</v>
      </c>
      <c r="E85" s="28" t="s">
        <v>9</v>
      </c>
      <c r="F85" s="28" t="s">
        <v>27</v>
      </c>
      <c r="G85">
        <f t="shared" si="4"/>
        <v>2021</v>
      </c>
      <c r="H85" s="29" t="str">
        <f t="shared" si="5"/>
        <v>dez</v>
      </c>
      <c r="I85" s="28" t="s">
        <v>35</v>
      </c>
    </row>
    <row r="86" spans="1:9" ht="14.25" hidden="1" x14ac:dyDescent="0.45">
      <c r="A86" s="31">
        <v>120000</v>
      </c>
      <c r="B86" s="30">
        <v>44553</v>
      </c>
      <c r="C86" s="28" t="s">
        <v>38</v>
      </c>
      <c r="D86" s="28" t="s">
        <v>59</v>
      </c>
      <c r="E86" s="28" t="s">
        <v>20</v>
      </c>
      <c r="F86" s="28" t="s">
        <v>27</v>
      </c>
      <c r="G86">
        <f t="shared" si="4"/>
        <v>2021</v>
      </c>
      <c r="H86" s="29" t="str">
        <f t="shared" si="5"/>
        <v>dez</v>
      </c>
      <c r="I86" s="28" t="s">
        <v>37</v>
      </c>
    </row>
    <row r="87" spans="1:9" ht="14.25" x14ac:dyDescent="0.45">
      <c r="A87" s="31">
        <v>100000</v>
      </c>
      <c r="B87" s="30">
        <v>44559</v>
      </c>
      <c r="C87" s="28" t="s">
        <v>36</v>
      </c>
      <c r="D87" s="28" t="s">
        <v>51</v>
      </c>
      <c r="E87" s="28" t="s">
        <v>15</v>
      </c>
      <c r="F87" s="28" t="s">
        <v>17</v>
      </c>
      <c r="G87">
        <f t="shared" si="4"/>
        <v>2021</v>
      </c>
      <c r="H87" s="29" t="str">
        <f t="shared" si="5"/>
        <v>dez</v>
      </c>
      <c r="I87" s="28" t="s">
        <v>35</v>
      </c>
    </row>
    <row r="88" spans="1:9" ht="14.25" hidden="1" x14ac:dyDescent="0.45">
      <c r="A88" s="31">
        <v>110000</v>
      </c>
      <c r="B88" s="30">
        <v>44560</v>
      </c>
      <c r="C88" s="28" t="s">
        <v>34</v>
      </c>
      <c r="D88" s="28" t="s">
        <v>51</v>
      </c>
      <c r="E88" s="28" t="s">
        <v>24</v>
      </c>
      <c r="F88" s="28" t="s">
        <v>27</v>
      </c>
      <c r="G88">
        <f t="shared" si="4"/>
        <v>2021</v>
      </c>
      <c r="H88" s="29" t="str">
        <f t="shared" si="5"/>
        <v>dez</v>
      </c>
      <c r="I88" s="28" t="s">
        <v>35</v>
      </c>
    </row>
    <row r="89" spans="1:9" ht="14.25" x14ac:dyDescent="0.45">
      <c r="A89" s="31">
        <v>110000</v>
      </c>
      <c r="B89" s="30">
        <v>44566</v>
      </c>
      <c r="C89" s="28" t="s">
        <v>34</v>
      </c>
      <c r="D89" s="28" t="s">
        <v>51</v>
      </c>
      <c r="E89" s="28" t="s">
        <v>12</v>
      </c>
      <c r="F89" s="28" t="s">
        <v>17</v>
      </c>
      <c r="G89">
        <f t="shared" si="4"/>
        <v>2022</v>
      </c>
      <c r="H89" s="29" t="str">
        <f t="shared" si="5"/>
        <v>jan</v>
      </c>
      <c r="I89" s="28" t="s">
        <v>37</v>
      </c>
    </row>
    <row r="90" spans="1:9" ht="14.25" hidden="1" x14ac:dyDescent="0.45">
      <c r="A90" s="31">
        <v>100000</v>
      </c>
      <c r="B90" s="30">
        <v>44567</v>
      </c>
      <c r="C90" s="28" t="s">
        <v>36</v>
      </c>
      <c r="D90" s="28" t="s">
        <v>53</v>
      </c>
      <c r="E90" s="28" t="s">
        <v>21</v>
      </c>
      <c r="F90" s="28" t="s">
        <v>27</v>
      </c>
      <c r="G90">
        <f t="shared" si="4"/>
        <v>2022</v>
      </c>
      <c r="H90" s="29" t="str">
        <f t="shared" si="5"/>
        <v>jan</v>
      </c>
      <c r="I90" s="28" t="s">
        <v>37</v>
      </c>
    </row>
    <row r="91" spans="1:9" ht="14.25" hidden="1" x14ac:dyDescent="0.45">
      <c r="A91" s="31">
        <v>120000</v>
      </c>
      <c r="B91" s="30">
        <v>44568</v>
      </c>
      <c r="C91" s="28" t="s">
        <v>38</v>
      </c>
      <c r="D91" s="28" t="s">
        <v>56</v>
      </c>
      <c r="E91" s="28" t="s">
        <v>19</v>
      </c>
      <c r="F91" s="28" t="s">
        <v>27</v>
      </c>
      <c r="G91">
        <f t="shared" si="4"/>
        <v>2022</v>
      </c>
      <c r="H91" s="29" t="str">
        <f t="shared" si="5"/>
        <v>jan</v>
      </c>
      <c r="I91" s="28" t="s">
        <v>37</v>
      </c>
    </row>
    <row r="92" spans="1:9" ht="14.25" hidden="1" x14ac:dyDescent="0.45">
      <c r="A92" s="31">
        <v>100000</v>
      </c>
      <c r="B92" s="30">
        <v>44569</v>
      </c>
      <c r="C92" s="28" t="s">
        <v>36</v>
      </c>
      <c r="D92" s="28" t="s">
        <v>51</v>
      </c>
      <c r="E92" s="28" t="s">
        <v>24</v>
      </c>
      <c r="F92" s="28" t="s">
        <v>27</v>
      </c>
      <c r="G92">
        <f t="shared" si="4"/>
        <v>2022</v>
      </c>
      <c r="H92" s="29" t="str">
        <f t="shared" si="5"/>
        <v>jan</v>
      </c>
      <c r="I92" s="28" t="s">
        <v>35</v>
      </c>
    </row>
    <row r="93" spans="1:9" ht="14.25" x14ac:dyDescent="0.45">
      <c r="A93" s="31">
        <v>120000</v>
      </c>
      <c r="B93" s="30">
        <v>44570</v>
      </c>
      <c r="C93" s="28" t="s">
        <v>38</v>
      </c>
      <c r="D93" s="28" t="s">
        <v>58</v>
      </c>
      <c r="E93" s="28" t="s">
        <v>13</v>
      </c>
      <c r="F93" s="28" t="s">
        <v>17</v>
      </c>
      <c r="G93">
        <f t="shared" si="4"/>
        <v>2022</v>
      </c>
      <c r="H93" s="29" t="str">
        <f t="shared" si="5"/>
        <v>jan</v>
      </c>
      <c r="I93" s="28" t="s">
        <v>37</v>
      </c>
    </row>
    <row r="94" spans="1:9" ht="14.25" hidden="1" x14ac:dyDescent="0.45">
      <c r="A94" s="31">
        <v>110000</v>
      </c>
      <c r="B94" s="30">
        <v>44571</v>
      </c>
      <c r="C94" s="28" t="s">
        <v>34</v>
      </c>
      <c r="D94" s="28" t="s">
        <v>51</v>
      </c>
      <c r="E94" s="28" t="s">
        <v>22</v>
      </c>
      <c r="F94" s="28" t="s">
        <v>27</v>
      </c>
      <c r="G94">
        <f t="shared" si="4"/>
        <v>2022</v>
      </c>
      <c r="H94" s="29" t="str">
        <f t="shared" si="5"/>
        <v>jan</v>
      </c>
      <c r="I94" s="28" t="s">
        <v>35</v>
      </c>
    </row>
    <row r="95" spans="1:9" ht="14.25" x14ac:dyDescent="0.45">
      <c r="A95" s="31">
        <v>120000</v>
      </c>
      <c r="B95" s="30">
        <v>44572</v>
      </c>
      <c r="C95" s="28" t="s">
        <v>38</v>
      </c>
      <c r="D95" s="28" t="s">
        <v>51</v>
      </c>
      <c r="E95" s="28" t="s">
        <v>12</v>
      </c>
      <c r="F95" s="28" t="s">
        <v>17</v>
      </c>
      <c r="G95">
        <f t="shared" si="4"/>
        <v>2022</v>
      </c>
      <c r="H95" s="29" t="str">
        <f t="shared" si="5"/>
        <v>jan</v>
      </c>
      <c r="I95" s="28" t="s">
        <v>35</v>
      </c>
    </row>
    <row r="96" spans="1:9" ht="14.25" x14ac:dyDescent="0.45">
      <c r="A96" s="31">
        <v>100000</v>
      </c>
      <c r="B96" s="30">
        <v>44576</v>
      </c>
      <c r="C96" s="28" t="s">
        <v>36</v>
      </c>
      <c r="D96" s="28" t="s">
        <v>56</v>
      </c>
      <c r="E96" s="28" t="s">
        <v>11</v>
      </c>
      <c r="F96" s="28" t="s">
        <v>17</v>
      </c>
      <c r="G96">
        <f t="shared" si="4"/>
        <v>2022</v>
      </c>
      <c r="H96" s="29" t="str">
        <f t="shared" si="5"/>
        <v>jan</v>
      </c>
      <c r="I96" s="28" t="s">
        <v>37</v>
      </c>
    </row>
    <row r="97" spans="1:9" ht="14.25" x14ac:dyDescent="0.45">
      <c r="A97" s="31">
        <v>110000</v>
      </c>
      <c r="B97" s="30">
        <v>44580</v>
      </c>
      <c r="C97" s="28" t="s">
        <v>34</v>
      </c>
      <c r="D97" s="28" t="s">
        <v>52</v>
      </c>
      <c r="E97" s="28" t="s">
        <v>11</v>
      </c>
      <c r="F97" s="28" t="s">
        <v>17</v>
      </c>
      <c r="G97">
        <f t="shared" si="4"/>
        <v>2022</v>
      </c>
      <c r="H97" s="29" t="str">
        <f t="shared" si="5"/>
        <v>jan</v>
      </c>
      <c r="I97" s="28" t="s">
        <v>37</v>
      </c>
    </row>
    <row r="98" spans="1:9" ht="14.25" hidden="1" x14ac:dyDescent="0.45">
      <c r="A98" s="31">
        <v>110000</v>
      </c>
      <c r="B98" s="30">
        <v>44584</v>
      </c>
      <c r="C98" s="28" t="s">
        <v>34</v>
      </c>
      <c r="D98" s="28" t="s">
        <v>58</v>
      </c>
      <c r="E98" s="28" t="s">
        <v>26</v>
      </c>
      <c r="F98" s="28" t="s">
        <v>27</v>
      </c>
      <c r="G98">
        <f t="shared" ref="G98:G129" si="6">YEAR(B98)</f>
        <v>2022</v>
      </c>
      <c r="H98" s="29" t="str">
        <f t="shared" ref="H98:H129" si="7">TEXT(B98,"mmm")</f>
        <v>jan</v>
      </c>
      <c r="I98" s="28" t="s">
        <v>37</v>
      </c>
    </row>
    <row r="99" spans="1:9" ht="14.25" hidden="1" x14ac:dyDescent="0.45">
      <c r="A99" s="31">
        <v>100000</v>
      </c>
      <c r="B99" s="30">
        <v>44588</v>
      </c>
      <c r="C99" s="28" t="s">
        <v>36</v>
      </c>
      <c r="D99" s="28" t="s">
        <v>51</v>
      </c>
      <c r="E99" s="28" t="s">
        <v>25</v>
      </c>
      <c r="F99" s="28" t="s">
        <v>27</v>
      </c>
      <c r="G99">
        <f t="shared" si="6"/>
        <v>2022</v>
      </c>
      <c r="H99" s="29" t="str">
        <f t="shared" si="7"/>
        <v>jan</v>
      </c>
      <c r="I99" s="28" t="s">
        <v>35</v>
      </c>
    </row>
    <row r="100" spans="1:9" ht="14.25" hidden="1" x14ac:dyDescent="0.45">
      <c r="A100" s="31">
        <v>120000</v>
      </c>
      <c r="B100" s="30">
        <v>44592</v>
      </c>
      <c r="C100" s="28" t="s">
        <v>38</v>
      </c>
      <c r="D100" s="28" t="s">
        <v>59</v>
      </c>
      <c r="E100" s="28" t="s">
        <v>24</v>
      </c>
      <c r="F100" s="28" t="s">
        <v>27</v>
      </c>
      <c r="G100">
        <f t="shared" si="6"/>
        <v>2022</v>
      </c>
      <c r="H100" s="29" t="str">
        <f t="shared" si="7"/>
        <v>jan</v>
      </c>
      <c r="I100" s="28" t="s">
        <v>37</v>
      </c>
    </row>
    <row r="101" spans="1:9" ht="14.25" x14ac:dyDescent="0.45">
      <c r="A101" s="31">
        <v>100000</v>
      </c>
      <c r="B101" s="30">
        <v>44596</v>
      </c>
      <c r="C101" s="28" t="s">
        <v>36</v>
      </c>
      <c r="D101" s="28" t="s">
        <v>51</v>
      </c>
      <c r="E101" s="28" t="s">
        <v>14</v>
      </c>
      <c r="F101" s="28" t="s">
        <v>17</v>
      </c>
      <c r="G101">
        <f t="shared" si="6"/>
        <v>2022</v>
      </c>
      <c r="H101" s="29" t="str">
        <f t="shared" si="7"/>
        <v>fev</v>
      </c>
      <c r="I101" s="28" t="s">
        <v>35</v>
      </c>
    </row>
    <row r="102" spans="1:9" ht="14.25" hidden="1" x14ac:dyDescent="0.45">
      <c r="A102" s="31">
        <v>120000</v>
      </c>
      <c r="B102" s="30">
        <v>44600</v>
      </c>
      <c r="C102" s="28" t="s">
        <v>38</v>
      </c>
      <c r="D102" s="28" t="s">
        <v>51</v>
      </c>
      <c r="E102" s="28" t="s">
        <v>19</v>
      </c>
      <c r="F102" s="28" t="s">
        <v>27</v>
      </c>
      <c r="G102">
        <f t="shared" si="6"/>
        <v>2022</v>
      </c>
      <c r="H102" s="29" t="str">
        <f t="shared" si="7"/>
        <v>fev</v>
      </c>
      <c r="I102" s="28" t="s">
        <v>35</v>
      </c>
    </row>
    <row r="103" spans="1:9" ht="14.25" hidden="1" x14ac:dyDescent="0.45">
      <c r="A103" s="31">
        <v>110000</v>
      </c>
      <c r="B103" s="30">
        <v>44604</v>
      </c>
      <c r="C103" s="28" t="s">
        <v>34</v>
      </c>
      <c r="D103" s="28" t="s">
        <v>51</v>
      </c>
      <c r="E103" s="28" t="s">
        <v>22</v>
      </c>
      <c r="F103" s="28" t="s">
        <v>27</v>
      </c>
      <c r="G103">
        <f t="shared" si="6"/>
        <v>2022</v>
      </c>
      <c r="H103" s="29" t="str">
        <f t="shared" si="7"/>
        <v>fev</v>
      </c>
      <c r="I103" s="28" t="s">
        <v>37</v>
      </c>
    </row>
    <row r="104" spans="1:9" ht="14.25" x14ac:dyDescent="0.45">
      <c r="A104" s="31">
        <v>120000</v>
      </c>
      <c r="B104" s="30">
        <v>44608</v>
      </c>
      <c r="C104" s="28" t="s">
        <v>38</v>
      </c>
      <c r="D104" s="28" t="s">
        <v>53</v>
      </c>
      <c r="E104" s="28" t="s">
        <v>16</v>
      </c>
      <c r="F104" s="28" t="s">
        <v>17</v>
      </c>
      <c r="G104">
        <f t="shared" si="6"/>
        <v>2022</v>
      </c>
      <c r="H104" s="29" t="str">
        <f t="shared" si="7"/>
        <v>fev</v>
      </c>
      <c r="I104" s="28" t="s">
        <v>37</v>
      </c>
    </row>
    <row r="105" spans="1:9" ht="14.25" hidden="1" x14ac:dyDescent="0.45">
      <c r="A105" s="31">
        <v>100000</v>
      </c>
      <c r="B105" s="30">
        <v>44612</v>
      </c>
      <c r="C105" s="28" t="s">
        <v>36</v>
      </c>
      <c r="D105" s="28" t="s">
        <v>56</v>
      </c>
      <c r="E105" s="28" t="s">
        <v>23</v>
      </c>
      <c r="F105" s="28" t="s">
        <v>27</v>
      </c>
      <c r="G105">
        <f t="shared" si="6"/>
        <v>2022</v>
      </c>
      <c r="H105" s="29" t="str">
        <f t="shared" si="7"/>
        <v>fev</v>
      </c>
      <c r="I105" s="28" t="s">
        <v>37</v>
      </c>
    </row>
    <row r="106" spans="1:9" ht="14.25" hidden="1" x14ac:dyDescent="0.45">
      <c r="A106" s="31">
        <v>110000</v>
      </c>
      <c r="B106" s="30">
        <v>44616</v>
      </c>
      <c r="C106" s="28" t="s">
        <v>34</v>
      </c>
      <c r="D106" s="28" t="s">
        <v>51</v>
      </c>
      <c r="E106" s="28" t="s">
        <v>26</v>
      </c>
      <c r="F106" s="28" t="s">
        <v>27</v>
      </c>
      <c r="G106">
        <f t="shared" si="6"/>
        <v>2022</v>
      </c>
      <c r="H106" s="29" t="str">
        <f t="shared" si="7"/>
        <v>fev</v>
      </c>
      <c r="I106" s="28" t="s">
        <v>35</v>
      </c>
    </row>
    <row r="107" spans="1:9" ht="14.25" hidden="1" x14ac:dyDescent="0.45">
      <c r="A107" s="31">
        <v>110000</v>
      </c>
      <c r="B107" s="30">
        <v>44620</v>
      </c>
      <c r="C107" s="28" t="s">
        <v>34</v>
      </c>
      <c r="D107" s="28" t="s">
        <v>58</v>
      </c>
      <c r="E107" s="28" t="s">
        <v>25</v>
      </c>
      <c r="F107" s="28" t="s">
        <v>27</v>
      </c>
      <c r="G107">
        <f t="shared" si="6"/>
        <v>2022</v>
      </c>
      <c r="H107" s="29" t="str">
        <f t="shared" si="7"/>
        <v>fev</v>
      </c>
      <c r="I107" s="28" t="s">
        <v>37</v>
      </c>
    </row>
    <row r="108" spans="1:9" ht="14.25" x14ac:dyDescent="0.45">
      <c r="A108" s="31">
        <v>100000</v>
      </c>
      <c r="B108" s="30">
        <v>44624</v>
      </c>
      <c r="C108" s="28" t="s">
        <v>36</v>
      </c>
      <c r="D108" s="28" t="s">
        <v>51</v>
      </c>
      <c r="E108" s="28" t="s">
        <v>8</v>
      </c>
      <c r="F108" s="28" t="s">
        <v>17</v>
      </c>
      <c r="G108">
        <f t="shared" si="6"/>
        <v>2022</v>
      </c>
      <c r="H108" s="29" t="str">
        <f t="shared" si="7"/>
        <v>mar</v>
      </c>
      <c r="I108" s="28" t="s">
        <v>35</v>
      </c>
    </row>
    <row r="109" spans="1:9" ht="14.25" hidden="1" x14ac:dyDescent="0.45">
      <c r="A109" s="31">
        <v>120000</v>
      </c>
      <c r="B109" s="30">
        <v>44628</v>
      </c>
      <c r="C109" s="28" t="s">
        <v>38</v>
      </c>
      <c r="D109" s="28" t="s">
        <v>51</v>
      </c>
      <c r="E109" s="28" t="s">
        <v>21</v>
      </c>
      <c r="F109" s="28" t="s">
        <v>27</v>
      </c>
      <c r="G109">
        <f t="shared" si="6"/>
        <v>2022</v>
      </c>
      <c r="H109" s="29" t="str">
        <f t="shared" si="7"/>
        <v>mar</v>
      </c>
      <c r="I109" s="28" t="s">
        <v>35</v>
      </c>
    </row>
    <row r="110" spans="1:9" ht="14.25" x14ac:dyDescent="0.45">
      <c r="A110" s="31">
        <v>100000</v>
      </c>
      <c r="B110" s="30">
        <v>44632</v>
      </c>
      <c r="C110" s="28" t="s">
        <v>36</v>
      </c>
      <c r="D110" s="28" t="s">
        <v>57</v>
      </c>
      <c r="E110" s="28" t="s">
        <v>11</v>
      </c>
      <c r="F110" s="28" t="s">
        <v>17</v>
      </c>
      <c r="G110">
        <f t="shared" si="6"/>
        <v>2022</v>
      </c>
      <c r="H110" s="29" t="str">
        <f t="shared" si="7"/>
        <v>mar</v>
      </c>
      <c r="I110" s="28" t="s">
        <v>37</v>
      </c>
    </row>
    <row r="111" spans="1:9" ht="14.25" x14ac:dyDescent="0.45">
      <c r="A111" s="31">
        <v>120000</v>
      </c>
      <c r="B111" s="30">
        <v>44636</v>
      </c>
      <c r="C111" s="28" t="s">
        <v>38</v>
      </c>
      <c r="D111" s="28" t="s">
        <v>54</v>
      </c>
      <c r="E111" s="28" t="s">
        <v>14</v>
      </c>
      <c r="F111" s="28" t="s">
        <v>17</v>
      </c>
      <c r="G111">
        <f t="shared" si="6"/>
        <v>2022</v>
      </c>
      <c r="H111" s="29" t="str">
        <f t="shared" si="7"/>
        <v>mar</v>
      </c>
      <c r="I111" s="28" t="s">
        <v>37</v>
      </c>
    </row>
    <row r="112" spans="1:9" ht="14.25" x14ac:dyDescent="0.45">
      <c r="A112" s="31">
        <v>110000</v>
      </c>
      <c r="B112" s="30">
        <v>44640</v>
      </c>
      <c r="C112" s="28" t="s">
        <v>34</v>
      </c>
      <c r="D112" s="28" t="s">
        <v>51</v>
      </c>
      <c r="E112" s="28" t="s">
        <v>12</v>
      </c>
      <c r="F112" s="28" t="s">
        <v>17</v>
      </c>
      <c r="G112">
        <f t="shared" si="6"/>
        <v>2022</v>
      </c>
      <c r="H112" s="29" t="str">
        <f t="shared" si="7"/>
        <v>mar</v>
      </c>
      <c r="I112" s="28" t="s">
        <v>37</v>
      </c>
    </row>
    <row r="113" spans="1:9" ht="14.25" hidden="1" x14ac:dyDescent="0.45">
      <c r="A113" s="31">
        <v>120000</v>
      </c>
      <c r="B113" s="30">
        <v>44644</v>
      </c>
      <c r="C113" s="28" t="s">
        <v>38</v>
      </c>
      <c r="D113" s="28" t="s">
        <v>51</v>
      </c>
      <c r="E113" s="28" t="s">
        <v>25</v>
      </c>
      <c r="F113" s="28" t="s">
        <v>27</v>
      </c>
      <c r="G113">
        <f t="shared" si="6"/>
        <v>2022</v>
      </c>
      <c r="H113" s="29" t="str">
        <f t="shared" si="7"/>
        <v>mar</v>
      </c>
      <c r="I113" s="28" t="s">
        <v>35</v>
      </c>
    </row>
    <row r="114" spans="1:9" ht="14.25" x14ac:dyDescent="0.45">
      <c r="A114" s="31">
        <v>100000</v>
      </c>
      <c r="B114" s="30">
        <v>44648</v>
      </c>
      <c r="C114" s="28" t="s">
        <v>36</v>
      </c>
      <c r="D114" s="28" t="s">
        <v>56</v>
      </c>
      <c r="E114" s="28" t="s">
        <v>9</v>
      </c>
      <c r="F114" s="28" t="s">
        <v>17</v>
      </c>
      <c r="G114">
        <f t="shared" si="6"/>
        <v>2022</v>
      </c>
      <c r="H114" s="29" t="str">
        <f t="shared" si="7"/>
        <v>mar</v>
      </c>
      <c r="I114" s="28" t="s">
        <v>37</v>
      </c>
    </row>
    <row r="115" spans="1:9" ht="14.25" x14ac:dyDescent="0.45">
      <c r="A115" s="31">
        <v>110000</v>
      </c>
      <c r="B115" s="30">
        <v>44652</v>
      </c>
      <c r="C115" s="28" t="s">
        <v>34</v>
      </c>
      <c r="D115" s="28" t="s">
        <v>51</v>
      </c>
      <c r="E115" s="28" t="s">
        <v>16</v>
      </c>
      <c r="F115" s="28" t="s">
        <v>17</v>
      </c>
      <c r="G115">
        <f t="shared" si="6"/>
        <v>2022</v>
      </c>
      <c r="H115" s="29" t="str">
        <f t="shared" si="7"/>
        <v>abr</v>
      </c>
      <c r="I115" s="28" t="s">
        <v>35</v>
      </c>
    </row>
    <row r="116" spans="1:9" ht="14.25" hidden="1" x14ac:dyDescent="0.45">
      <c r="A116" s="31">
        <v>110000</v>
      </c>
      <c r="B116" s="30">
        <v>44656</v>
      </c>
      <c r="C116" s="28" t="s">
        <v>34</v>
      </c>
      <c r="D116" s="28" t="s">
        <v>51</v>
      </c>
      <c r="E116" s="28" t="s">
        <v>20</v>
      </c>
      <c r="F116" s="28" t="s">
        <v>27</v>
      </c>
      <c r="G116">
        <f t="shared" si="6"/>
        <v>2022</v>
      </c>
      <c r="H116" s="29" t="str">
        <f t="shared" si="7"/>
        <v>abr</v>
      </c>
      <c r="I116" s="28" t="s">
        <v>35</v>
      </c>
    </row>
    <row r="117" spans="1:9" ht="14.25" hidden="1" x14ac:dyDescent="0.45">
      <c r="A117" s="31">
        <v>100000</v>
      </c>
      <c r="B117" s="30">
        <v>44660</v>
      </c>
      <c r="C117" s="28" t="s">
        <v>36</v>
      </c>
      <c r="D117" s="28" t="s">
        <v>51</v>
      </c>
      <c r="E117" s="28" t="s">
        <v>25</v>
      </c>
      <c r="F117" s="28" t="s">
        <v>27</v>
      </c>
      <c r="G117">
        <f t="shared" si="6"/>
        <v>2022</v>
      </c>
      <c r="H117" s="29" t="str">
        <f t="shared" si="7"/>
        <v>abr</v>
      </c>
      <c r="I117" s="28" t="s">
        <v>37</v>
      </c>
    </row>
    <row r="118" spans="1:9" ht="14.25" x14ac:dyDescent="0.45">
      <c r="A118" s="31">
        <v>120000</v>
      </c>
      <c r="B118" s="30">
        <v>44664</v>
      </c>
      <c r="C118" s="28" t="s">
        <v>38</v>
      </c>
      <c r="D118" s="28" t="s">
        <v>53</v>
      </c>
      <c r="E118" s="28" t="s">
        <v>12</v>
      </c>
      <c r="F118" s="28" t="s">
        <v>17</v>
      </c>
      <c r="G118">
        <f t="shared" si="6"/>
        <v>2022</v>
      </c>
      <c r="H118" s="29" t="str">
        <f t="shared" si="7"/>
        <v>abr</v>
      </c>
      <c r="I118" s="28" t="s">
        <v>37</v>
      </c>
    </row>
    <row r="119" spans="1:9" ht="14.25" hidden="1" x14ac:dyDescent="0.45">
      <c r="A119" s="31">
        <v>100000</v>
      </c>
      <c r="B119" s="30">
        <v>44668</v>
      </c>
      <c r="C119" s="28" t="s">
        <v>36</v>
      </c>
      <c r="D119" s="28" t="s">
        <v>56</v>
      </c>
      <c r="E119" s="28" t="s">
        <v>9</v>
      </c>
      <c r="F119" s="28" t="s">
        <v>27</v>
      </c>
      <c r="G119">
        <f t="shared" si="6"/>
        <v>2022</v>
      </c>
      <c r="H119" s="29" t="str">
        <f t="shared" si="7"/>
        <v>abr</v>
      </c>
      <c r="I119" s="28" t="s">
        <v>37</v>
      </c>
    </row>
    <row r="120" spans="1:9" ht="14.25" hidden="1" x14ac:dyDescent="0.45">
      <c r="A120" s="31">
        <v>120000</v>
      </c>
      <c r="B120" s="30">
        <v>44672</v>
      </c>
      <c r="C120" s="28" t="s">
        <v>38</v>
      </c>
      <c r="D120" s="28" t="s">
        <v>51</v>
      </c>
      <c r="E120" s="28" t="s">
        <v>26</v>
      </c>
      <c r="F120" s="28" t="s">
        <v>27</v>
      </c>
      <c r="G120">
        <f t="shared" si="6"/>
        <v>2022</v>
      </c>
      <c r="H120" s="29" t="str">
        <f t="shared" si="7"/>
        <v>abr</v>
      </c>
      <c r="I120" s="28" t="s">
        <v>35</v>
      </c>
    </row>
    <row r="121" spans="1:9" ht="14.25" hidden="1" x14ac:dyDescent="0.45">
      <c r="A121" s="31">
        <v>110000</v>
      </c>
      <c r="B121" s="30">
        <v>44676</v>
      </c>
      <c r="C121" s="28" t="s">
        <v>34</v>
      </c>
      <c r="D121" s="28" t="s">
        <v>58</v>
      </c>
      <c r="E121" s="28" t="s">
        <v>23</v>
      </c>
      <c r="F121" s="28" t="s">
        <v>27</v>
      </c>
      <c r="G121">
        <f t="shared" si="6"/>
        <v>2022</v>
      </c>
      <c r="H121" s="29" t="str">
        <f t="shared" si="7"/>
        <v>abr</v>
      </c>
      <c r="I121" s="28" t="s">
        <v>37</v>
      </c>
    </row>
    <row r="122" spans="1:9" ht="14.25" x14ac:dyDescent="0.45">
      <c r="A122" s="31">
        <v>120000</v>
      </c>
      <c r="B122" s="30">
        <v>44680</v>
      </c>
      <c r="C122" s="28" t="s">
        <v>38</v>
      </c>
      <c r="D122" s="28" t="s">
        <v>51</v>
      </c>
      <c r="E122" s="28" t="s">
        <v>8</v>
      </c>
      <c r="F122" s="28" t="s">
        <v>17</v>
      </c>
      <c r="G122">
        <f t="shared" si="6"/>
        <v>2022</v>
      </c>
      <c r="H122" s="29" t="str">
        <f t="shared" si="7"/>
        <v>abr</v>
      </c>
      <c r="I122" s="28" t="s">
        <v>35</v>
      </c>
    </row>
    <row r="123" spans="1:9" ht="14.25" hidden="1" x14ac:dyDescent="0.45">
      <c r="A123" s="31">
        <v>100000</v>
      </c>
      <c r="B123" s="30">
        <v>44684</v>
      </c>
      <c r="C123" s="28" t="s">
        <v>36</v>
      </c>
      <c r="D123" s="28" t="s">
        <v>51</v>
      </c>
      <c r="E123" s="28" t="s">
        <v>26</v>
      </c>
      <c r="F123" s="28" t="s">
        <v>27</v>
      </c>
      <c r="G123">
        <f t="shared" si="6"/>
        <v>2022</v>
      </c>
      <c r="H123" s="29" t="str">
        <f t="shared" si="7"/>
        <v>mai</v>
      </c>
      <c r="I123" s="28" t="s">
        <v>35</v>
      </c>
    </row>
    <row r="124" spans="1:9" ht="14.25" hidden="1" x14ac:dyDescent="0.45">
      <c r="A124" s="31">
        <v>110000</v>
      </c>
      <c r="B124" s="30">
        <v>44688</v>
      </c>
      <c r="C124" s="28" t="s">
        <v>34</v>
      </c>
      <c r="D124" s="28" t="s">
        <v>57</v>
      </c>
      <c r="E124" s="28" t="s">
        <v>24</v>
      </c>
      <c r="F124" s="28" t="s">
        <v>27</v>
      </c>
      <c r="G124">
        <f t="shared" si="6"/>
        <v>2022</v>
      </c>
      <c r="H124" s="29" t="str">
        <f t="shared" si="7"/>
        <v>mai</v>
      </c>
      <c r="I124" s="28" t="s">
        <v>37</v>
      </c>
    </row>
    <row r="125" spans="1:9" ht="14.25" x14ac:dyDescent="0.45">
      <c r="A125" s="31">
        <v>110000</v>
      </c>
      <c r="B125" s="30">
        <v>44692</v>
      </c>
      <c r="C125" s="28" t="s">
        <v>34</v>
      </c>
      <c r="D125" s="28" t="s">
        <v>54</v>
      </c>
      <c r="E125" s="28" t="s">
        <v>16</v>
      </c>
      <c r="F125" s="28" t="s">
        <v>17</v>
      </c>
      <c r="G125">
        <f t="shared" si="6"/>
        <v>2022</v>
      </c>
      <c r="H125" s="29" t="str">
        <f t="shared" si="7"/>
        <v>mai</v>
      </c>
      <c r="I125" s="28" t="s">
        <v>37</v>
      </c>
    </row>
    <row r="126" spans="1:9" ht="14.25" hidden="1" x14ac:dyDescent="0.45">
      <c r="A126" s="31">
        <v>100000</v>
      </c>
      <c r="B126" s="30">
        <v>44696</v>
      </c>
      <c r="C126" s="28" t="s">
        <v>36</v>
      </c>
      <c r="D126" s="28" t="s">
        <v>51</v>
      </c>
      <c r="E126" s="28" t="s">
        <v>26</v>
      </c>
      <c r="F126" s="28" t="s">
        <v>27</v>
      </c>
      <c r="G126">
        <f t="shared" si="6"/>
        <v>2022</v>
      </c>
      <c r="H126" s="29" t="str">
        <f t="shared" si="7"/>
        <v>mai</v>
      </c>
      <c r="I126" s="28" t="s">
        <v>37</v>
      </c>
    </row>
    <row r="127" spans="1:9" ht="14.25" hidden="1" x14ac:dyDescent="0.45">
      <c r="A127" s="31">
        <v>120000</v>
      </c>
      <c r="B127" s="30">
        <v>44700</v>
      </c>
      <c r="C127" s="28" t="s">
        <v>38</v>
      </c>
      <c r="D127" s="28" t="s">
        <v>51</v>
      </c>
      <c r="E127" s="28" t="s">
        <v>25</v>
      </c>
      <c r="F127" s="28" t="s">
        <v>27</v>
      </c>
      <c r="G127">
        <f t="shared" si="6"/>
        <v>2022</v>
      </c>
      <c r="H127" s="29" t="str">
        <f t="shared" si="7"/>
        <v>mai</v>
      </c>
      <c r="I127" s="28" t="s">
        <v>35</v>
      </c>
    </row>
    <row r="128" spans="1:9" ht="14.25" hidden="1" x14ac:dyDescent="0.45">
      <c r="A128" s="31">
        <v>100000</v>
      </c>
      <c r="B128" s="30">
        <v>44704</v>
      </c>
      <c r="C128" s="28" t="s">
        <v>36</v>
      </c>
      <c r="D128" s="28" t="s">
        <v>56</v>
      </c>
      <c r="E128" s="28" t="s">
        <v>24</v>
      </c>
      <c r="F128" s="28" t="s">
        <v>27</v>
      </c>
      <c r="G128">
        <f t="shared" si="6"/>
        <v>2022</v>
      </c>
      <c r="H128" s="29" t="str">
        <f t="shared" si="7"/>
        <v>mai</v>
      </c>
      <c r="I128" s="28" t="s">
        <v>37</v>
      </c>
    </row>
    <row r="129" spans="1:9" ht="14.25" x14ac:dyDescent="0.45">
      <c r="A129" s="31">
        <v>120000</v>
      </c>
      <c r="B129" s="30">
        <v>44708</v>
      </c>
      <c r="C129" s="28" t="s">
        <v>38</v>
      </c>
      <c r="D129" s="28" t="s">
        <v>51</v>
      </c>
      <c r="E129" s="28" t="s">
        <v>16</v>
      </c>
      <c r="F129" s="28" t="s">
        <v>17</v>
      </c>
      <c r="G129">
        <f t="shared" si="6"/>
        <v>2022</v>
      </c>
      <c r="H129" s="29" t="str">
        <f t="shared" si="7"/>
        <v>mai</v>
      </c>
      <c r="I129" s="28" t="s">
        <v>35</v>
      </c>
    </row>
    <row r="130" spans="1:9" ht="14.25" hidden="1" x14ac:dyDescent="0.45">
      <c r="A130" s="31">
        <v>110000</v>
      </c>
      <c r="B130" s="30">
        <v>44712</v>
      </c>
      <c r="C130" s="28" t="s">
        <v>34</v>
      </c>
      <c r="D130" s="28" t="s">
        <v>51</v>
      </c>
      <c r="E130" s="28" t="s">
        <v>25</v>
      </c>
      <c r="F130" s="28" t="s">
        <v>27</v>
      </c>
      <c r="G130">
        <f t="shared" ref="G130:G161" si="8">YEAR(B130)</f>
        <v>2022</v>
      </c>
      <c r="H130" s="29" t="str">
        <f t="shared" ref="H130:H161" si="9">TEXT(B130,"mmm")</f>
        <v>mai</v>
      </c>
      <c r="I130" s="28" t="s">
        <v>35</v>
      </c>
    </row>
    <row r="131" spans="1:9" ht="14.25" x14ac:dyDescent="0.45">
      <c r="A131" s="31">
        <v>120000</v>
      </c>
      <c r="B131" s="30">
        <v>44716</v>
      </c>
      <c r="C131" s="28" t="s">
        <v>38</v>
      </c>
      <c r="D131" s="28" t="s">
        <v>55</v>
      </c>
      <c r="E131" s="28" t="s">
        <v>10</v>
      </c>
      <c r="F131" s="28" t="s">
        <v>17</v>
      </c>
      <c r="G131">
        <f t="shared" si="8"/>
        <v>2022</v>
      </c>
      <c r="H131" s="29" t="str">
        <f t="shared" si="9"/>
        <v>jun</v>
      </c>
      <c r="I131" s="28" t="s">
        <v>37</v>
      </c>
    </row>
    <row r="132" spans="1:9" ht="14.25" hidden="1" x14ac:dyDescent="0.45">
      <c r="A132" s="31">
        <v>100000</v>
      </c>
      <c r="B132" s="30">
        <v>44720</v>
      </c>
      <c r="C132" s="28" t="s">
        <v>36</v>
      </c>
      <c r="D132" s="28" t="s">
        <v>59</v>
      </c>
      <c r="E132" s="28" t="s">
        <v>26</v>
      </c>
      <c r="F132" s="28" t="s">
        <v>27</v>
      </c>
      <c r="G132">
        <f t="shared" si="8"/>
        <v>2022</v>
      </c>
      <c r="H132" s="29" t="str">
        <f t="shared" si="9"/>
        <v>jun</v>
      </c>
      <c r="I132" s="28" t="s">
        <v>37</v>
      </c>
    </row>
    <row r="133" spans="1:9" ht="14.25" hidden="1" x14ac:dyDescent="0.45">
      <c r="A133" s="31">
        <v>110000</v>
      </c>
      <c r="B133" s="30">
        <v>44724</v>
      </c>
      <c r="C133" s="28" t="s">
        <v>34</v>
      </c>
      <c r="D133" s="28" t="s">
        <v>57</v>
      </c>
      <c r="E133" s="28" t="s">
        <v>26</v>
      </c>
      <c r="F133" s="28" t="s">
        <v>27</v>
      </c>
      <c r="G133">
        <f t="shared" si="8"/>
        <v>2022</v>
      </c>
      <c r="H133" s="29" t="str">
        <f t="shared" si="9"/>
        <v>jun</v>
      </c>
      <c r="I133" s="28" t="s">
        <v>37</v>
      </c>
    </row>
    <row r="134" spans="1:9" ht="14.25" x14ac:dyDescent="0.45">
      <c r="A134" s="31">
        <v>110000</v>
      </c>
      <c r="B134" s="30">
        <v>44728</v>
      </c>
      <c r="C134" s="28" t="s">
        <v>34</v>
      </c>
      <c r="D134" s="28" t="s">
        <v>51</v>
      </c>
      <c r="E134" s="28" t="s">
        <v>13</v>
      </c>
      <c r="F134" s="28" t="s">
        <v>17</v>
      </c>
      <c r="G134">
        <f t="shared" si="8"/>
        <v>2022</v>
      </c>
      <c r="H134" s="29" t="str">
        <f t="shared" si="9"/>
        <v>jun</v>
      </c>
      <c r="I134" s="28" t="s">
        <v>35</v>
      </c>
    </row>
    <row r="135" spans="1:9" ht="14.25" x14ac:dyDescent="0.45">
      <c r="A135" s="31">
        <v>100000</v>
      </c>
      <c r="B135" s="30">
        <v>44732</v>
      </c>
      <c r="C135" s="28" t="s">
        <v>36</v>
      </c>
      <c r="D135" s="28" t="s">
        <v>51</v>
      </c>
      <c r="E135" s="28" t="s">
        <v>14</v>
      </c>
      <c r="F135" s="28" t="s">
        <v>17</v>
      </c>
      <c r="G135">
        <f t="shared" si="8"/>
        <v>2022</v>
      </c>
      <c r="H135" s="29" t="str">
        <f t="shared" si="9"/>
        <v>jun</v>
      </c>
      <c r="I135" s="28" t="s">
        <v>37</v>
      </c>
    </row>
    <row r="136" spans="1:9" ht="14.25" hidden="1" x14ac:dyDescent="0.45">
      <c r="A136" s="31">
        <v>120000</v>
      </c>
      <c r="B136" s="30">
        <v>44736</v>
      </c>
      <c r="C136" s="28" t="s">
        <v>38</v>
      </c>
      <c r="D136" s="28" t="s">
        <v>51</v>
      </c>
      <c r="E136" s="28" t="s">
        <v>23</v>
      </c>
      <c r="F136" s="28" t="s">
        <v>27</v>
      </c>
      <c r="G136">
        <f t="shared" si="8"/>
        <v>2022</v>
      </c>
      <c r="H136" s="29" t="str">
        <f t="shared" si="9"/>
        <v>jun</v>
      </c>
      <c r="I136" s="28" t="s">
        <v>35</v>
      </c>
    </row>
    <row r="137" spans="1:9" ht="14.25" hidden="1" x14ac:dyDescent="0.45">
      <c r="A137" s="31">
        <v>100000</v>
      </c>
      <c r="B137" s="30">
        <v>44740</v>
      </c>
      <c r="C137" s="28" t="s">
        <v>36</v>
      </c>
      <c r="D137" s="28" t="s">
        <v>51</v>
      </c>
      <c r="E137" s="28" t="s">
        <v>22</v>
      </c>
      <c r="F137" s="28" t="s">
        <v>27</v>
      </c>
      <c r="G137">
        <f t="shared" si="8"/>
        <v>2022</v>
      </c>
      <c r="H137" s="29" t="str">
        <f t="shared" si="9"/>
        <v>jun</v>
      </c>
      <c r="I137" s="28" t="s">
        <v>35</v>
      </c>
    </row>
    <row r="138" spans="1:9" ht="14.25" hidden="1" x14ac:dyDescent="0.45">
      <c r="A138" s="31">
        <v>120000</v>
      </c>
      <c r="B138" s="30">
        <v>44744</v>
      </c>
      <c r="C138" s="28" t="s">
        <v>38</v>
      </c>
      <c r="D138" s="28" t="s">
        <v>52</v>
      </c>
      <c r="E138" s="28" t="s">
        <v>19</v>
      </c>
      <c r="F138" s="28" t="s">
        <v>27</v>
      </c>
      <c r="G138">
        <f t="shared" si="8"/>
        <v>2022</v>
      </c>
      <c r="H138" s="29" t="str">
        <f t="shared" si="9"/>
        <v>jul</v>
      </c>
      <c r="I138" s="28" t="s">
        <v>37</v>
      </c>
    </row>
    <row r="139" spans="1:9" ht="14.25" x14ac:dyDescent="0.45">
      <c r="A139" s="31">
        <v>110000</v>
      </c>
      <c r="B139" s="30">
        <v>44748</v>
      </c>
      <c r="C139" s="28" t="s">
        <v>34</v>
      </c>
      <c r="D139" s="28" t="s">
        <v>58</v>
      </c>
      <c r="E139" s="28" t="s">
        <v>12</v>
      </c>
      <c r="F139" s="28" t="s">
        <v>17</v>
      </c>
      <c r="G139">
        <f t="shared" si="8"/>
        <v>2022</v>
      </c>
      <c r="H139" s="29" t="str">
        <f t="shared" si="9"/>
        <v>jul</v>
      </c>
      <c r="I139" s="28" t="s">
        <v>37</v>
      </c>
    </row>
    <row r="140" spans="1:9" ht="14.25" hidden="1" x14ac:dyDescent="0.45">
      <c r="A140" s="31">
        <v>120000</v>
      </c>
      <c r="B140" s="30">
        <v>44752</v>
      </c>
      <c r="C140" s="28" t="s">
        <v>38</v>
      </c>
      <c r="D140" s="28" t="s">
        <v>51</v>
      </c>
      <c r="E140" s="28" t="s">
        <v>20</v>
      </c>
      <c r="F140" s="28" t="s">
        <v>27</v>
      </c>
      <c r="G140">
        <f t="shared" si="8"/>
        <v>2022</v>
      </c>
      <c r="H140" s="29" t="str">
        <f t="shared" si="9"/>
        <v>jul</v>
      </c>
      <c r="I140" s="28" t="s">
        <v>37</v>
      </c>
    </row>
    <row r="141" spans="1:9" ht="14.25" x14ac:dyDescent="0.45">
      <c r="A141" s="31">
        <v>100000</v>
      </c>
      <c r="B141" s="30">
        <v>44756</v>
      </c>
      <c r="C141" s="28" t="s">
        <v>36</v>
      </c>
      <c r="D141" s="28" t="s">
        <v>51</v>
      </c>
      <c r="E141" s="28" t="s">
        <v>15</v>
      </c>
      <c r="F141" s="28" t="s">
        <v>17</v>
      </c>
      <c r="G141">
        <f t="shared" si="8"/>
        <v>2022</v>
      </c>
      <c r="H141" s="29" t="str">
        <f t="shared" si="9"/>
        <v>jul</v>
      </c>
      <c r="I141" s="28" t="s">
        <v>35</v>
      </c>
    </row>
    <row r="142" spans="1:9" ht="14.25" x14ac:dyDescent="0.45">
      <c r="A142" s="31">
        <v>110000</v>
      </c>
      <c r="B142" s="30">
        <v>44760</v>
      </c>
      <c r="C142" s="28" t="s">
        <v>34</v>
      </c>
      <c r="D142" s="28" t="s">
        <v>56</v>
      </c>
      <c r="E142" s="28" t="s">
        <v>9</v>
      </c>
      <c r="F142" s="28" t="s">
        <v>17</v>
      </c>
      <c r="G142">
        <f t="shared" si="8"/>
        <v>2022</v>
      </c>
      <c r="H142" s="29" t="str">
        <f t="shared" si="9"/>
        <v>jul</v>
      </c>
      <c r="I142" s="28" t="s">
        <v>37</v>
      </c>
    </row>
    <row r="143" spans="1:9" ht="14.25" x14ac:dyDescent="0.45">
      <c r="A143" s="31">
        <v>110000</v>
      </c>
      <c r="B143" s="30">
        <v>44764</v>
      </c>
      <c r="C143" s="28" t="s">
        <v>34</v>
      </c>
      <c r="D143" s="28" t="s">
        <v>51</v>
      </c>
      <c r="E143" s="28" t="s">
        <v>11</v>
      </c>
      <c r="F143" s="28" t="s">
        <v>17</v>
      </c>
      <c r="G143">
        <f t="shared" si="8"/>
        <v>2022</v>
      </c>
      <c r="H143" s="29" t="str">
        <f t="shared" si="9"/>
        <v>jul</v>
      </c>
      <c r="I143" s="28" t="s">
        <v>35</v>
      </c>
    </row>
    <row r="144" spans="1:9" ht="14.25" x14ac:dyDescent="0.45">
      <c r="A144" s="31">
        <v>100000</v>
      </c>
      <c r="B144" s="30">
        <v>44768</v>
      </c>
      <c r="C144" s="28" t="s">
        <v>36</v>
      </c>
      <c r="D144" s="28" t="s">
        <v>51</v>
      </c>
      <c r="E144" s="28" t="s">
        <v>13</v>
      </c>
      <c r="F144" s="28" t="s">
        <v>17</v>
      </c>
      <c r="G144">
        <f t="shared" si="8"/>
        <v>2022</v>
      </c>
      <c r="H144" s="29" t="str">
        <f t="shared" si="9"/>
        <v>jul</v>
      </c>
      <c r="I144" s="28" t="s">
        <v>35</v>
      </c>
    </row>
    <row r="145" spans="1:9" ht="14.25" hidden="1" x14ac:dyDescent="0.45">
      <c r="A145" s="31">
        <v>120000</v>
      </c>
      <c r="B145" s="30">
        <v>44772</v>
      </c>
      <c r="C145" s="28" t="s">
        <v>38</v>
      </c>
      <c r="D145" s="28" t="s">
        <v>55</v>
      </c>
      <c r="E145" s="28" t="s">
        <v>23</v>
      </c>
      <c r="F145" s="28" t="s">
        <v>27</v>
      </c>
      <c r="G145">
        <f t="shared" si="8"/>
        <v>2022</v>
      </c>
      <c r="H145" s="29" t="str">
        <f t="shared" si="9"/>
        <v>jul</v>
      </c>
      <c r="I145" s="28" t="s">
        <v>37</v>
      </c>
    </row>
    <row r="146" spans="1:9" ht="14.25" hidden="1" x14ac:dyDescent="0.45">
      <c r="A146" s="31">
        <v>100000</v>
      </c>
      <c r="B146" s="30">
        <v>44776</v>
      </c>
      <c r="C146" s="28" t="s">
        <v>36</v>
      </c>
      <c r="D146" s="28" t="s">
        <v>59</v>
      </c>
      <c r="E146" s="28" t="s">
        <v>18</v>
      </c>
      <c r="F146" s="28" t="s">
        <v>27</v>
      </c>
      <c r="G146">
        <f t="shared" si="8"/>
        <v>2022</v>
      </c>
      <c r="H146" s="29" t="str">
        <f t="shared" si="9"/>
        <v>ago</v>
      </c>
      <c r="I146" s="28" t="s">
        <v>37</v>
      </c>
    </row>
    <row r="147" spans="1:9" ht="14.25" x14ac:dyDescent="0.45">
      <c r="A147" s="31">
        <v>120000</v>
      </c>
      <c r="B147" s="30">
        <v>44780</v>
      </c>
      <c r="C147" s="28" t="s">
        <v>38</v>
      </c>
      <c r="D147" s="28" t="s">
        <v>57</v>
      </c>
      <c r="E147" s="28" t="s">
        <v>15</v>
      </c>
      <c r="F147" s="28" t="s">
        <v>17</v>
      </c>
      <c r="G147">
        <f t="shared" si="8"/>
        <v>2022</v>
      </c>
      <c r="H147" s="29" t="str">
        <f t="shared" si="9"/>
        <v>ago</v>
      </c>
      <c r="I147" s="28" t="s">
        <v>37</v>
      </c>
    </row>
    <row r="148" spans="1:9" ht="14.25" hidden="1" x14ac:dyDescent="0.45">
      <c r="A148" s="31">
        <v>110000</v>
      </c>
      <c r="B148" s="30">
        <v>44784</v>
      </c>
      <c r="C148" s="28" t="s">
        <v>34</v>
      </c>
      <c r="D148" s="28" t="s">
        <v>51</v>
      </c>
      <c r="E148" s="28" t="s">
        <v>26</v>
      </c>
      <c r="F148" s="28" t="s">
        <v>27</v>
      </c>
      <c r="G148">
        <f t="shared" si="8"/>
        <v>2022</v>
      </c>
      <c r="H148" s="29" t="str">
        <f t="shared" si="9"/>
        <v>ago</v>
      </c>
      <c r="I148" s="28" t="s">
        <v>35</v>
      </c>
    </row>
    <row r="149" spans="1:9" ht="14.25" x14ac:dyDescent="0.45">
      <c r="A149" s="31">
        <v>120000</v>
      </c>
      <c r="B149" s="30">
        <v>44788</v>
      </c>
      <c r="C149" s="28" t="s">
        <v>38</v>
      </c>
      <c r="D149" s="28" t="s">
        <v>51</v>
      </c>
      <c r="E149" s="28" t="s">
        <v>7</v>
      </c>
      <c r="F149" s="28" t="s">
        <v>17</v>
      </c>
      <c r="G149">
        <f t="shared" si="8"/>
        <v>2022</v>
      </c>
      <c r="H149" s="29" t="str">
        <f t="shared" si="9"/>
        <v>ago</v>
      </c>
      <c r="I149" s="28" t="s">
        <v>37</v>
      </c>
    </row>
    <row r="150" spans="1:9" ht="14.25" hidden="1" x14ac:dyDescent="0.45">
      <c r="A150" s="31">
        <v>100000</v>
      </c>
      <c r="B150" s="30">
        <v>44792</v>
      </c>
      <c r="C150" s="28" t="s">
        <v>36</v>
      </c>
      <c r="D150" s="28" t="s">
        <v>51</v>
      </c>
      <c r="E150" s="28" t="s">
        <v>9</v>
      </c>
      <c r="F150" s="28" t="s">
        <v>27</v>
      </c>
      <c r="G150">
        <f t="shared" si="8"/>
        <v>2022</v>
      </c>
      <c r="H150" s="29" t="str">
        <f t="shared" si="9"/>
        <v>ago</v>
      </c>
      <c r="I150" s="28" t="s">
        <v>35</v>
      </c>
    </row>
    <row r="151" spans="1:9" ht="14.25" x14ac:dyDescent="0.45">
      <c r="A151" s="31">
        <v>110000</v>
      </c>
      <c r="B151" s="30">
        <v>44796</v>
      </c>
      <c r="C151" s="28" t="s">
        <v>34</v>
      </c>
      <c r="D151" s="28" t="s">
        <v>51</v>
      </c>
      <c r="E151" s="28" t="s">
        <v>14</v>
      </c>
      <c r="F151" s="28" t="s">
        <v>17</v>
      </c>
      <c r="G151">
        <f t="shared" si="8"/>
        <v>2022</v>
      </c>
      <c r="H151" s="29" t="str">
        <f t="shared" si="9"/>
        <v>ago</v>
      </c>
      <c r="I151" s="28" t="s">
        <v>35</v>
      </c>
    </row>
    <row r="152" spans="1:9" ht="14.25" x14ac:dyDescent="0.45">
      <c r="A152" s="31">
        <v>110000</v>
      </c>
      <c r="B152" s="30">
        <v>44800</v>
      </c>
      <c r="C152" s="28" t="s">
        <v>34</v>
      </c>
      <c r="D152" s="28" t="s">
        <v>52</v>
      </c>
      <c r="E152" s="28" t="s">
        <v>8</v>
      </c>
      <c r="F152" s="28" t="s">
        <v>17</v>
      </c>
      <c r="G152">
        <f t="shared" si="8"/>
        <v>2022</v>
      </c>
      <c r="H152" s="29" t="str">
        <f t="shared" si="9"/>
        <v>ago</v>
      </c>
      <c r="I152" s="28" t="s">
        <v>37</v>
      </c>
    </row>
    <row r="153" spans="1:9" ht="14.25" hidden="1" x14ac:dyDescent="0.45">
      <c r="A153" s="31">
        <v>100000</v>
      </c>
      <c r="B153" s="30">
        <v>44804</v>
      </c>
      <c r="C153" s="28" t="s">
        <v>36</v>
      </c>
      <c r="D153" s="28" t="s">
        <v>58</v>
      </c>
      <c r="E153" s="28" t="s">
        <v>24</v>
      </c>
      <c r="F153" s="28" t="s">
        <v>27</v>
      </c>
      <c r="G153">
        <f t="shared" si="8"/>
        <v>2022</v>
      </c>
      <c r="H153" s="29" t="str">
        <f t="shared" si="9"/>
        <v>ago</v>
      </c>
      <c r="I153" s="28" t="s">
        <v>37</v>
      </c>
    </row>
    <row r="154" spans="1:9" ht="14.25" hidden="1" x14ac:dyDescent="0.45">
      <c r="A154" s="31">
        <v>120000</v>
      </c>
      <c r="B154" s="30">
        <v>44808</v>
      </c>
      <c r="C154" s="28" t="s">
        <v>38</v>
      </c>
      <c r="D154" s="28" t="s">
        <v>55</v>
      </c>
      <c r="E154" s="28" t="s">
        <v>26</v>
      </c>
      <c r="F154" s="28" t="s">
        <v>27</v>
      </c>
      <c r="G154">
        <f t="shared" si="8"/>
        <v>2022</v>
      </c>
      <c r="H154" s="29" t="str">
        <f t="shared" si="9"/>
        <v>set</v>
      </c>
      <c r="I154" s="28" t="s">
        <v>37</v>
      </c>
    </row>
    <row r="155" spans="1:9" ht="14.25" hidden="1" x14ac:dyDescent="0.45">
      <c r="A155" s="31">
        <v>100000</v>
      </c>
      <c r="B155" s="30">
        <v>44812</v>
      </c>
      <c r="C155" s="28" t="s">
        <v>36</v>
      </c>
      <c r="D155" s="28" t="s">
        <v>51</v>
      </c>
      <c r="E155" s="28" t="s">
        <v>21</v>
      </c>
      <c r="F155" s="28" t="s">
        <v>27</v>
      </c>
      <c r="G155">
        <f t="shared" si="8"/>
        <v>2022</v>
      </c>
      <c r="H155" s="29" t="str">
        <f t="shared" si="9"/>
        <v>set</v>
      </c>
      <c r="I155" s="28" t="s">
        <v>35</v>
      </c>
    </row>
    <row r="156" spans="1:9" ht="14.25" hidden="1" x14ac:dyDescent="0.45">
      <c r="A156" s="31">
        <v>120000</v>
      </c>
      <c r="B156" s="30">
        <v>44816</v>
      </c>
      <c r="C156" s="28" t="s">
        <v>38</v>
      </c>
      <c r="D156" s="28" t="s">
        <v>57</v>
      </c>
      <c r="E156" s="28" t="s">
        <v>26</v>
      </c>
      <c r="F156" s="28" t="s">
        <v>27</v>
      </c>
      <c r="G156">
        <f t="shared" si="8"/>
        <v>2022</v>
      </c>
      <c r="H156" s="29" t="str">
        <f t="shared" si="9"/>
        <v>set</v>
      </c>
      <c r="I156" s="28" t="s">
        <v>37</v>
      </c>
    </row>
    <row r="157" spans="1:9" ht="14.25" hidden="1" x14ac:dyDescent="0.45">
      <c r="A157" s="31">
        <v>110000</v>
      </c>
      <c r="B157" s="30">
        <v>44820</v>
      </c>
      <c r="C157" s="28" t="s">
        <v>34</v>
      </c>
      <c r="D157" s="28" t="s">
        <v>51</v>
      </c>
      <c r="E157" s="28" t="s">
        <v>21</v>
      </c>
      <c r="F157" s="28" t="s">
        <v>27</v>
      </c>
      <c r="G157">
        <f t="shared" si="8"/>
        <v>2022</v>
      </c>
      <c r="H157" s="29" t="str">
        <f t="shared" si="9"/>
        <v>set</v>
      </c>
      <c r="I157" s="28" t="s">
        <v>35</v>
      </c>
    </row>
    <row r="158" spans="1:9" ht="14.25" x14ac:dyDescent="0.45">
      <c r="A158" s="31">
        <v>120000</v>
      </c>
      <c r="B158" s="30">
        <v>44824</v>
      </c>
      <c r="C158" s="28" t="s">
        <v>38</v>
      </c>
      <c r="D158" s="28" t="s">
        <v>51</v>
      </c>
      <c r="E158" s="28" t="s">
        <v>15</v>
      </c>
      <c r="F158" s="28" t="s">
        <v>17</v>
      </c>
      <c r="G158">
        <f t="shared" si="8"/>
        <v>2022</v>
      </c>
      <c r="H158" s="29" t="str">
        <f t="shared" si="9"/>
        <v>set</v>
      </c>
      <c r="I158" s="28" t="s">
        <v>35</v>
      </c>
    </row>
    <row r="159" spans="1:9" ht="14.25" hidden="1" x14ac:dyDescent="0.45">
      <c r="A159" s="31">
        <v>100000</v>
      </c>
      <c r="B159" s="30">
        <v>44828</v>
      </c>
      <c r="C159" s="28" t="s">
        <v>36</v>
      </c>
      <c r="D159" s="28" t="s">
        <v>53</v>
      </c>
      <c r="E159" s="28" t="s">
        <v>23</v>
      </c>
      <c r="F159" s="28" t="s">
        <v>27</v>
      </c>
      <c r="G159">
        <f t="shared" si="8"/>
        <v>2022</v>
      </c>
      <c r="H159" s="29" t="str">
        <f t="shared" si="9"/>
        <v>set</v>
      </c>
      <c r="I159" s="28" t="s">
        <v>37</v>
      </c>
    </row>
    <row r="160" spans="1:9" ht="14.25" x14ac:dyDescent="0.45">
      <c r="A160" s="31">
        <v>110000</v>
      </c>
      <c r="B160" s="30">
        <v>44832</v>
      </c>
      <c r="C160" s="28" t="s">
        <v>34</v>
      </c>
      <c r="D160" s="28" t="s">
        <v>56</v>
      </c>
      <c r="E160" s="28" t="s">
        <v>11</v>
      </c>
      <c r="F160" s="28" t="s">
        <v>17</v>
      </c>
      <c r="G160">
        <f t="shared" si="8"/>
        <v>2022</v>
      </c>
      <c r="H160" s="29" t="str">
        <f t="shared" si="9"/>
        <v>set</v>
      </c>
      <c r="I160" s="28" t="s">
        <v>37</v>
      </c>
    </row>
    <row r="161" spans="1:9" ht="14.25" hidden="1" x14ac:dyDescent="0.45">
      <c r="A161" s="31">
        <v>110000</v>
      </c>
      <c r="B161" s="30">
        <v>44836</v>
      </c>
      <c r="C161" s="28" t="s">
        <v>34</v>
      </c>
      <c r="D161" s="28" t="s">
        <v>52</v>
      </c>
      <c r="E161" s="28" t="s">
        <v>9</v>
      </c>
      <c r="F161" s="28" t="s">
        <v>27</v>
      </c>
      <c r="G161">
        <f t="shared" si="8"/>
        <v>2022</v>
      </c>
      <c r="H161" s="29" t="str">
        <f t="shared" si="9"/>
        <v>out</v>
      </c>
      <c r="I161" s="28" t="s">
        <v>37</v>
      </c>
    </row>
    <row r="162" spans="1:9" ht="14.25" x14ac:dyDescent="0.45">
      <c r="A162" s="31">
        <v>100000</v>
      </c>
      <c r="B162" s="30">
        <v>44840</v>
      </c>
      <c r="C162" s="28" t="s">
        <v>36</v>
      </c>
      <c r="D162" s="28" t="s">
        <v>51</v>
      </c>
      <c r="E162" s="28" t="s">
        <v>13</v>
      </c>
      <c r="F162" s="28" t="s">
        <v>17</v>
      </c>
      <c r="G162">
        <f t="shared" ref="G162:G193" si="10">YEAR(B162)</f>
        <v>2022</v>
      </c>
      <c r="H162" s="29" t="str">
        <f t="shared" ref="H162:H193" si="11">TEXT(B162,"mmm")</f>
        <v>out</v>
      </c>
      <c r="I162" s="28" t="s">
        <v>35</v>
      </c>
    </row>
    <row r="163" spans="1:9" ht="14.25" hidden="1" x14ac:dyDescent="0.45">
      <c r="A163" s="31">
        <v>120000</v>
      </c>
      <c r="B163" s="30">
        <v>44844</v>
      </c>
      <c r="C163" s="28" t="s">
        <v>38</v>
      </c>
      <c r="D163" s="28" t="s">
        <v>51</v>
      </c>
      <c r="E163" s="28" t="s">
        <v>19</v>
      </c>
      <c r="F163" s="28" t="s">
        <v>27</v>
      </c>
      <c r="G163">
        <f t="shared" si="10"/>
        <v>2022</v>
      </c>
      <c r="H163" s="29" t="str">
        <f t="shared" si="11"/>
        <v>out</v>
      </c>
      <c r="I163" s="28" t="s">
        <v>37</v>
      </c>
    </row>
    <row r="164" spans="1:9" ht="14.25" hidden="1" x14ac:dyDescent="0.45">
      <c r="A164" s="31">
        <v>100000</v>
      </c>
      <c r="B164" s="30">
        <v>44848</v>
      </c>
      <c r="C164" s="28" t="s">
        <v>36</v>
      </c>
      <c r="D164" s="28" t="s">
        <v>51</v>
      </c>
      <c r="E164" s="28" t="s">
        <v>25</v>
      </c>
      <c r="F164" s="28" t="s">
        <v>27</v>
      </c>
      <c r="G164">
        <f t="shared" si="10"/>
        <v>2022</v>
      </c>
      <c r="H164" s="29" t="str">
        <f t="shared" si="11"/>
        <v>out</v>
      </c>
      <c r="I164" s="28" t="s">
        <v>35</v>
      </c>
    </row>
    <row r="165" spans="1:9" ht="14.25" hidden="1" x14ac:dyDescent="0.45">
      <c r="A165" s="31">
        <v>120000</v>
      </c>
      <c r="B165" s="30">
        <v>44852</v>
      </c>
      <c r="C165" s="28" t="s">
        <v>38</v>
      </c>
      <c r="D165" s="28" t="s">
        <v>51</v>
      </c>
      <c r="E165" s="28" t="s">
        <v>26</v>
      </c>
      <c r="F165" s="28" t="s">
        <v>27</v>
      </c>
      <c r="G165">
        <f t="shared" si="10"/>
        <v>2022</v>
      </c>
      <c r="H165" s="29" t="str">
        <f t="shared" si="11"/>
        <v>out</v>
      </c>
      <c r="I165" s="28" t="s">
        <v>35</v>
      </c>
    </row>
    <row r="166" spans="1:9" ht="14.25" hidden="1" x14ac:dyDescent="0.45">
      <c r="A166" s="31">
        <v>110000</v>
      </c>
      <c r="B166" s="30">
        <v>44856</v>
      </c>
      <c r="C166" s="28" t="s">
        <v>34</v>
      </c>
      <c r="D166" s="28" t="s">
        <v>52</v>
      </c>
      <c r="E166" s="28" t="s">
        <v>23</v>
      </c>
      <c r="F166" s="28" t="s">
        <v>27</v>
      </c>
      <c r="G166">
        <f t="shared" si="10"/>
        <v>2022</v>
      </c>
      <c r="H166" s="29" t="str">
        <f t="shared" si="11"/>
        <v>out</v>
      </c>
      <c r="I166" s="28" t="s">
        <v>37</v>
      </c>
    </row>
    <row r="167" spans="1:9" ht="14.25" x14ac:dyDescent="0.45">
      <c r="A167" s="31">
        <v>120000</v>
      </c>
      <c r="B167" s="30">
        <v>44860</v>
      </c>
      <c r="C167" s="28" t="s">
        <v>38</v>
      </c>
      <c r="D167" s="28" t="s">
        <v>58</v>
      </c>
      <c r="E167" s="28" t="s">
        <v>11</v>
      </c>
      <c r="F167" s="28" t="s">
        <v>17</v>
      </c>
      <c r="G167">
        <f t="shared" si="10"/>
        <v>2022</v>
      </c>
      <c r="H167" s="29" t="str">
        <f t="shared" si="11"/>
        <v>out</v>
      </c>
      <c r="I167" s="28" t="s">
        <v>37</v>
      </c>
    </row>
    <row r="168" spans="1:9" ht="14.25" x14ac:dyDescent="0.45">
      <c r="A168" s="31">
        <v>100000</v>
      </c>
      <c r="B168" s="30">
        <v>44864</v>
      </c>
      <c r="C168" s="28" t="s">
        <v>36</v>
      </c>
      <c r="D168" s="28" t="s">
        <v>55</v>
      </c>
      <c r="E168" s="28" t="s">
        <v>8</v>
      </c>
      <c r="F168" s="28" t="s">
        <v>17</v>
      </c>
      <c r="G168">
        <f t="shared" si="10"/>
        <v>2022</v>
      </c>
      <c r="H168" s="29" t="str">
        <f t="shared" si="11"/>
        <v>out</v>
      </c>
      <c r="I168" s="28" t="s">
        <v>37</v>
      </c>
    </row>
    <row r="169" spans="1:9" ht="14.25" hidden="1" x14ac:dyDescent="0.45">
      <c r="A169" s="31">
        <v>110000</v>
      </c>
      <c r="B169" s="30">
        <v>44868</v>
      </c>
      <c r="C169" s="28" t="s">
        <v>34</v>
      </c>
      <c r="D169" s="28" t="s">
        <v>51</v>
      </c>
      <c r="E169" s="28" t="s">
        <v>25</v>
      </c>
      <c r="F169" s="28" t="s">
        <v>27</v>
      </c>
      <c r="G169">
        <f t="shared" si="10"/>
        <v>2022</v>
      </c>
      <c r="H169" s="29" t="str">
        <f t="shared" si="11"/>
        <v>nov</v>
      </c>
      <c r="I169" s="28" t="s">
        <v>35</v>
      </c>
    </row>
    <row r="170" spans="1:9" ht="14.25" hidden="1" x14ac:dyDescent="0.45">
      <c r="A170" s="31">
        <v>110000</v>
      </c>
      <c r="B170" s="30">
        <v>44933</v>
      </c>
      <c r="C170" s="28" t="s">
        <v>34</v>
      </c>
      <c r="D170" s="28" t="s">
        <v>57</v>
      </c>
      <c r="E170" s="28" t="s">
        <v>21</v>
      </c>
      <c r="F170" s="28" t="s">
        <v>27</v>
      </c>
      <c r="G170">
        <f t="shared" si="10"/>
        <v>2023</v>
      </c>
      <c r="H170" s="29" t="str">
        <f t="shared" si="11"/>
        <v>jan</v>
      </c>
      <c r="I170" s="28" t="s">
        <v>37</v>
      </c>
    </row>
    <row r="171" spans="1:9" ht="14.25" hidden="1" x14ac:dyDescent="0.45">
      <c r="A171" s="31">
        <v>100000</v>
      </c>
      <c r="B171" s="30">
        <v>44936</v>
      </c>
      <c r="C171" s="28" t="s">
        <v>36</v>
      </c>
      <c r="D171" s="28" t="s">
        <v>51</v>
      </c>
      <c r="E171" s="28" t="s">
        <v>24</v>
      </c>
      <c r="F171" s="28" t="s">
        <v>27</v>
      </c>
      <c r="G171">
        <f t="shared" si="10"/>
        <v>2023</v>
      </c>
      <c r="H171" s="29" t="str">
        <f t="shared" si="11"/>
        <v>jan</v>
      </c>
      <c r="I171" s="28" t="s">
        <v>35</v>
      </c>
    </row>
    <row r="172" spans="1:9" ht="14.25" x14ac:dyDescent="0.45">
      <c r="A172" s="31">
        <v>120000</v>
      </c>
      <c r="B172" s="30">
        <v>44939</v>
      </c>
      <c r="C172" s="28" t="s">
        <v>38</v>
      </c>
      <c r="D172" s="28" t="s">
        <v>51</v>
      </c>
      <c r="E172" s="28" t="s">
        <v>14</v>
      </c>
      <c r="F172" s="28" t="s">
        <v>17</v>
      </c>
      <c r="G172">
        <f t="shared" si="10"/>
        <v>2023</v>
      </c>
      <c r="H172" s="29" t="str">
        <f t="shared" si="11"/>
        <v>jan</v>
      </c>
      <c r="I172" s="28" t="s">
        <v>35</v>
      </c>
    </row>
    <row r="173" spans="1:9" ht="14.25" hidden="1" x14ac:dyDescent="0.45">
      <c r="A173" s="31">
        <v>100000</v>
      </c>
      <c r="B173" s="30">
        <v>44942</v>
      </c>
      <c r="C173" s="28" t="s">
        <v>36</v>
      </c>
      <c r="D173" s="28" t="s">
        <v>53</v>
      </c>
      <c r="E173" s="28" t="s">
        <v>26</v>
      </c>
      <c r="F173" s="28" t="s">
        <v>27</v>
      </c>
      <c r="G173">
        <f t="shared" si="10"/>
        <v>2023</v>
      </c>
      <c r="H173" s="29" t="str">
        <f t="shared" si="11"/>
        <v>jan</v>
      </c>
      <c r="I173" s="28" t="s">
        <v>37</v>
      </c>
    </row>
    <row r="174" spans="1:9" ht="14.25" x14ac:dyDescent="0.45">
      <c r="A174" s="31">
        <v>120000</v>
      </c>
      <c r="B174" s="30">
        <v>44945</v>
      </c>
      <c r="C174" s="28" t="s">
        <v>38</v>
      </c>
      <c r="D174" s="28" t="s">
        <v>56</v>
      </c>
      <c r="E174" s="28" t="s">
        <v>16</v>
      </c>
      <c r="F174" s="28" t="s">
        <v>17</v>
      </c>
      <c r="G174">
        <f t="shared" si="10"/>
        <v>2023</v>
      </c>
      <c r="H174" s="29" t="str">
        <f t="shared" si="11"/>
        <v>jan</v>
      </c>
      <c r="I174" s="28" t="s">
        <v>37</v>
      </c>
    </row>
    <row r="175" spans="1:9" ht="14.25" hidden="1" x14ac:dyDescent="0.45">
      <c r="A175" s="31">
        <v>110000</v>
      </c>
      <c r="B175" s="30">
        <v>44948</v>
      </c>
      <c r="C175" s="28" t="s">
        <v>34</v>
      </c>
      <c r="D175" s="28" t="s">
        <v>52</v>
      </c>
      <c r="E175" s="28" t="s">
        <v>22</v>
      </c>
      <c r="F175" s="28" t="s">
        <v>27</v>
      </c>
      <c r="G175">
        <f t="shared" si="10"/>
        <v>2023</v>
      </c>
      <c r="H175" s="29" t="str">
        <f t="shared" si="11"/>
        <v>jan</v>
      </c>
      <c r="I175" s="28" t="s">
        <v>37</v>
      </c>
    </row>
    <row r="176" spans="1:9" ht="14.25" x14ac:dyDescent="0.45">
      <c r="A176" s="31">
        <v>120000</v>
      </c>
      <c r="B176" s="30">
        <v>44951</v>
      </c>
      <c r="C176" s="28" t="s">
        <v>38</v>
      </c>
      <c r="D176" s="28" t="s">
        <v>51</v>
      </c>
      <c r="E176" s="28" t="s">
        <v>9</v>
      </c>
      <c r="F176" s="28" t="s">
        <v>17</v>
      </c>
      <c r="G176">
        <f t="shared" si="10"/>
        <v>2023</v>
      </c>
      <c r="H176" s="29" t="str">
        <f t="shared" si="11"/>
        <v>jan</v>
      </c>
      <c r="I176" s="28" t="s">
        <v>35</v>
      </c>
    </row>
    <row r="177" spans="1:9" ht="14.25" hidden="1" x14ac:dyDescent="0.45">
      <c r="A177" s="31">
        <v>100000</v>
      </c>
      <c r="B177" s="30">
        <v>44954</v>
      </c>
      <c r="C177" s="28" t="s">
        <v>36</v>
      </c>
      <c r="D177" s="28" t="s">
        <v>55</v>
      </c>
      <c r="E177" s="28" t="s">
        <v>9</v>
      </c>
      <c r="F177" s="28" t="s">
        <v>27</v>
      </c>
      <c r="G177">
        <f t="shared" si="10"/>
        <v>2023</v>
      </c>
      <c r="H177" s="29" t="str">
        <f t="shared" si="11"/>
        <v>jan</v>
      </c>
      <c r="I177" s="28" t="s">
        <v>37</v>
      </c>
    </row>
    <row r="178" spans="1:9" ht="14.25" x14ac:dyDescent="0.45">
      <c r="A178" s="31">
        <v>110000</v>
      </c>
      <c r="B178" s="30">
        <v>44957</v>
      </c>
      <c r="C178" s="28" t="s">
        <v>34</v>
      </c>
      <c r="D178" s="28" t="s">
        <v>51</v>
      </c>
      <c r="E178" s="28" t="s">
        <v>7</v>
      </c>
      <c r="F178" s="28" t="s">
        <v>17</v>
      </c>
      <c r="G178">
        <f t="shared" si="10"/>
        <v>2023</v>
      </c>
      <c r="H178" s="29" t="str">
        <f t="shared" si="11"/>
        <v>jan</v>
      </c>
      <c r="I178" s="28" t="s">
        <v>35</v>
      </c>
    </row>
    <row r="179" spans="1:9" ht="14.25" x14ac:dyDescent="0.45">
      <c r="A179" s="31">
        <v>110000</v>
      </c>
      <c r="B179" s="30">
        <v>44960</v>
      </c>
      <c r="C179" s="28" t="s">
        <v>34</v>
      </c>
      <c r="D179" s="28" t="s">
        <v>51</v>
      </c>
      <c r="E179" s="28" t="s">
        <v>13</v>
      </c>
      <c r="F179" s="28" t="s">
        <v>17</v>
      </c>
      <c r="G179">
        <f t="shared" si="10"/>
        <v>2023</v>
      </c>
      <c r="H179" s="29" t="str">
        <f t="shared" si="11"/>
        <v>fev</v>
      </c>
      <c r="I179" s="28" t="s">
        <v>35</v>
      </c>
    </row>
    <row r="180" spans="1:9" ht="14.25" hidden="1" x14ac:dyDescent="0.45">
      <c r="A180" s="31">
        <v>100000</v>
      </c>
      <c r="B180" s="30">
        <v>44963</v>
      </c>
      <c r="C180" s="28" t="s">
        <v>36</v>
      </c>
      <c r="D180" s="28" t="s">
        <v>54</v>
      </c>
      <c r="E180" s="28" t="s">
        <v>26</v>
      </c>
      <c r="F180" s="28" t="s">
        <v>27</v>
      </c>
      <c r="G180">
        <f t="shared" si="10"/>
        <v>2023</v>
      </c>
      <c r="H180" s="29" t="str">
        <f t="shared" si="11"/>
        <v>fev</v>
      </c>
      <c r="I180" s="28" t="s">
        <v>37</v>
      </c>
    </row>
    <row r="181" spans="1:9" ht="14.25" x14ac:dyDescent="0.45">
      <c r="A181" s="31">
        <v>120000</v>
      </c>
      <c r="B181" s="30">
        <v>44966</v>
      </c>
      <c r="C181" s="28" t="s">
        <v>38</v>
      </c>
      <c r="D181" s="28" t="s">
        <v>51</v>
      </c>
      <c r="E181" s="28" t="s">
        <v>11</v>
      </c>
      <c r="F181" s="28" t="s">
        <v>17</v>
      </c>
      <c r="G181">
        <f t="shared" si="10"/>
        <v>2023</v>
      </c>
      <c r="H181" s="29" t="str">
        <f t="shared" si="11"/>
        <v>fev</v>
      </c>
      <c r="I181" s="28" t="s">
        <v>37</v>
      </c>
    </row>
    <row r="182" spans="1:9" ht="14.25" hidden="1" x14ac:dyDescent="0.45">
      <c r="A182" s="31">
        <v>100000</v>
      </c>
      <c r="B182" s="30">
        <v>44969</v>
      </c>
      <c r="C182" s="28" t="s">
        <v>36</v>
      </c>
      <c r="D182" s="28" t="s">
        <v>53</v>
      </c>
      <c r="E182" s="28" t="s">
        <v>23</v>
      </c>
      <c r="F182" s="28" t="s">
        <v>27</v>
      </c>
      <c r="G182">
        <f t="shared" si="10"/>
        <v>2023</v>
      </c>
      <c r="H182" s="29" t="str">
        <f t="shared" si="11"/>
        <v>fev</v>
      </c>
      <c r="I182" s="28" t="s">
        <v>37</v>
      </c>
    </row>
    <row r="183" spans="1:9" ht="14.25" x14ac:dyDescent="0.45">
      <c r="A183" s="31">
        <v>120000</v>
      </c>
      <c r="B183" s="30">
        <v>44972</v>
      </c>
      <c r="C183" s="28" t="s">
        <v>38</v>
      </c>
      <c r="D183" s="28" t="s">
        <v>51</v>
      </c>
      <c r="E183" s="28" t="s">
        <v>14</v>
      </c>
      <c r="F183" s="28" t="s">
        <v>17</v>
      </c>
      <c r="G183">
        <f t="shared" si="10"/>
        <v>2023</v>
      </c>
      <c r="H183" s="29" t="str">
        <f t="shared" si="11"/>
        <v>fev</v>
      </c>
      <c r="I183" s="28" t="s">
        <v>35</v>
      </c>
    </row>
    <row r="184" spans="1:9" ht="14.25" x14ac:dyDescent="0.45">
      <c r="A184" s="31">
        <v>110000</v>
      </c>
      <c r="B184" s="30">
        <v>44975</v>
      </c>
      <c r="C184" s="28" t="s">
        <v>34</v>
      </c>
      <c r="D184" s="28" t="s">
        <v>52</v>
      </c>
      <c r="E184" s="28" t="s">
        <v>12</v>
      </c>
      <c r="F184" s="28" t="s">
        <v>17</v>
      </c>
      <c r="G184">
        <f t="shared" si="10"/>
        <v>2023</v>
      </c>
      <c r="H184" s="29" t="str">
        <f t="shared" si="11"/>
        <v>fev</v>
      </c>
      <c r="I184" s="28" t="s">
        <v>37</v>
      </c>
    </row>
    <row r="185" spans="1:9" ht="14.25" hidden="1" x14ac:dyDescent="0.45">
      <c r="A185" s="31">
        <v>120000</v>
      </c>
      <c r="B185" s="30">
        <v>44978</v>
      </c>
      <c r="C185" s="28" t="s">
        <v>38</v>
      </c>
      <c r="D185" s="28" t="s">
        <v>51</v>
      </c>
      <c r="E185" s="28" t="s">
        <v>25</v>
      </c>
      <c r="F185" s="28" t="s">
        <v>27</v>
      </c>
      <c r="G185">
        <f t="shared" si="10"/>
        <v>2023</v>
      </c>
      <c r="H185" s="29" t="str">
        <f t="shared" si="11"/>
        <v>fev</v>
      </c>
      <c r="I185" s="28" t="s">
        <v>35</v>
      </c>
    </row>
    <row r="186" spans="1:9" ht="14.25" x14ac:dyDescent="0.45">
      <c r="A186" s="31">
        <v>100000</v>
      </c>
      <c r="B186" s="30">
        <v>44981</v>
      </c>
      <c r="C186" s="28" t="s">
        <v>36</v>
      </c>
      <c r="D186" s="28" t="s">
        <v>51</v>
      </c>
      <c r="E186" s="28" t="s">
        <v>13</v>
      </c>
      <c r="F186" s="28" t="s">
        <v>17</v>
      </c>
      <c r="G186">
        <f t="shared" si="10"/>
        <v>2023</v>
      </c>
      <c r="H186" s="29" t="str">
        <f t="shared" si="11"/>
        <v>fev</v>
      </c>
      <c r="I186" s="28" t="s">
        <v>35</v>
      </c>
    </row>
    <row r="187" spans="1:9" ht="14.25" hidden="1" x14ac:dyDescent="0.45">
      <c r="A187" s="31">
        <v>110000</v>
      </c>
      <c r="B187" s="30">
        <v>44984</v>
      </c>
      <c r="C187" s="28" t="s">
        <v>34</v>
      </c>
      <c r="D187" s="28" t="s">
        <v>53</v>
      </c>
      <c r="E187" s="28" t="s">
        <v>24</v>
      </c>
      <c r="F187" s="28" t="s">
        <v>27</v>
      </c>
      <c r="G187">
        <f t="shared" si="10"/>
        <v>2023</v>
      </c>
      <c r="H187" s="29" t="str">
        <f t="shared" si="11"/>
        <v>fev</v>
      </c>
      <c r="I187" s="28" t="s">
        <v>37</v>
      </c>
    </row>
    <row r="188" spans="1:9" ht="14.25" hidden="1" x14ac:dyDescent="0.45">
      <c r="A188" s="31">
        <v>110000</v>
      </c>
      <c r="B188" s="30">
        <v>44987</v>
      </c>
      <c r="C188" s="28" t="s">
        <v>34</v>
      </c>
      <c r="D188" s="28" t="s">
        <v>56</v>
      </c>
      <c r="E188" s="28" t="s">
        <v>25</v>
      </c>
      <c r="F188" s="28" t="s">
        <v>27</v>
      </c>
      <c r="G188">
        <f t="shared" si="10"/>
        <v>2023</v>
      </c>
      <c r="H188" s="29" t="str">
        <f t="shared" si="11"/>
        <v>mar</v>
      </c>
      <c r="I188" s="28" t="s">
        <v>37</v>
      </c>
    </row>
    <row r="189" spans="1:9" ht="14.25" x14ac:dyDescent="0.45">
      <c r="A189" s="31">
        <v>100000</v>
      </c>
      <c r="B189" s="30">
        <v>44990</v>
      </c>
      <c r="C189" s="28" t="s">
        <v>36</v>
      </c>
      <c r="D189" s="28" t="s">
        <v>52</v>
      </c>
      <c r="E189" s="28" t="s">
        <v>15</v>
      </c>
      <c r="F189" s="28" t="s">
        <v>17</v>
      </c>
      <c r="G189">
        <f t="shared" si="10"/>
        <v>2023</v>
      </c>
      <c r="H189" s="29" t="str">
        <f t="shared" si="11"/>
        <v>mar</v>
      </c>
      <c r="I189" s="28" t="s">
        <v>37</v>
      </c>
    </row>
    <row r="190" spans="1:9" ht="14.25" x14ac:dyDescent="0.45">
      <c r="A190" s="31">
        <v>120000</v>
      </c>
      <c r="B190" s="30">
        <v>44993</v>
      </c>
      <c r="C190" s="28" t="s">
        <v>38</v>
      </c>
      <c r="D190" s="28" t="s">
        <v>51</v>
      </c>
      <c r="E190" s="28" t="s">
        <v>9</v>
      </c>
      <c r="F190" s="28" t="s">
        <v>17</v>
      </c>
      <c r="G190">
        <f t="shared" si="10"/>
        <v>2023</v>
      </c>
      <c r="H190" s="29" t="str">
        <f t="shared" si="11"/>
        <v>mar</v>
      </c>
      <c r="I190" s="28" t="s">
        <v>35</v>
      </c>
    </row>
    <row r="191" spans="1:9" ht="14.25" hidden="1" x14ac:dyDescent="0.45">
      <c r="A191" s="31">
        <v>100000</v>
      </c>
      <c r="B191" s="30">
        <v>44996</v>
      </c>
      <c r="C191" s="28" t="s">
        <v>36</v>
      </c>
      <c r="D191" s="28" t="s">
        <v>55</v>
      </c>
      <c r="E191" s="28" t="s">
        <v>20</v>
      </c>
      <c r="F191" s="28" t="s">
        <v>27</v>
      </c>
      <c r="G191">
        <f t="shared" si="10"/>
        <v>2023</v>
      </c>
      <c r="H191" s="29" t="str">
        <f t="shared" si="11"/>
        <v>mar</v>
      </c>
      <c r="I191" s="28" t="s">
        <v>37</v>
      </c>
    </row>
    <row r="192" spans="1:9" ht="14.25" hidden="1" x14ac:dyDescent="0.45">
      <c r="A192" s="31">
        <v>120000</v>
      </c>
      <c r="B192" s="30">
        <v>44999</v>
      </c>
      <c r="C192" s="28" t="s">
        <v>38</v>
      </c>
      <c r="D192" s="28" t="s">
        <v>51</v>
      </c>
      <c r="E192" s="28" t="s">
        <v>25</v>
      </c>
      <c r="F192" s="28" t="s">
        <v>27</v>
      </c>
      <c r="G192">
        <f t="shared" si="10"/>
        <v>2023</v>
      </c>
      <c r="H192" s="29" t="str">
        <f t="shared" si="11"/>
        <v>mar</v>
      </c>
      <c r="I192" s="28" t="s">
        <v>35</v>
      </c>
    </row>
    <row r="193" spans="1:9" ht="14.25" x14ac:dyDescent="0.45">
      <c r="A193" s="31">
        <v>110000</v>
      </c>
      <c r="B193" s="30">
        <v>45002</v>
      </c>
      <c r="C193" s="28" t="s">
        <v>34</v>
      </c>
      <c r="D193" s="28" t="s">
        <v>51</v>
      </c>
      <c r="E193" s="28" t="s">
        <v>16</v>
      </c>
      <c r="F193" s="28" t="s">
        <v>17</v>
      </c>
      <c r="G193">
        <f t="shared" si="10"/>
        <v>2023</v>
      </c>
      <c r="H193" s="29" t="str">
        <f t="shared" si="11"/>
        <v>mar</v>
      </c>
      <c r="I193" s="28" t="s">
        <v>35</v>
      </c>
    </row>
    <row r="194" spans="1:9" ht="14.25" hidden="1" x14ac:dyDescent="0.45">
      <c r="A194" s="31">
        <v>120000</v>
      </c>
      <c r="B194" s="30">
        <v>45005</v>
      </c>
      <c r="C194" s="28" t="s">
        <v>38</v>
      </c>
      <c r="D194" s="28" t="s">
        <v>54</v>
      </c>
      <c r="E194" s="28" t="s">
        <v>9</v>
      </c>
      <c r="F194" s="28" t="s">
        <v>27</v>
      </c>
      <c r="G194">
        <f t="shared" ref="G194:G200" si="12">YEAR(B194)</f>
        <v>2023</v>
      </c>
      <c r="H194" s="29" t="str">
        <f t="shared" ref="H194:H200" si="13">TEXT(B194,"mmm")</f>
        <v>mar</v>
      </c>
      <c r="I194" s="28" t="s">
        <v>37</v>
      </c>
    </row>
    <row r="195" spans="1:9" ht="14.25" hidden="1" x14ac:dyDescent="0.45">
      <c r="A195" s="31">
        <v>100000</v>
      </c>
      <c r="B195" s="30">
        <v>45008</v>
      </c>
      <c r="C195" s="28" t="s">
        <v>36</v>
      </c>
      <c r="D195" s="28" t="s">
        <v>51</v>
      </c>
      <c r="E195" s="28" t="s">
        <v>21</v>
      </c>
      <c r="F195" s="28" t="s">
        <v>27</v>
      </c>
      <c r="G195">
        <f t="shared" si="12"/>
        <v>2023</v>
      </c>
      <c r="H195" s="29" t="str">
        <f t="shared" si="13"/>
        <v>mar</v>
      </c>
      <c r="I195" s="28" t="s">
        <v>37</v>
      </c>
    </row>
    <row r="196" spans="1:9" ht="14.25" hidden="1" x14ac:dyDescent="0.45">
      <c r="A196" s="31">
        <v>110000</v>
      </c>
      <c r="B196" s="30">
        <v>45011</v>
      </c>
      <c r="C196" s="28" t="s">
        <v>34</v>
      </c>
      <c r="D196" s="28" t="s">
        <v>53</v>
      </c>
      <c r="E196" s="28" t="s">
        <v>23</v>
      </c>
      <c r="F196" s="28" t="s">
        <v>27</v>
      </c>
      <c r="G196">
        <f t="shared" si="12"/>
        <v>2023</v>
      </c>
      <c r="H196" s="29" t="str">
        <f t="shared" si="13"/>
        <v>mar</v>
      </c>
      <c r="I196" s="28" t="s">
        <v>37</v>
      </c>
    </row>
    <row r="197" spans="1:9" ht="14.25" x14ac:dyDescent="0.45">
      <c r="A197" s="31">
        <v>110000</v>
      </c>
      <c r="B197" s="30">
        <v>45014</v>
      </c>
      <c r="C197" s="28" t="s">
        <v>34</v>
      </c>
      <c r="D197" s="28" t="s">
        <v>51</v>
      </c>
      <c r="E197" s="28" t="s">
        <v>16</v>
      </c>
      <c r="F197" s="28" t="s">
        <v>17</v>
      </c>
      <c r="G197">
        <f t="shared" si="12"/>
        <v>2023</v>
      </c>
      <c r="H197" s="29" t="str">
        <f t="shared" si="13"/>
        <v>mar</v>
      </c>
      <c r="I197" s="28" t="s">
        <v>35</v>
      </c>
    </row>
    <row r="198" spans="1:9" ht="14.25" hidden="1" x14ac:dyDescent="0.45">
      <c r="A198" s="31">
        <v>100000</v>
      </c>
      <c r="B198" s="30">
        <v>45017</v>
      </c>
      <c r="C198" s="28" t="s">
        <v>36</v>
      </c>
      <c r="D198" s="28" t="s">
        <v>52</v>
      </c>
      <c r="E198" s="28" t="s">
        <v>19</v>
      </c>
      <c r="F198" s="28" t="s">
        <v>27</v>
      </c>
      <c r="G198">
        <f t="shared" si="12"/>
        <v>2023</v>
      </c>
      <c r="H198" s="29" t="str">
        <f t="shared" si="13"/>
        <v>abr</v>
      </c>
      <c r="I198" s="28" t="s">
        <v>37</v>
      </c>
    </row>
    <row r="199" spans="1:9" ht="14.25" hidden="1" x14ac:dyDescent="0.45">
      <c r="A199" s="31">
        <v>120000</v>
      </c>
      <c r="B199" s="30">
        <v>45062</v>
      </c>
      <c r="C199" s="28" t="s">
        <v>38</v>
      </c>
      <c r="D199" s="28" t="s">
        <v>51</v>
      </c>
      <c r="E199" s="28" t="s">
        <v>26</v>
      </c>
      <c r="F199" s="28" t="s">
        <v>27</v>
      </c>
      <c r="G199">
        <f t="shared" si="12"/>
        <v>2023</v>
      </c>
      <c r="H199" s="29" t="str">
        <f t="shared" si="13"/>
        <v>mai</v>
      </c>
      <c r="I199" s="28" t="s">
        <v>35</v>
      </c>
    </row>
    <row r="200" spans="1:9" ht="14.25" x14ac:dyDescent="0.45">
      <c r="A200" s="31">
        <v>100000</v>
      </c>
      <c r="B200" s="30">
        <v>45063</v>
      </c>
      <c r="C200" s="28" t="s">
        <v>36</v>
      </c>
      <c r="D200" s="28" t="s">
        <v>51</v>
      </c>
      <c r="E200" s="28" t="s">
        <v>14</v>
      </c>
      <c r="F200" s="28" t="s">
        <v>17</v>
      </c>
      <c r="G200">
        <f t="shared" si="12"/>
        <v>2023</v>
      </c>
      <c r="H200" s="29" t="str">
        <f t="shared" si="13"/>
        <v>mai</v>
      </c>
      <c r="I200" s="28" t="s">
        <v>35</v>
      </c>
    </row>
  </sheetData>
  <autoFilter ref="A1:I200" xr:uid="{CCC08578-3D3B-4D53-9267-E23EC462CCD8}">
    <filterColumn colId="5">
      <filters>
        <filter val="Equipe 2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Dinamica</vt:lpstr>
      <vt:lpstr>Imagem</vt:lpstr>
      <vt:lpstr>Base-Dashoard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Sousa</dc:creator>
  <cp:lastModifiedBy>Christian Sousa</cp:lastModifiedBy>
  <dcterms:created xsi:type="dcterms:W3CDTF">2023-05-18T02:53:53Z</dcterms:created>
  <dcterms:modified xsi:type="dcterms:W3CDTF">2023-05-18T02:58:49Z</dcterms:modified>
</cp:coreProperties>
</file>