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itronik\Documents\GitHub\rpm_software\Mainsnode_wifi\software\energymeteremon_brd_rev_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E12" i="1"/>
  <c r="H12" i="1"/>
  <c r="I12" i="1"/>
  <c r="I11" i="1"/>
  <c r="B11" i="1"/>
  <c r="G27" i="1" l="1"/>
  <c r="E27" i="1"/>
  <c r="B27" i="1"/>
  <c r="B17" i="1"/>
  <c r="E11" i="1"/>
  <c r="H11" i="1" s="1"/>
  <c r="H27" i="1" l="1"/>
  <c r="I27" i="1" s="1"/>
</calcChain>
</file>

<file path=xl/sharedStrings.xml><?xml version="1.0" encoding="utf-8"?>
<sst xmlns="http://schemas.openxmlformats.org/spreadsheetml/2006/main" count="40" uniqueCount="22">
  <si>
    <t>vRatio = vCal * (vSupply / adcCount)</t>
  </si>
  <si>
    <t>vSupply</t>
  </si>
  <si>
    <t>adcCount</t>
  </si>
  <si>
    <t>vRms = vRatio * X</t>
  </si>
  <si>
    <t>vCal</t>
  </si>
  <si>
    <t>vRms</t>
  </si>
  <si>
    <t>X</t>
  </si>
  <si>
    <t>preset val</t>
  </si>
  <si>
    <t>serial read</t>
  </si>
  <si>
    <t>vRatio</t>
  </si>
  <si>
    <t>calculated</t>
  </si>
  <si>
    <t>target val</t>
  </si>
  <si>
    <t>##########</t>
  </si>
  <si>
    <t>wLoad</t>
  </si>
  <si>
    <t>iLoad</t>
  </si>
  <si>
    <t>iRatio = iCal * (vSupply / adcCount)</t>
  </si>
  <si>
    <t>iRms = iRatio * Y</t>
  </si>
  <si>
    <t>iCal</t>
  </si>
  <si>
    <t>iRatio</t>
  </si>
  <si>
    <t>iRms</t>
  </si>
  <si>
    <t>Y</t>
  </si>
  <si>
    <t>Sensor on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</si>
</sst>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4"/>
      <name val="Calibri"/>
      <family val="2"/>
      <charset val="1"/>
      <scheme val="minor"/>
    </font>
    <font>
      <sz val="11"/>
      <color theme="7"/>
      <name val="Calibri"/>
      <family val="2"/>
      <charset val="1"/>
      <scheme val="minor"/>
    </font>
    <font>
      <sz val="11"/>
      <color theme="9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I12" sqref="I12"/>
    </sheetView>
  </sheetViews>
  <sheetFormatPr defaultRowHeight="15" x14ac:dyDescent="0.25"/>
  <cols>
    <col min="1" max="1" width="11.28515625" customWidth="1"/>
    <col min="2" max="2" width="10.140625" customWidth="1"/>
    <col min="3" max="3" width="9.85546875" customWidth="1"/>
    <col min="5" max="5" width="9.85546875" customWidth="1"/>
    <col min="8" max="9" width="12" bestFit="1" customWidth="1"/>
  </cols>
  <sheetData>
    <row r="1" spans="1:9" x14ac:dyDescent="0.25">
      <c r="A1" t="s">
        <v>21</v>
      </c>
    </row>
    <row r="3" spans="1:9" x14ac:dyDescent="0.25">
      <c r="A3" t="s">
        <v>0</v>
      </c>
    </row>
    <row r="4" spans="1:9" x14ac:dyDescent="0.25">
      <c r="A4" t="s">
        <v>3</v>
      </c>
    </row>
    <row r="6" spans="1:9" x14ac:dyDescent="0.25">
      <c r="A6" t="s">
        <v>1</v>
      </c>
      <c r="B6">
        <v>3.3</v>
      </c>
    </row>
    <row r="7" spans="1:9" x14ac:dyDescent="0.25">
      <c r="A7" t="s">
        <v>2</v>
      </c>
      <c r="B7">
        <v>1024</v>
      </c>
    </row>
    <row r="9" spans="1:9" x14ac:dyDescent="0.25">
      <c r="A9" s="3" t="s">
        <v>7</v>
      </c>
      <c r="B9" s="3" t="s">
        <v>10</v>
      </c>
      <c r="C9" s="3" t="s">
        <v>8</v>
      </c>
      <c r="D9" s="1"/>
      <c r="E9" s="4" t="s">
        <v>10</v>
      </c>
      <c r="F9" s="1"/>
      <c r="G9" s="5" t="s">
        <v>11</v>
      </c>
      <c r="H9" s="5" t="s">
        <v>10</v>
      </c>
      <c r="I9" s="5" t="s">
        <v>10</v>
      </c>
    </row>
    <row r="10" spans="1:9" x14ac:dyDescent="0.25">
      <c r="A10" s="1" t="s">
        <v>4</v>
      </c>
      <c r="B10" s="1" t="s">
        <v>9</v>
      </c>
      <c r="C10" s="1" t="s">
        <v>5</v>
      </c>
      <c r="D10" s="1"/>
      <c r="E10" s="1" t="s">
        <v>6</v>
      </c>
      <c r="F10" s="1"/>
      <c r="G10" s="1" t="s">
        <v>5</v>
      </c>
      <c r="H10" s="1" t="s">
        <v>9</v>
      </c>
      <c r="I10" s="1" t="s">
        <v>4</v>
      </c>
    </row>
    <row r="11" spans="1:9" x14ac:dyDescent="0.25">
      <c r="A11" s="1">
        <v>1</v>
      </c>
      <c r="B11" s="1">
        <f>A11*($B$6/$B$7)</f>
        <v>3.2226562499999998E-3</v>
      </c>
      <c r="C11" s="1">
        <v>0.48</v>
      </c>
      <c r="D11" s="1"/>
      <c r="E11" s="1">
        <f>C11/B11</f>
        <v>148.94545454545454</v>
      </c>
      <c r="F11" s="1"/>
      <c r="G11" s="1">
        <v>220</v>
      </c>
      <c r="H11" s="1">
        <f>G11/E11</f>
        <v>1.47705078125</v>
      </c>
      <c r="I11" s="2">
        <f>H11/($B$6/$B$7)</f>
        <v>458.33333333333337</v>
      </c>
    </row>
    <row r="12" spans="1:9" x14ac:dyDescent="0.25">
      <c r="A12" s="1">
        <v>1</v>
      </c>
      <c r="B12" s="1">
        <f>A12*($B$6/$B$7)</f>
        <v>3.2226562499999998E-3</v>
      </c>
      <c r="C12" s="1">
        <v>0.45</v>
      </c>
      <c r="D12" s="1"/>
      <c r="E12" s="1">
        <f>C12/B12</f>
        <v>139.63636363636365</v>
      </c>
      <c r="F12" s="1"/>
      <c r="G12" s="1">
        <v>220</v>
      </c>
      <c r="H12" s="1">
        <f>G12/E12</f>
        <v>1.575520833333333</v>
      </c>
      <c r="I12" s="2">
        <f>H12/($B$6/$B$7)</f>
        <v>488.8888888888888</v>
      </c>
    </row>
    <row r="14" spans="1:9" x14ac:dyDescent="0.25">
      <c r="A14" t="s">
        <v>12</v>
      </c>
    </row>
    <row r="16" spans="1:9" x14ac:dyDescent="0.25">
      <c r="A16" t="s">
        <v>13</v>
      </c>
      <c r="B16">
        <v>60</v>
      </c>
    </row>
    <row r="17" spans="1:9" x14ac:dyDescent="0.25">
      <c r="A17" t="s">
        <v>14</v>
      </c>
      <c r="B17">
        <f>B16/220</f>
        <v>0.27272727272727271</v>
      </c>
    </row>
    <row r="19" spans="1:9" x14ac:dyDescent="0.25">
      <c r="A19" t="s">
        <v>15</v>
      </c>
    </row>
    <row r="20" spans="1:9" x14ac:dyDescent="0.25">
      <c r="A20" t="s">
        <v>16</v>
      </c>
    </row>
    <row r="22" spans="1:9" x14ac:dyDescent="0.25">
      <c r="A22" t="s">
        <v>1</v>
      </c>
      <c r="B22">
        <v>3.3</v>
      </c>
    </row>
    <row r="23" spans="1:9" x14ac:dyDescent="0.25">
      <c r="A23" t="s">
        <v>2</v>
      </c>
      <c r="B23">
        <v>1024</v>
      </c>
    </row>
    <row r="25" spans="1:9" x14ac:dyDescent="0.25">
      <c r="A25" s="3" t="s">
        <v>7</v>
      </c>
      <c r="B25" s="3" t="s">
        <v>10</v>
      </c>
      <c r="C25" s="3" t="s">
        <v>8</v>
      </c>
      <c r="D25" s="1"/>
      <c r="E25" s="4" t="s">
        <v>10</v>
      </c>
      <c r="F25" s="1"/>
      <c r="G25" s="5" t="s">
        <v>11</v>
      </c>
      <c r="H25" s="5" t="s">
        <v>10</v>
      </c>
      <c r="I25" s="5" t="s">
        <v>10</v>
      </c>
    </row>
    <row r="26" spans="1:9" x14ac:dyDescent="0.25">
      <c r="A26" s="1" t="s">
        <v>17</v>
      </c>
      <c r="B26" s="1" t="s">
        <v>18</v>
      </c>
      <c r="C26" s="1" t="s">
        <v>19</v>
      </c>
      <c r="D26" s="1"/>
      <c r="E26" s="1" t="s">
        <v>20</v>
      </c>
      <c r="F26" s="1"/>
      <c r="G26" s="1" t="s">
        <v>19</v>
      </c>
      <c r="H26" s="1" t="s">
        <v>18</v>
      </c>
      <c r="I26" s="1" t="s">
        <v>17</v>
      </c>
    </row>
    <row r="27" spans="1:9" x14ac:dyDescent="0.25">
      <c r="A27" s="1">
        <v>1</v>
      </c>
      <c r="B27" s="1">
        <f>A27*(B22/B23)</f>
        <v>3.2226562499999998E-3</v>
      </c>
      <c r="C27" s="1">
        <v>0.17</v>
      </c>
      <c r="D27" s="1"/>
      <c r="E27" s="1">
        <f>C27/B27</f>
        <v>52.751515151515157</v>
      </c>
      <c r="F27" s="1"/>
      <c r="G27" s="1">
        <f>B17</f>
        <v>0.27272727272727271</v>
      </c>
      <c r="H27" s="1">
        <f>G27/E27</f>
        <v>5.1700367647058813E-3</v>
      </c>
      <c r="I27" s="2">
        <f>H27/(B22/B23)</f>
        <v>1.6042780748663099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tritronik</dc:creator>
  <cp:lastModifiedBy>tritronik</cp:lastModifiedBy>
  <dcterms:created xsi:type="dcterms:W3CDTF">2014-11-29T12:53:49Z</dcterms:created>
  <dcterms:modified xsi:type="dcterms:W3CDTF">2014-12-04T15:29:04Z</dcterms:modified>
</cp:coreProperties>
</file>