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ropbox\Teaching\Statistics\Introductory_statistics\Lecture 10 - ANOVA\Examples\"/>
    </mc:Choice>
  </mc:AlternateContent>
  <xr:revisionPtr revIDLastSave="0" documentId="13_ncr:1_{50CDE0A1-EFE9-45B8-823B-84AAC00FAE99}" xr6:coauthVersionLast="47" xr6:coauthVersionMax="47" xr10:uidLastSave="{00000000-0000-0000-0000-000000000000}"/>
  <bookViews>
    <workbookView xWindow="-14505" yWindow="0" windowWidth="14610" windowHeight="15585" activeTab="1" xr2:uid="{9CE07978-1ED2-4724-9E87-C8D5FA3CDCFF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3" i="2" l="1"/>
  <c r="E32" i="2"/>
  <c r="E34" i="2" s="1"/>
  <c r="E34" i="1"/>
  <c r="E33" i="1"/>
  <c r="E32" i="1"/>
  <c r="E19" i="2"/>
  <c r="E18" i="2"/>
  <c r="E19" i="1"/>
  <c r="E18" i="1"/>
  <c r="E16" i="2"/>
  <c r="E15" i="2"/>
  <c r="E14" i="2"/>
  <c r="E13" i="2"/>
  <c r="E4" i="2"/>
  <c r="E24" i="2" s="1" a="1"/>
  <c r="E24" i="2" s="1"/>
  <c r="E3" i="2"/>
  <c r="E23" i="2" s="1" a="1"/>
  <c r="E23" i="2" s="1"/>
  <c r="E2" i="2"/>
  <c r="E8" i="2" s="1" a="1"/>
  <c r="E8" i="2" s="1"/>
  <c r="E23" i="1" a="1"/>
  <c r="E23" i="1" s="1"/>
  <c r="E16" i="1"/>
  <c r="E15" i="1"/>
  <c r="E14" i="1"/>
  <c r="E13" i="1"/>
  <c r="E4" i="1"/>
  <c r="E24" i="1" s="1" a="1"/>
  <c r="E24" i="1" s="1"/>
  <c r="E25" i="1" s="1"/>
  <c r="E3" i="1"/>
  <c r="E2" i="1"/>
  <c r="E9" i="1" s="1" a="1"/>
  <c r="E9" i="1" s="1"/>
  <c r="E9" i="2" l="1" a="1"/>
  <c r="E9" i="2" s="1"/>
  <c r="E10" i="2" s="1"/>
  <c r="E25" i="2"/>
  <c r="E20" i="1"/>
  <c r="E8" i="1" a="1"/>
  <c r="E8" i="1" s="1"/>
  <c r="E10" i="1"/>
  <c r="D29" i="1" l="1"/>
  <c r="E20" i="2"/>
  <c r="D29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<sst xmlns="http://schemas.openxmlformats.org/spreadsheetml/2006/main" count="52" uniqueCount="22">
  <si>
    <t>Group A</t>
  </si>
  <si>
    <t>Group B</t>
  </si>
  <si>
    <t>Mean</t>
  </si>
  <si>
    <t>Mean in A</t>
  </si>
  <si>
    <t>Mean in B</t>
  </si>
  <si>
    <t>SST</t>
  </si>
  <si>
    <t>SSTR</t>
  </si>
  <si>
    <t>Obs. A</t>
  </si>
  <si>
    <t>Obs. B</t>
  </si>
  <si>
    <t>Average A</t>
  </si>
  <si>
    <t>Average B</t>
  </si>
  <si>
    <t>Compute part A</t>
  </si>
  <si>
    <t>Compute part B</t>
  </si>
  <si>
    <t>SSE</t>
  </si>
  <si>
    <t>SST = SSTR + SSE</t>
  </si>
  <si>
    <t>SSTR - between groups</t>
  </si>
  <si>
    <t>SSE - within groups</t>
  </si>
  <si>
    <t>SST - total variation</t>
  </si>
  <si>
    <t>F statistic</t>
  </si>
  <si>
    <t>MSR</t>
  </si>
  <si>
    <t>MSE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</si>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</sst>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1" xfId="0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326AA-C490-4CFD-A1E0-4DA70D4D1588}">
  <dimension ref="A1:E34"/>
  <sheetViews>
    <sheetView topLeftCell="A22" zoomScale="220" zoomScaleNormal="220" workbookViewId="0">
      <selection activeCell="D31" sqref="D31:E34"/>
    </sheetView>
  </sheetViews>
  <sheetFormatPr defaultRowHeight="15" x14ac:dyDescent="0.25"/>
  <cols>
    <col min="4" max="4" width="14.140625" customWidth="1"/>
  </cols>
  <sheetData>
    <row r="1" spans="1:5" x14ac:dyDescent="0.25">
      <c r="A1" t="s">
        <v>0</v>
      </c>
      <c r="B1" t="s">
        <v>1</v>
      </c>
    </row>
    <row r="2" spans="1:5" x14ac:dyDescent="0.25">
      <c r="A2">
        <v>0.19109396606416101</v>
      </c>
      <c r="B2">
        <v>0.954451114573311</v>
      </c>
      <c r="D2" t="s">
        <v>2</v>
      </c>
      <c r="E2">
        <f>AVERAGE(A2:B31)</f>
        <v>0.46831103098398746</v>
      </c>
    </row>
    <row r="3" spans="1:5" x14ac:dyDescent="0.25">
      <c r="A3">
        <v>0.433422724126725</v>
      </c>
      <c r="B3">
        <v>8.393821387932765E-3</v>
      </c>
      <c r="D3" t="s">
        <v>3</v>
      </c>
      <c r="E3">
        <f>AVERAGE(A2:A31)</f>
        <v>0.48695587081751929</v>
      </c>
    </row>
    <row r="4" spans="1:5" x14ac:dyDescent="0.25">
      <c r="A4">
        <v>0.7795197287193617</v>
      </c>
      <c r="B4">
        <v>0.45130191596705638</v>
      </c>
      <c r="D4" t="s">
        <v>4</v>
      </c>
      <c r="E4">
        <f>AVERAGE(B2:B31)</f>
        <v>0.44966619115045514</v>
      </c>
    </row>
    <row r="5" spans="1:5" x14ac:dyDescent="0.25">
      <c r="A5">
        <v>0.91771203487069941</v>
      </c>
      <c r="B5">
        <v>8.573752500159082E-2</v>
      </c>
    </row>
    <row r="6" spans="1:5" x14ac:dyDescent="0.25">
      <c r="A6">
        <v>0.32882158636332415</v>
      </c>
      <c r="B6">
        <v>0.84289827067231882</v>
      </c>
    </row>
    <row r="7" spans="1:5" x14ac:dyDescent="0.25">
      <c r="A7">
        <v>0.36240384158462613</v>
      </c>
      <c r="B7">
        <v>0.44614209541763994</v>
      </c>
      <c r="D7" s="1" t="s">
        <v>5</v>
      </c>
    </row>
    <row r="8" spans="1:5" x14ac:dyDescent="0.25">
      <c r="A8">
        <v>0.91131653077671415</v>
      </c>
      <c r="B8">
        <v>0.11671380398543296</v>
      </c>
      <c r="D8" t="s">
        <v>0</v>
      </c>
      <c r="E8" cm="1">
        <f t="array" ref="E8">SUM((A2:A31-E2)^2)</f>
        <v>2.6201908783316092</v>
      </c>
    </row>
    <row r="9" spans="1:5" x14ac:dyDescent="0.25">
      <c r="A9">
        <v>0.97247616235622836</v>
      </c>
      <c r="B9">
        <v>0.79482169243445755</v>
      </c>
      <c r="D9" t="s">
        <v>1</v>
      </c>
      <c r="E9" cm="1">
        <f t="array" ref="E9">SUM((B2:B31-E2)^2)</f>
        <v>2.8200716772968382</v>
      </c>
    </row>
    <row r="10" spans="1:5" ht="15.75" thickBot="1" x14ac:dyDescent="0.3">
      <c r="A10">
        <v>0.80970022005326059</v>
      </c>
      <c r="B10">
        <v>0.44595850075984655</v>
      </c>
      <c r="D10" s="2" t="s">
        <v>5</v>
      </c>
      <c r="E10" s="2">
        <f>E8+E9</f>
        <v>5.440262555628447</v>
      </c>
    </row>
    <row r="11" spans="1:5" ht="15.75" thickTop="1" x14ac:dyDescent="0.25">
      <c r="A11">
        <v>0.65456191160036747</v>
      </c>
      <c r="B11">
        <v>0.5409734747945657</v>
      </c>
    </row>
    <row r="12" spans="1:5" x14ac:dyDescent="0.25">
      <c r="A12">
        <v>0.38294164431695266</v>
      </c>
      <c r="B12">
        <v>0.52890437974661175</v>
      </c>
      <c r="D12" s="1" t="s">
        <v>15</v>
      </c>
    </row>
    <row r="13" spans="1:5" x14ac:dyDescent="0.25">
      <c r="A13">
        <v>0.13050707613981638</v>
      </c>
      <c r="B13">
        <v>0.38164545743837364</v>
      </c>
      <c r="D13" t="s">
        <v>7</v>
      </c>
      <c r="E13">
        <f>COUNT(A2:A31)</f>
        <v>30</v>
      </c>
    </row>
    <row r="14" spans="1:5" x14ac:dyDescent="0.25">
      <c r="A14">
        <v>0.21413317793629683</v>
      </c>
      <c r="B14">
        <v>0.49247862631446138</v>
      </c>
      <c r="D14" t="s">
        <v>8</v>
      </c>
      <c r="E14">
        <f>COUNT(B2:B31)</f>
        <v>30</v>
      </c>
    </row>
    <row r="15" spans="1:5" x14ac:dyDescent="0.25">
      <c r="A15">
        <v>0.75116381022801781</v>
      </c>
      <c r="B15">
        <v>2.332643631138831E-3</v>
      </c>
      <c r="D15" t="s">
        <v>9</v>
      </c>
      <c r="E15">
        <f>AVERAGE(A2:A31)</f>
        <v>0.48695587081751929</v>
      </c>
    </row>
    <row r="16" spans="1:5" x14ac:dyDescent="0.25">
      <c r="A16">
        <v>0.56490646737134165</v>
      </c>
      <c r="B16">
        <v>3.6787892809079237E-2</v>
      </c>
      <c r="D16" t="s">
        <v>10</v>
      </c>
      <c r="E16">
        <f>AVERAGE(B2:B31)</f>
        <v>0.44966619115045514</v>
      </c>
    </row>
    <row r="17" spans="1:5" x14ac:dyDescent="0.25">
      <c r="A17">
        <v>9.4161287874917177E-2</v>
      </c>
      <c r="B17">
        <v>0.59016454021920395</v>
      </c>
    </row>
    <row r="18" spans="1:5" x14ac:dyDescent="0.25">
      <c r="A18">
        <v>0.1947808320343174</v>
      </c>
      <c r="B18">
        <v>0.16903761421672292</v>
      </c>
      <c r="D18" t="s">
        <v>11</v>
      </c>
      <c r="E18">
        <f>E13*(E15-E2)^2</f>
        <v>1.042890157254165E-2</v>
      </c>
    </row>
    <row r="19" spans="1:5" x14ac:dyDescent="0.25">
      <c r="A19">
        <v>0.10281939473987578</v>
      </c>
      <c r="B19">
        <v>0.81496449038432484</v>
      </c>
      <c r="D19" t="s">
        <v>12</v>
      </c>
      <c r="E19">
        <f>E14*(E16-E2)^2</f>
        <v>1.0428901572542209E-2</v>
      </c>
    </row>
    <row r="20" spans="1:5" ht="15.75" thickBot="1" x14ac:dyDescent="0.3">
      <c r="A20">
        <v>0.45381199072501377</v>
      </c>
      <c r="B20">
        <v>0.28689575502603104</v>
      </c>
      <c r="D20" s="2" t="s">
        <v>6</v>
      </c>
      <c r="E20" s="2">
        <f>SUM(E18:E19)</f>
        <v>2.0857803145083859E-2</v>
      </c>
    </row>
    <row r="21" spans="1:5" ht="15.75" thickTop="1" x14ac:dyDescent="0.25">
      <c r="A21">
        <v>0.94186531519402716</v>
      </c>
      <c r="B21">
        <v>0.90730051542186874</v>
      </c>
    </row>
    <row r="22" spans="1:5" x14ac:dyDescent="0.25">
      <c r="A22">
        <v>0.20921949771865067</v>
      </c>
      <c r="B22">
        <v>0.11740878261374232</v>
      </c>
      <c r="D22" s="1" t="s">
        <v>16</v>
      </c>
    </row>
    <row r="23" spans="1:5" x14ac:dyDescent="0.25">
      <c r="A23">
        <v>0.37694843722463567</v>
      </c>
      <c r="B23">
        <v>0.41897002276663786</v>
      </c>
      <c r="D23" t="s">
        <v>11</v>
      </c>
      <c r="E23" cm="1">
        <f t="array" ref="E23">SUM((A2:A31-E3)^2)</f>
        <v>2.6097619767590681</v>
      </c>
    </row>
    <row r="24" spans="1:5" x14ac:dyDescent="0.25">
      <c r="A24">
        <v>0.24418770376786725</v>
      </c>
      <c r="B24">
        <v>0.77007914292108248</v>
      </c>
      <c r="D24" t="s">
        <v>12</v>
      </c>
      <c r="E24" cm="1">
        <f t="array" ref="E24">SUM((B2:B31-E4)^2)</f>
        <v>2.8096427757242957</v>
      </c>
    </row>
    <row r="25" spans="1:5" ht="15.75" thickBot="1" x14ac:dyDescent="0.3">
      <c r="A25">
        <v>0.44367232248499311</v>
      </c>
      <c r="B25">
        <v>0.94978451928796914</v>
      </c>
      <c r="D25" s="2" t="s">
        <v>13</v>
      </c>
      <c r="E25" s="2">
        <f>E23+E24</f>
        <v>5.4194047524833637</v>
      </c>
    </row>
    <row r="26" spans="1:5" ht="15.75" thickTop="1" x14ac:dyDescent="0.25">
      <c r="A26">
        <v>0.98157116645314357</v>
      </c>
      <c r="B26">
        <v>0.10077061034867152</v>
      </c>
    </row>
    <row r="27" spans="1:5" x14ac:dyDescent="0.25">
      <c r="A27">
        <v>0.26052761100891253</v>
      </c>
      <c r="B27">
        <v>0.14569481506833837</v>
      </c>
    </row>
    <row r="28" spans="1:5" x14ac:dyDescent="0.25">
      <c r="A28">
        <v>0.71775904041295691</v>
      </c>
      <c r="B28">
        <v>0.26409606947637543</v>
      </c>
      <c r="D28" t="s">
        <v>14</v>
      </c>
    </row>
    <row r="29" spans="1:5" x14ac:dyDescent="0.25">
      <c r="A29">
        <v>0.79716952506166427</v>
      </c>
      <c r="B29">
        <v>0.25934368601972135</v>
      </c>
      <c r="D29" t="str">
        <f>_xlfn.CONCAT(ROUND(E10, 4),"=",ROUND(E20, 4),"+",ROUND(E25,4))</f>
        <v>5,4403=0,0209+5,4194</v>
      </c>
    </row>
    <row r="30" spans="1:5" x14ac:dyDescent="0.25">
      <c r="A30">
        <v>0.25441955795706583</v>
      </c>
      <c r="B30">
        <v>0.70414602068903309</v>
      </c>
    </row>
    <row r="31" spans="1:5" x14ac:dyDescent="0.25">
      <c r="A31">
        <v>0.13108155935964338</v>
      </c>
      <c r="B31">
        <v>0.86178793512011609</v>
      </c>
      <c r="D31" s="3" t="s">
        <v>18</v>
      </c>
    </row>
    <row r="32" spans="1:5" x14ac:dyDescent="0.25">
      <c r="D32" t="s">
        <v>19</v>
      </c>
      <c r="E32">
        <f>E20/1</f>
        <v>2.0857803145083859E-2</v>
      </c>
    </row>
    <row r="33" spans="4:5" x14ac:dyDescent="0.25">
      <c r="D33" t="s">
        <v>20</v>
      </c>
      <c r="E33">
        <f>E25/(E13+E14-2)</f>
        <v>9.3438012973851098E-2</v>
      </c>
    </row>
    <row r="34" spans="4:5" x14ac:dyDescent="0.25">
      <c r="D34" t="s">
        <v>21</v>
      </c>
      <c r="E34">
        <f>E32/E33</f>
        <v>0.22322609911365493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ADD72-B4E2-4977-AC1E-89DB0B150D5B}">
  <dimension ref="A1:E34"/>
  <sheetViews>
    <sheetView tabSelected="1" topLeftCell="A21" zoomScale="220" zoomScaleNormal="220" workbookViewId="0">
      <selection activeCell="C30" sqref="C30"/>
    </sheetView>
  </sheetViews>
  <sheetFormatPr defaultRowHeight="15" x14ac:dyDescent="0.25"/>
  <sheetData>
    <row r="1" spans="1:5" x14ac:dyDescent="0.25">
      <c r="A1" t="s">
        <v>0</v>
      </c>
      <c r="B1" t="s">
        <v>1</v>
      </c>
    </row>
    <row r="2" spans="1:5" x14ac:dyDescent="0.25">
      <c r="A2">
        <v>0.19109396606416101</v>
      </c>
      <c r="B2">
        <v>3.954451114573311</v>
      </c>
      <c r="D2" t="s">
        <v>2</v>
      </c>
      <c r="E2">
        <f>AVERAGE(A2:B31)</f>
        <v>1.9683110309839877</v>
      </c>
    </row>
    <row r="3" spans="1:5" x14ac:dyDescent="0.25">
      <c r="A3">
        <v>0.433422724126725</v>
      </c>
      <c r="B3">
        <v>3.0083938213879327</v>
      </c>
      <c r="D3" t="s">
        <v>3</v>
      </c>
      <c r="E3">
        <f>AVERAGE(A2:A31)</f>
        <v>0.48695587081751929</v>
      </c>
    </row>
    <row r="4" spans="1:5" x14ac:dyDescent="0.25">
      <c r="A4">
        <v>0.7795197287193617</v>
      </c>
      <c r="B4">
        <v>3.4513019159670564</v>
      </c>
      <c r="D4" t="s">
        <v>4</v>
      </c>
      <c r="E4">
        <f>AVERAGE(B2:B31)</f>
        <v>3.449666191150456</v>
      </c>
    </row>
    <row r="5" spans="1:5" x14ac:dyDescent="0.25">
      <c r="A5">
        <v>0.91771203487069941</v>
      </c>
      <c r="B5">
        <v>3.0857375250015906</v>
      </c>
    </row>
    <row r="6" spans="1:5" x14ac:dyDescent="0.25">
      <c r="A6">
        <v>0.32882158636332415</v>
      </c>
      <c r="B6">
        <v>3.8428982706723187</v>
      </c>
    </row>
    <row r="7" spans="1:5" x14ac:dyDescent="0.25">
      <c r="A7">
        <v>0.36240384158462613</v>
      </c>
      <c r="B7">
        <v>3.44614209541764</v>
      </c>
      <c r="D7" s="1" t="s">
        <v>17</v>
      </c>
    </row>
    <row r="8" spans="1:5" x14ac:dyDescent="0.25">
      <c r="A8">
        <v>0.91131653077671415</v>
      </c>
      <c r="B8">
        <v>3.1167138039854327</v>
      </c>
      <c r="D8" t="s">
        <v>0</v>
      </c>
      <c r="E8" cm="1">
        <f t="array" ref="E8">SUM((A2:A31-E2)^2)</f>
        <v>68.44215529331376</v>
      </c>
    </row>
    <row r="9" spans="1:5" x14ac:dyDescent="0.25">
      <c r="A9">
        <v>0.97247616235622836</v>
      </c>
      <c r="B9">
        <v>3.7948216924344575</v>
      </c>
      <c r="D9" t="s">
        <v>1</v>
      </c>
      <c r="E9" cm="1">
        <f t="array" ref="E9">SUM((B2:B31-E2)^2)</f>
        <v>68.642036092278914</v>
      </c>
    </row>
    <row r="10" spans="1:5" ht="15.75" thickBot="1" x14ac:dyDescent="0.3">
      <c r="A10">
        <v>0.80970022005326059</v>
      </c>
      <c r="B10">
        <v>3.4459585007598466</v>
      </c>
      <c r="D10" s="2" t="s">
        <v>5</v>
      </c>
      <c r="E10" s="2">
        <f>E8+E9</f>
        <v>137.08419138559267</v>
      </c>
    </row>
    <row r="11" spans="1:5" ht="15.75" thickTop="1" x14ac:dyDescent="0.25">
      <c r="A11">
        <v>0.65456191160036747</v>
      </c>
      <c r="B11">
        <v>3.5409734747945656</v>
      </c>
    </row>
    <row r="12" spans="1:5" x14ac:dyDescent="0.25">
      <c r="A12">
        <v>0.38294164431695266</v>
      </c>
      <c r="B12">
        <v>3.5289043797466118</v>
      </c>
      <c r="D12" s="1" t="s">
        <v>15</v>
      </c>
    </row>
    <row r="13" spans="1:5" x14ac:dyDescent="0.25">
      <c r="A13">
        <v>0.13050707613981638</v>
      </c>
      <c r="B13">
        <v>3.3816454574383736</v>
      </c>
      <c r="D13" t="s">
        <v>7</v>
      </c>
      <c r="E13">
        <f>COUNT(A2:A31)</f>
        <v>30</v>
      </c>
    </row>
    <row r="14" spans="1:5" x14ac:dyDescent="0.25">
      <c r="A14">
        <v>0.21413317793629683</v>
      </c>
      <c r="B14">
        <v>3.4924786263144614</v>
      </c>
      <c r="D14" t="s">
        <v>8</v>
      </c>
      <c r="E14">
        <f>COUNT(B2:B31)</f>
        <v>30</v>
      </c>
    </row>
    <row r="15" spans="1:5" x14ac:dyDescent="0.25">
      <c r="A15">
        <v>0.75116381022801781</v>
      </c>
      <c r="B15">
        <v>3.0023326436311386</v>
      </c>
      <c r="D15" t="s">
        <v>9</v>
      </c>
      <c r="E15">
        <f>AVERAGE(A2:A31)</f>
        <v>0.48695587081751929</v>
      </c>
    </row>
    <row r="16" spans="1:5" x14ac:dyDescent="0.25">
      <c r="A16">
        <v>0.56490646737134165</v>
      </c>
      <c r="B16">
        <v>3.0367878928090795</v>
      </c>
      <c r="D16" t="s">
        <v>10</v>
      </c>
      <c r="E16">
        <f>AVERAGE(B2:B31)</f>
        <v>3.449666191150456</v>
      </c>
    </row>
    <row r="17" spans="1:5" x14ac:dyDescent="0.25">
      <c r="A17">
        <v>9.4161287874917177E-2</v>
      </c>
      <c r="B17">
        <v>3.5901645402192042</v>
      </c>
    </row>
    <row r="18" spans="1:5" x14ac:dyDescent="0.25">
      <c r="A18">
        <v>0.1947808320343174</v>
      </c>
      <c r="B18">
        <v>3.1690376142167231</v>
      </c>
      <c r="D18" t="s">
        <v>11</v>
      </c>
      <c r="E18">
        <f>E13*(E15-E2)^2</f>
        <v>65.832393316554715</v>
      </c>
    </row>
    <row r="19" spans="1:5" x14ac:dyDescent="0.25">
      <c r="A19">
        <v>0.10281939473987578</v>
      </c>
      <c r="B19">
        <v>3.8149644903843249</v>
      </c>
      <c r="D19" t="s">
        <v>12</v>
      </c>
      <c r="E19">
        <f>E14*(E16-E2)^2</f>
        <v>65.832393316554686</v>
      </c>
    </row>
    <row r="20" spans="1:5" ht="15.75" thickBot="1" x14ac:dyDescent="0.3">
      <c r="A20">
        <v>0.45381199072501377</v>
      </c>
      <c r="B20">
        <v>3.2868957550260309</v>
      </c>
      <c r="D20" s="2" t="s">
        <v>6</v>
      </c>
      <c r="E20" s="2">
        <f>SUM(E18:E19)</f>
        <v>131.6647866331094</v>
      </c>
    </row>
    <row r="21" spans="1:5" ht="15.75" thickTop="1" x14ac:dyDescent="0.25">
      <c r="A21">
        <v>0.94186531519402716</v>
      </c>
      <c r="B21">
        <v>3.907300515421869</v>
      </c>
    </row>
    <row r="22" spans="1:5" x14ac:dyDescent="0.25">
      <c r="A22">
        <v>0.20921949771865067</v>
      </c>
      <c r="B22">
        <v>3.1174087826137424</v>
      </c>
      <c r="D22" s="1" t="s">
        <v>16</v>
      </c>
    </row>
    <row r="23" spans="1:5" x14ac:dyDescent="0.25">
      <c r="A23">
        <v>0.37694843722463567</v>
      </c>
      <c r="B23">
        <v>3.4189700227666378</v>
      </c>
      <c r="D23" t="s">
        <v>11</v>
      </c>
      <c r="E23" cm="1">
        <f t="array" ref="E23">SUM((A2:A31-E3)^2)</f>
        <v>2.6097619767590681</v>
      </c>
    </row>
    <row r="24" spans="1:5" x14ac:dyDescent="0.25">
      <c r="A24">
        <v>0.24418770376786725</v>
      </c>
      <c r="B24">
        <v>3.7700791429210825</v>
      </c>
      <c r="D24" t="s">
        <v>12</v>
      </c>
      <c r="E24" cm="1">
        <f t="array" ref="E24">SUM((B2:B31-E4)^2)</f>
        <v>2.809642775724297</v>
      </c>
    </row>
    <row r="25" spans="1:5" ht="15.75" thickBot="1" x14ac:dyDescent="0.3">
      <c r="A25">
        <v>0.44367232248499311</v>
      </c>
      <c r="B25">
        <v>3.9497845192879693</v>
      </c>
      <c r="D25" s="2" t="s">
        <v>13</v>
      </c>
      <c r="E25" s="2">
        <f>E23+E24</f>
        <v>5.4194047524833646</v>
      </c>
    </row>
    <row r="26" spans="1:5" ht="15.75" thickTop="1" x14ac:dyDescent="0.25">
      <c r="A26">
        <v>0.98157116645314357</v>
      </c>
      <c r="B26">
        <v>3.1007706103486714</v>
      </c>
    </row>
    <row r="27" spans="1:5" x14ac:dyDescent="0.25">
      <c r="A27">
        <v>0.26052761100891253</v>
      </c>
      <c r="B27">
        <v>3.1456948150683384</v>
      </c>
    </row>
    <row r="28" spans="1:5" x14ac:dyDescent="0.25">
      <c r="A28">
        <v>0.71775904041295691</v>
      </c>
      <c r="B28">
        <v>3.2640960694763752</v>
      </c>
      <c r="D28" t="s">
        <v>14</v>
      </c>
    </row>
    <row r="29" spans="1:5" x14ac:dyDescent="0.25">
      <c r="A29">
        <v>0.79716952506166427</v>
      </c>
      <c r="B29">
        <v>3.2593436860197214</v>
      </c>
      <c r="D29" t="str">
        <f>_xlfn.CONCAT(ROUND(E10, 4),"=",ROUND(E20, 4),"+",ROUND(E25,4))</f>
        <v>137,0842=131,6648+5,4194</v>
      </c>
    </row>
    <row r="30" spans="1:5" x14ac:dyDescent="0.25">
      <c r="A30">
        <v>0.25441955795706583</v>
      </c>
      <c r="B30">
        <v>3.7041460206890333</v>
      </c>
    </row>
    <row r="31" spans="1:5" x14ac:dyDescent="0.25">
      <c r="A31">
        <v>0.13108155935964338</v>
      </c>
      <c r="B31">
        <v>3.8617879351201161</v>
      </c>
      <c r="D31" s="3" t="s">
        <v>18</v>
      </c>
    </row>
    <row r="32" spans="1:5" x14ac:dyDescent="0.25">
      <c r="D32" t="s">
        <v>19</v>
      </c>
      <c r="E32">
        <f>E20/1</f>
        <v>131.6647866331094</v>
      </c>
    </row>
    <row r="33" spans="4:5" x14ac:dyDescent="0.25">
      <c r="D33" t="s">
        <v>20</v>
      </c>
      <c r="E33">
        <f>E25/(E13+E14-2)</f>
        <v>9.3438012973851112E-2</v>
      </c>
    </row>
    <row r="34" spans="4:5" x14ac:dyDescent="0.25">
      <c r="D34" t="s">
        <v>21</v>
      </c>
      <c r="E34">
        <f>E32/E33</f>
        <v>1409.113726229989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SDU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Vedel</dc:creator>
  <cp:lastModifiedBy>Christian Vedel</cp:lastModifiedBy>
  <dcterms:created xsi:type="dcterms:W3CDTF">2025-04-09T16:15:41Z</dcterms:created>
  <dcterms:modified xsi:type="dcterms:W3CDTF">2025-04-09T16:51:10Z</dcterms:modified>
</cp:coreProperties>
</file>