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publishItems="1"/>
  <mc:AlternateContent xmlns:mc="http://schemas.openxmlformats.org/markup-compatibility/2006">
    <mc:Choice Requires="x15">
      <x15ac:absPath xmlns:x15ac="http://schemas.microsoft.com/office/spreadsheetml/2010/11/ac" url="https://d.docs.live.net/128a44201197a167/Desktop/EXCEL MAVEN/PROJECT 2/"/>
    </mc:Choice>
  </mc:AlternateContent>
  <xr:revisionPtr revIDLastSave="1043" documentId="8_{C3B491C0-0CCA-4909-AA8A-04066C5FF5CA}" xr6:coauthVersionLast="47" xr6:coauthVersionMax="47" xr10:uidLastSave="{5D82270C-B9B6-4255-BB30-78AC4307928E}"/>
  <workbookProtection lockStructure="1"/>
  <bookViews>
    <workbookView xWindow="-108" yWindow="-108" windowWidth="23256" windowHeight="12456" activeTab="2" xr2:uid="{DB438AB8-0F60-4224-9C67-97043B861F24}"/>
  </bookViews>
  <sheets>
    <sheet name="Data" sheetId="1" r:id="rId1"/>
    <sheet name="Data Prep" sheetId="2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Prep'!$A$2:$A$12</definedName>
    <definedName name="_xlchart.v5.0" hidden="1">'Data Prep'!$Q$2</definedName>
    <definedName name="_xlchart.v5.1" hidden="1">'Data Prep'!$Q$3:$Q$50</definedName>
    <definedName name="_xlchart.v5.2" hidden="1">'Data Prep'!$V$2</definedName>
    <definedName name="_xlchart.v5.3" hidden="1">'Data Prep'!$V$3:$V$50</definedName>
    <definedName name="_xlchart.v5.4" hidden="1">'Data Prep'!$Q$2</definedName>
    <definedName name="_xlchart.v5.5" hidden="1">'Data Prep'!$Q$3:$Q$50</definedName>
    <definedName name="_xlchart.v5.6" hidden="1">'Data Prep'!$V$2</definedName>
    <definedName name="_xlchart.v5.7" hidden="1">'Data Prep'!$V$3:$V$50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2" l="1"/>
  <c r="B4" i="3" a="1"/>
  <c r="B4" i="3" s="1"/>
  <c r="B3" i="2" s="1"/>
  <c r="U13" i="2" s="1"/>
  <c r="D15" i="2"/>
  <c r="F3" i="2" l="1"/>
  <c r="F12" i="2"/>
  <c r="R33" i="2"/>
  <c r="T33" i="2" s="1"/>
  <c r="F11" i="2"/>
  <c r="R32" i="2"/>
  <c r="T32" i="2" s="1"/>
  <c r="F10" i="2"/>
  <c r="R20" i="2"/>
  <c r="T20" i="2" s="1"/>
  <c r="F9" i="2"/>
  <c r="R7" i="2"/>
  <c r="T7" i="2" s="1"/>
  <c r="F8" i="2"/>
  <c r="U43" i="2"/>
  <c r="F7" i="2"/>
  <c r="U30" i="2"/>
  <c r="F6" i="2"/>
  <c r="U17" i="2"/>
  <c r="F5" i="2"/>
  <c r="U4" i="2"/>
  <c r="R45" i="2"/>
  <c r="T45" i="2" s="1"/>
  <c r="R46" i="2"/>
  <c r="T46" i="2" s="1"/>
  <c r="R30" i="2"/>
  <c r="T30" i="2" s="1"/>
  <c r="R17" i="2"/>
  <c r="T17" i="2" s="1"/>
  <c r="R4" i="2"/>
  <c r="T4" i="2" s="1"/>
  <c r="U40" i="2"/>
  <c r="U27" i="2"/>
  <c r="U14" i="2"/>
  <c r="R42" i="2"/>
  <c r="T42" i="2" s="1"/>
  <c r="R29" i="2"/>
  <c r="T29" i="2" s="1"/>
  <c r="R16" i="2"/>
  <c r="T16" i="2" s="1"/>
  <c r="U39" i="2"/>
  <c r="U12" i="2"/>
  <c r="R28" i="2"/>
  <c r="T28" i="2" s="1"/>
  <c r="R15" i="2"/>
  <c r="T15" i="2" s="1"/>
  <c r="U38" i="2"/>
  <c r="U11" i="2"/>
  <c r="R27" i="2"/>
  <c r="T27" i="2" s="1"/>
  <c r="U50" i="2"/>
  <c r="U23" i="2"/>
  <c r="U10" i="2"/>
  <c r="R26" i="2"/>
  <c r="T26" i="2" s="1"/>
  <c r="R13" i="2"/>
  <c r="T13" i="2" s="1"/>
  <c r="U35" i="2"/>
  <c r="U22" i="2"/>
  <c r="U9" i="2"/>
  <c r="R38" i="2"/>
  <c r="T38" i="2" s="1"/>
  <c r="R25" i="2"/>
  <c r="T25" i="2" s="1"/>
  <c r="U47" i="2"/>
  <c r="U34" i="2"/>
  <c r="U8" i="2"/>
  <c r="R37" i="2"/>
  <c r="T37" i="2" s="1"/>
  <c r="R23" i="2"/>
  <c r="T23" i="2" s="1"/>
  <c r="U46" i="2"/>
  <c r="U7" i="2"/>
  <c r="R49" i="2"/>
  <c r="T49" i="2" s="1"/>
  <c r="R35" i="2"/>
  <c r="T35" i="2" s="1"/>
  <c r="R22" i="2"/>
  <c r="T22" i="2" s="1"/>
  <c r="R9" i="2"/>
  <c r="T9" i="2" s="1"/>
  <c r="U45" i="2"/>
  <c r="U32" i="2"/>
  <c r="U19" i="2"/>
  <c r="U6" i="2"/>
  <c r="R19" i="2"/>
  <c r="T19" i="2" s="1"/>
  <c r="R6" i="2"/>
  <c r="T6" i="2" s="1"/>
  <c r="U42" i="2"/>
  <c r="U29" i="2"/>
  <c r="U16" i="2"/>
  <c r="R44" i="2"/>
  <c r="T44" i="2" s="1"/>
  <c r="R31" i="2"/>
  <c r="T31" i="2" s="1"/>
  <c r="R18" i="2"/>
  <c r="T18" i="2" s="1"/>
  <c r="R5" i="2"/>
  <c r="T5" i="2" s="1"/>
  <c r="U41" i="2"/>
  <c r="U28" i="2"/>
  <c r="U15" i="2"/>
  <c r="R43" i="2"/>
  <c r="T43" i="2" s="1"/>
  <c r="U26" i="2"/>
  <c r="R41" i="2"/>
  <c r="T41" i="2" s="1"/>
  <c r="U3" i="2"/>
  <c r="U24" i="2"/>
  <c r="R40" i="2"/>
  <c r="T40" i="2" s="1"/>
  <c r="R14" i="2"/>
  <c r="T14" i="2" s="1"/>
  <c r="U36" i="2"/>
  <c r="R39" i="2"/>
  <c r="T39" i="2" s="1"/>
  <c r="U48" i="2"/>
  <c r="R3" i="2"/>
  <c r="T3" i="2" s="1"/>
  <c r="R11" i="2"/>
  <c r="T11" i="2" s="1"/>
  <c r="U21" i="2"/>
  <c r="R50" i="2"/>
  <c r="T50" i="2" s="1"/>
  <c r="R10" i="2"/>
  <c r="T10" i="2" s="1"/>
  <c r="U33" i="2"/>
  <c r="U20" i="2"/>
  <c r="R47" i="2"/>
  <c r="T47" i="2" s="1"/>
  <c r="R34" i="2"/>
  <c r="T34" i="2" s="1"/>
  <c r="R21" i="2"/>
  <c r="T21" i="2" s="1"/>
  <c r="R8" i="2"/>
  <c r="T8" i="2" s="1"/>
  <c r="U44" i="2"/>
  <c r="U31" i="2"/>
  <c r="U18" i="2"/>
  <c r="U5" i="2"/>
  <c r="R48" i="2"/>
  <c r="T48" i="2" s="1"/>
  <c r="R36" i="2"/>
  <c r="T36" i="2" s="1"/>
  <c r="R24" i="2"/>
  <c r="T24" i="2" s="1"/>
  <c r="R12" i="2"/>
  <c r="T12" i="2" s="1"/>
  <c r="U49" i="2"/>
  <c r="U37" i="2"/>
  <c r="U25" i="2"/>
  <c r="I3" i="2" l="1"/>
  <c r="M6" i="2"/>
  <c r="M5" i="2"/>
  <c r="M4" i="2"/>
  <c r="M3" i="2"/>
  <c r="L6" i="2"/>
  <c r="L5" i="2"/>
  <c r="L4" i="2"/>
  <c r="L3" i="2"/>
  <c r="H16" i="2"/>
  <c r="I9" i="2"/>
  <c r="I4" i="2"/>
  <c r="I8" i="2"/>
  <c r="I16" i="2" s="1"/>
  <c r="I11" i="2"/>
  <c r="I6" i="2"/>
  <c r="I7" i="2"/>
  <c r="I12" i="2"/>
  <c r="I10" i="2"/>
  <c r="I5" i="2"/>
  <c r="E7" i="2"/>
  <c r="E9" i="2"/>
  <c r="E4" i="2"/>
  <c r="F4" i="2" s="1"/>
  <c r="E3" i="2"/>
  <c r="E12" i="2"/>
  <c r="E6" i="2"/>
  <c r="E8" i="2"/>
  <c r="E11" i="2"/>
  <c r="E10" i="2"/>
  <c r="E5" i="2"/>
  <c r="I17" i="2" l="1"/>
  <c r="I19" i="2" s="1"/>
  <c r="V2" i="2" l="1"/>
  <c r="V41" i="2" s="1"/>
  <c r="V50" i="2" l="1"/>
  <c r="V28" i="2"/>
  <c r="V48" i="2"/>
  <c r="V49" i="2"/>
  <c r="V17" i="2"/>
  <c r="V13" i="2"/>
  <c r="V19" i="2"/>
  <c r="V35" i="2"/>
  <c r="V6" i="2"/>
  <c r="V27" i="2"/>
  <c r="V9" i="2"/>
  <c r="V45" i="2"/>
  <c r="V36" i="2"/>
  <c r="V20" i="2"/>
  <c r="V16" i="2"/>
  <c r="V3" i="2"/>
  <c r="V25" i="2"/>
  <c r="V14" i="2"/>
  <c r="V15" i="2"/>
  <c r="V39" i="2"/>
  <c r="V18" i="2"/>
  <c r="V40" i="2"/>
  <c r="V34" i="2"/>
  <c r="V33" i="2"/>
  <c r="V32" i="2"/>
  <c r="V26" i="2"/>
  <c r="V21" i="2"/>
  <c r="V4" i="2"/>
  <c r="V7" i="2"/>
  <c r="V22" i="2"/>
  <c r="V42" i="2"/>
  <c r="V44" i="2"/>
  <c r="V12" i="2"/>
  <c r="V11" i="2"/>
  <c r="V31" i="2"/>
  <c r="V8" i="2"/>
  <c r="V5" i="2"/>
  <c r="V43" i="2"/>
  <c r="V23" i="2"/>
  <c r="V29" i="2"/>
  <c r="V24" i="2"/>
  <c r="V47" i="2"/>
  <c r="V38" i="2"/>
  <c r="V10" i="2"/>
  <c r="V30" i="2"/>
  <c r="V37" i="2"/>
  <c r="V4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<sst xmlns="http://schemas.openxmlformats.org/spreadsheetml/2006/main" count="3949" uniqueCount="82">
  <si>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</si>
  <si>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</si>
  <si>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</si>
  <si>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</si>
  <si>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</si>
  <si>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</si>
  <si>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</si>
  <si>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</si>
  <si>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</si>
  <si>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</si>
  <si>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</si>
  <si>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</si>
  <si>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</si>
  <si>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</si>
  <si>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</si>
  <si>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</si>
  <si>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</si>
  <si>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</si>
  <si>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</si>
  <si>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</si>
  <si>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</si>
  <si>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</si>
  <si>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</si>
  <si>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</si>
  <si>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</si>
  <si>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</si>
  <si>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</si>
  <si>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</si>
  <si>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</si>
  <si>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</si>
  <si>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</si>
  <si>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</si>
  <si>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</si>
  <si>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</si>
  <si>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</si>
  <si>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</si>
  <si>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</si>
  <si>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</si>
  <si>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</si>
  <si>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</si>
  <si>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</si>
  <si>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</si>
  <si>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</si>
  <si>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</si>
  <si>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</si>
  <si>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</si>
  <si>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</si>
  <si>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</si>
  <si>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</si>
  <si>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</si>
  <si>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</si>
  <si>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</si>
  <si>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</si>
  <si>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</si>
  <si>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</si>
  <si>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</si>
  <si>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</si>
  <si>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</si>
  <si>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</si>
  <si>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</si>
  <si>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</si>
  <si>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</si>
  <si>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</si>
  <si>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</si>
  <si>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 xml:space="preserve">INDUSTRY FILTER </t>
  </si>
  <si>
    <t>SELECTION</t>
  </si>
  <si>
    <t>DATE FILTER</t>
  </si>
  <si>
    <t>Current Year:</t>
  </si>
  <si>
    <t>AVG WAGE BY INDUSTRY</t>
  </si>
  <si>
    <t xml:space="preserve">EMPLOYEES BY INDUSTRY </t>
  </si>
  <si>
    <t>EMPLOYEES BY INDUSTRY (CLEAN)</t>
  </si>
  <si>
    <t>Others</t>
  </si>
  <si>
    <t>WAGE &amp; EMPLOYEE TRENDS</t>
  </si>
  <si>
    <t>Avg Wage</t>
  </si>
  <si>
    <t xml:space="preserve">COMPARISONS BY STATE </t>
  </si>
  <si>
    <t>Population</t>
  </si>
  <si>
    <t>Employees per 1000 capita</t>
  </si>
  <si>
    <t>Average Wages</t>
  </si>
  <si>
    <t xml:space="preserve">MAP FILTER </t>
  </si>
  <si>
    <t>Metric:</t>
  </si>
  <si>
    <t>Percentage: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</si>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</sst>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[$$-409]#,##0"/>
    <numFmt numFmtId="166" formatCode="#,##0;\$#,##0"/>
    <numFmt numFmtId="167" formatCode=";;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 tint="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3" borderId="0" xfId="0" applyFont="1" applyFill="1"/>
    <xf numFmtId="0" fontId="1" fillId="6" borderId="0" xfId="0" applyFont="1" applyFill="1"/>
    <xf numFmtId="0" fontId="3" fillId="5" borderId="0" xfId="0" applyFont="1" applyFill="1" applyAlignment="1">
      <alignment horizontal="centerContinuous"/>
    </xf>
    <xf numFmtId="0" fontId="3" fillId="4" borderId="0" xfId="0" applyFont="1" applyFill="1" applyAlignment="1">
      <alignment horizontal="centerContinuous"/>
    </xf>
    <xf numFmtId="0" fontId="0" fillId="4" borderId="0" xfId="0" applyFill="1" applyAlignment="1">
      <alignment horizontal="centerContinuous"/>
    </xf>
    <xf numFmtId="165" fontId="0" fillId="0" borderId="0" xfId="0" applyNumberFormat="1"/>
    <xf numFmtId="0" fontId="1" fillId="7" borderId="0" xfId="0" applyFont="1" applyFill="1"/>
    <xf numFmtId="0" fontId="3" fillId="8" borderId="0" xfId="0" applyFont="1" applyFill="1" applyAlignment="1">
      <alignment horizontal="centerContinuous"/>
    </xf>
    <xf numFmtId="1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 applyAlignment="1">
      <alignment horizontal="left"/>
    </xf>
    <xf numFmtId="0" fontId="4" fillId="9" borderId="0" xfId="0" applyFont="1" applyFill="1" applyAlignment="1">
      <alignment horizontal="center" vertical="center"/>
    </xf>
    <xf numFmtId="167" fontId="5" fillId="0" borderId="0" xfId="0" applyNumberFormat="1" applyFont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69999"/>
      <color rgb="FFEE0000"/>
      <color rgb="FFFF7453"/>
      <color rgb="FFB2D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68313694149134"/>
          <c:y val="0.10471069862906734"/>
          <c:w val="0.71485459901123294"/>
          <c:h val="0.77388774572747154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B3-4DB5-A327-28E43DE7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755526352"/>
        <c:axId val="755523952"/>
      </c:barChart>
      <c:catAx>
        <c:axId val="75552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523952"/>
        <c:crosses val="autoZero"/>
        <c:auto val="1"/>
        <c:lblAlgn val="ctr"/>
        <c:lblOffset val="100"/>
        <c:noMultiLvlLbl val="0"/>
      </c:catAx>
      <c:valAx>
        <c:axId val="755523952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Employees</a:t>
                </a:r>
                <a:endParaRPr lang="en-IN" baseline="0"/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52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Wage And Employee Trends</a:t>
            </a:r>
          </a:p>
        </c:rich>
      </c:tx>
      <c:layout>
        <c:manualLayout>
          <c:xMode val="edge"/>
          <c:yMode val="edge"/>
          <c:x val="0.26969054799358816"/>
          <c:y val="2.78544811719060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2"/>
                </a:solidFill>
              </a:ln>
              <a:effectLst/>
            </c:spPr>
          </c:marker>
          <c:dLbls>
            <c:numFmt formatCode="\$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[$$-409]#,##0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3-4DB5-A327-28E43DE7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5526352"/>
        <c:axId val="755523952"/>
      </c:lineChart>
      <c:catAx>
        <c:axId val="7555263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55523952"/>
        <c:crosses val="autoZero"/>
        <c:auto val="1"/>
        <c:lblAlgn val="ctr"/>
        <c:lblOffset val="100"/>
        <c:noMultiLvlLbl val="0"/>
      </c:catAx>
      <c:valAx>
        <c:axId val="755523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</a:t>
                </a:r>
                <a:r>
                  <a:rPr lang="en-IN" baseline="0"/>
                  <a:t> Annual Wages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52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Avg Annual Wages by Industry</a:t>
            </a:r>
          </a:p>
        </c:rich>
      </c:tx>
      <c:layout>
        <c:manualLayout>
          <c:xMode val="edge"/>
          <c:yMode val="edge"/>
          <c:x val="0.24102057315276601"/>
          <c:y val="2.23042190098683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904346654365588"/>
          <c:y val="0.2351106023165499"/>
          <c:w val="0.69236097109017003"/>
          <c:h val="0.76488939768345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[$$-409]#,##0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FD-4978-9028-A51023173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672264976"/>
        <c:axId val="672258736"/>
      </c:barChart>
      <c:catAx>
        <c:axId val="6722649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258736"/>
        <c:crosses val="autoZero"/>
        <c:auto val="1"/>
        <c:lblAlgn val="ctr"/>
        <c:lblOffset val="100"/>
        <c:noMultiLvlLbl val="0"/>
      </c:catAx>
      <c:valAx>
        <c:axId val="672258736"/>
        <c:scaling>
          <c:orientation val="minMax"/>
        </c:scaling>
        <c:delete val="0"/>
        <c:axPos val="t"/>
        <c:numFmt formatCode="\$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26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Share Of Employees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F4-4E2A-ADB5-BB0C4C2AECC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F4-4E2A-ADB5-BB0C4C2AEC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Prep'!$H$16:$H$17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F4-4E2A-ADB5-BB0C4C2AE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[$$-409]#,##0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C-4B03-9EFE-CB33104ADAC0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269999"/>
            </a:solidFill>
            <a:ln>
              <a:noFill/>
            </a:ln>
            <a:effectLst/>
          </c:spPr>
          <c:invertIfNegative val="0"/>
          <c:dLbls>
            <c:numFmt formatCode="\$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[$$-409]#,##0</c:formatCode>
                <c:ptCount val="10"/>
                <c:pt idx="0">
                  <c:v>93586.333333333328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EC-4B03-9EFE-CB33104AD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672264976"/>
        <c:axId val="672258736"/>
      </c:barChart>
      <c:catAx>
        <c:axId val="6722649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258736"/>
        <c:crosses val="autoZero"/>
        <c:auto val="1"/>
        <c:lblAlgn val="ctr"/>
        <c:lblOffset val="100"/>
        <c:noMultiLvlLbl val="0"/>
      </c:catAx>
      <c:valAx>
        <c:axId val="672258736"/>
        <c:scaling>
          <c:orientation val="minMax"/>
        </c:scaling>
        <c:delete val="0"/>
        <c:axPos val="t"/>
        <c:numFmt formatCode="\$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26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0478015197243"/>
          <c:y val="0.13546125786750932"/>
          <c:w val="0.71485459901123294"/>
          <c:h val="0.58736611755162826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01-48CA-BB0F-1F0AD94A6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755526352"/>
        <c:axId val="755523952"/>
      </c:barChart>
      <c:catAx>
        <c:axId val="75552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523952"/>
        <c:crosses val="autoZero"/>
        <c:auto val="1"/>
        <c:lblAlgn val="ctr"/>
        <c:lblOffset val="100"/>
        <c:noMultiLvlLbl val="0"/>
      </c:catAx>
      <c:valAx>
        <c:axId val="755523952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Employees</a:t>
                </a:r>
                <a:endParaRPr lang="en-IN" baseline="0"/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52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6876786606145"/>
          <c:y val="0.19946271583279049"/>
          <c:w val="0.77261030239324024"/>
          <c:h val="0.71862241113526271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rgbClr val="269999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rgbClr val="269999"/>
                </a:solidFill>
              </a:ln>
              <a:effectLst/>
            </c:spPr>
          </c:marker>
          <c:dLbls>
            <c:numFmt formatCode="\$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[$$-409]#,##0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CF-416E-95ED-5621BF0B6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5526352"/>
        <c:axId val="755523952"/>
      </c:lineChart>
      <c:catAx>
        <c:axId val="7555263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55523952"/>
        <c:crosses val="autoZero"/>
        <c:auto val="1"/>
        <c:lblAlgn val="ctr"/>
        <c:lblOffset val="100"/>
        <c:noMultiLvlLbl val="0"/>
      </c:catAx>
      <c:valAx>
        <c:axId val="755523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</a:t>
                </a:r>
                <a:r>
                  <a:rPr lang="en-IN" baseline="0"/>
                  <a:t> Annual Wages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52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919160036375079E-2"/>
          <c:y val="6.9260338319348025E-2"/>
          <c:w val="0.42311727169996821"/>
          <c:h val="0.78646324312286253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C8-43B4-8EAF-AE6F07F2F171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C8-43B4-8EAF-AE6F07F2F171}"/>
              </c:ext>
            </c:extLst>
          </c:dPt>
          <c:cat>
            <c:strRef>
              <c:f>'Data Prep'!$H$16:$H$17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C8-43B4-8EAF-AE6F07F2F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/>
    <cx:plotArea>
      <cx:plotAreaRegion>
        <cx:series layoutId="regionMap" uniqueId="{A53EAF32-229F-4A13-A79F-B31B228BFEF2}">
          <cx:tx>
            <cx:txData>
              <cx:f>_xlchart.v5.2</cx:f>
              <cx:v>Employees per 1000 capita</cx:v>
            </cx:txData>
          </cx:tx>
          <cx:spPr>
            <a:solidFill>
              <a:schemeClr val="bg1"/>
            </a:solidFill>
          </cx:spPr>
          <cx:dataId val="0"/>
          <cx:layoutPr>
            <cx:geography cultureLanguage="en-US" cultureRegion="IN" attribution="Powered by Bing">
              <cx:geoCache provider="{E9337A44-BEBE-4D9F-B70C-5C5E7DAFC167}">
                <cx:binary>1H1pc9u4Eu1fSeXzowc7wFt3btWQlGxZtmM7zvqFpXEc7hvADfz1r+UlsRkl8dT41SspUzWJZYgN
HHT36QXQf6/H/1znNxv9aizy0vznevzzddy29X/++MNcxzfFxhwUybWuTPW1Pbiuij+qr1+T65s/
vujNkJTRHwRh9sd1vNHtzfj6f/+FT4tuqpPqetMmVXnR3Wh7eWO6vDW/eG/nW682X4qkDBLT6uS6
xX++Xt+UbXed2dev4C9Ja69sffPn6ye/9frVH/PP+uG5r3IQre2+wFgqDziRlDChXr/KqzK6/7mj
+AFRUiLGhHv7Yg8PPdsUMPA5otwKsvnyRd8YA3O5/f/jkU8Ehzc+vX51XXVlu12wCNbuz9fvyqS9
+fLqbbtpb8zrV4mp/Ltf8Kut9O/e3k73j6dL/r//zn4ACzD7ySNU5qv1u7d+AOWvfPP3ptg8LM8L
YEIOpBCMCOSi2xedQSMOFEOUEkTuoHEfnn0HzTME2o3Mt4EzYP462U9gdLYpzQb2zYtpCztQrqsQ
xfxu5WdK45IDRl3MOVd3yPGHZ98j8wyJfgLNt5FzbC73Ehu/yiu9+VI9rM8LaI06AGg4R4zcrT1+
qjUY8QPOpKIC1OluQ9yB8hxRdoPyfeQMFP/NXoJyVuk2fhVssqp9QXPG5AE4EYoUpt/M1WNPgxE6
ACdDCcHf3n+Mz3Ol2o3R09EznM6CvcTpL51MVfmCEFF2QLYAKMzuIJAz3cH4ADwSdwUXt8oFuvUY
omcItBudbwNnwPz1eS+B8auyvLluk+uufVigf2/YGD7gkmNOKd9p2CTQBaoAOzLzNs+UZjcyTwbP
0PGv9hKdt1X3/8K8MfD5AjMu5W7dAfNGKGIuFjMK/Vx5dgP0dPQMobf7adj8TZ58rXSZvKRtkweE
MyFcfM+mwXY9cT/YPRBYEonZvf95UN17evAsmXZj9Hg+M4T8v/ZShz7YCkLS6GGJXsC6EaBtriDi
J5QaI4hQOWYMjN+dfj08+w6eZwi0G5tvA2fAfNjPKDS4yTfDRt88rM6/R4a6BwgpKQi9D3YgzHys
OJIDbVOCUQwx0fY1cz/PkWg3NN9HzrAJFnupNEuIdZIvL2jTiDrgLmgFoTNMFASgSlJGFL3jCrNY
5xmS7Ibk28AZIsv9TA0c3lQ6elEvQw4EAxIGbn4nSVMUgiBGJUP3mYEZMM8QaDcw3wbOgDncT/+y
+rKJXzApwNgBVS6S5MG3zxI2GLMDwV0KeU7yYDnv/MpvBdkNx/2wGRir/aRjVzcQzhhz85JOhUPu
EtKWSN3rASz7Y6eixAFlFAjbQ+5zBsuzRNoNzaOhM3iuzvbSrazyPCmr5AXzmwwdYFAVBlm0O5c+
UxflHmCmBOXqOyV4nAd4jkS7wfk+cobNaj8dzKr8kmxeNEXjHkAE40r3Hhl37vkF1GuwQsK9zxLM
gs1nCPQTZB5mMgdmP5Tm+pcFpbvNe8eVn/zmPy2juQccUS4RF0/tmQskGivKIPt8p1GQWXusMbMC
18/l2Q3ObPiTKexH9ezsZnj1qdLZw7L8+7iFQURJXcK2BbLbF1Ctxy4G4hYB73DI2dxBApA9huQ5
Eu1G4/vIma6c7WdMeZoYU3U6eViff48NVQdUSKiOgULcvmbuf1tAkxJKNPw+ppxh8xyJdmPzfeQM
m9P9rNWsquEFA0rQGSSZ4JKxnTrjUrBvCAmM7t+f4fI7aXZjcjdqhsdqPwOXD4m5rkqTlC+nLBC8
CCiZcQqNAHevp4YM2Bh0bkAewN0d7D9LpN3IPBo6g+fDai+58tXN+KKNABhyX1QxhXeH++D2Kfgf
V8r7Fg0g0o99zG/F2Q3L/bAZJFcf9xKSs5u/9cZkL2nFoFIGeXwq5V2VEs29i3ugIJ8MkOxuz3iO
RLuB+T5yhs3ZfmYs1y/dOKMgL8lg5aGj7PaFn5oyF3iBAqIMHHonTf69PLtxeRg3Q2X9di815qTq
EvPCYSU6cEEnkOIzluxiaHXCCnoC7p3PLJ58liy7QXk0dIbLyX76/tNNUr5gjoxxyIFt2y0eKcPj
AEa4BwRD9AKM7U5ZZtD8VpzdsNwPm0Fyup8G7HRjzOY67sxN275kgowcQKkY0vjynnLN7JiEPhkE
mQCqZnH+s+X5GTZPpjPHaF/VRtt8U355oEYvEl6623ZmPkuOSXEgEYYWJ/deY8DYPaZjp5vfS/Iz
YB5GzjEJ9tLFbFMYpzdjcv2CRRjoLmMEWBlm97Rs5mowEgcYKQpFAVCnx7g8T5rdyDweO8Pm7HQv
sTlNruMk2rxshKnAlrlS3be+zPP9HCJMBEnnbep5+5qF/c+RaDc630fOsDndz/jyNNmWyl62b3Zb
CnMxNJTfRyszX+OyA+xCnR/6Np9qzbNk+Rks36Yxx2U/0v1PpIYTM9u03/a/un7JLCZ0XBJojflW
BZu5G0jMQKMsgZryfQb6B7V5llA/g+jR4CfThdm+3U/DVpXtixbLoOUcOBjHLvRb3L5+8DiAEIP+
GUHn3Pn3ovwEloeBc0iu9hKSs5t+85IdS9BMRrmALj5wJ7evmafBWIDOcODN940BPzCB38mzG5aH
ecxQOXu/p6gMr442RW3i5CU7/Rg9EArqYe5Dh/lMXSCqge5mQaD2fKdOM4ezpVrPEutnGD0ZPofq
aG+hOr7R5sY+OOd/H95s2zOAJUNFYHf1TELBAJwSnEe90zF3Zty2OP1epp+D9DB2jtDxfiJ0e9rJ
3+gK2mg2L4cShXNmFFrKvpm62WEaCU00kG5TQtyHQzN2cHdi6Tly/QSp2bzmaPl7idabOHnBkBQ0
icExTeDX9/nomcWDPlqJwByqn5xJ+500u5G5GzXD481+2rc3WQ6dmi967Bn0BjploAp952TQPN6B
gwCQJUDo4aANsO7HyYLnSPQTXL7NZY7Nei915cMGCEIZtdVLpgrgFCfG0OKkfnLMiSA4pwE90A+t
HTMC9zyZduPzeOwMoQ9/7SVC7290AQHDwwZ+AWrAoIGDE/gzs2RwOlDA6RpXQH7t9sUfHnrX5/wM
SXaD8m3gDJH3+xnwvNE30YvqC4UuNAXnY+j9/RmzHAG+1RfoH6AzRfm9ILvxeBg3g+PN5V4qyDm0
nhub95sXPQsIbl+5AkoB25Ln9jVXFnmgqFLbKvWdskCU+tjFPFeq3Qg9HT3D6Xw/DdllDBexvFqZ
l63jwJFnQRS0Nt13AbqzbME2IMWQKNgeSb99AY6PcXquVLtxejp6htPlai/16e3t2efnBBX/8P4g
MHMIymrkoRFqplFqq3Fw6Anj3RWE58u1G6v5+Blab/29ROtdu4kfdvS/5wbb3BvUrCGBc8+sZ21R
gM02b0AIEbNQ9Hdy7MbkbtQMiXf7SQveJ3BO8EV90PbGLShFo61a7PRB6kCAA1Ls4R6bOWF7hkS7
cfk+lxk27/fT93y4Me2r75O6cwAvoC4AACMQ6ABKt69Z/gZMmoBqNiTivpOIx87n2WLtRmk2fAbV
h/9Pieuf35/27Xa5YNNuFrfX0j26Qu3X796uAFyWNxt678t3Qnm30qsvcHUdVNiAF3y77m77IU9Y
wGwlfxh5szHtn68dKaGaB8k4l2LMCZw+hA8dYGvBW5AGEpy4ikFuHPqtwIC+flVu02t/vgYqCXca
QTcpxMPQCSwkGFU4LLF9CzQcCrOQ3JPChRqgK9xvtwKeV7mFMOPbqtz/+1XZFedVUrbmz9eQiX/9
qr77ve00OYMrqyRW2wtG4LgqSAlGur7eXEKED7+O/09k2ZCXaRSvTCG7daVKTr2S1GZNbcGCnLWV
8dx0Ki6pdHxbRLmHkjEJcoSHoyzWTroIw04udevqt9AM6Hguzd33iWrzw9h1Io8mnVutq5E3y04U
beaPWcxXJpykXnZpF04+d9ggPLh9K+cey7gIetdmAa+L8agJ2XGpsq73tI20FxUqeodL44Zez3Xo
uyL96A7De2zyUHgsNPbd1PaTD1Oyy6R3UNCytLuIhgofQz4jib2xNMOiDZ289ycnbC65bZITGILr
QCPZH9aVc5GEdWqCeEyHI02b6nQabOmNhqIPk9b9OqXIXoW1pUurTXxOXCMaz522M8/LzCxIIZIg
wWm+hLMqfenFgy3eRjHnS0LH2k8NvC1Rg9cuTt5VWcW9SLX9qWJ2qfq89Z0GVUHUV33kmYS1b7M6
ledhhelFyCgavUpohpeV7WDGuXKmwO1C11OyZwtS99gTtskDkDkLqGmZzyq38AjsUy8c6Ycuy+oj
nMQnkllyiLv4TaSmvg2IRSwPZB8Tn/GBeWUeTeykdXQfeqYUrafE1Hph0R65Q9m+Y8amqVcnE144
PdE+Sy0tPG1KDnjw7mRS5KhN0ackJTzoYC6LLGzfh6VFx+6g39nMMt+1qPysh9Qe47iWXmFVHPDM
LiLc8iBPo+jSsJKWQS+r/FSlRXOWl3EBS50XsfTqohJvos6I84w6YeDEsv8U6pBc2KZKFzwS44md
6puW0Mh6pZ3EImyS6HwaUnM8urmnU0F9qvB4koss9HIswqArnfAC0/ZjZKrS563MVrHQYbQeWpT3
F6MbVc1GR5H5jIam+5qkPb4QRc3XadTQt5lgaeDwsjvhxjTCb/sClmyoC33aEfR5GFl35tTEWZAB
3bCy+CyHoTJ+wctm1aes8/KEojc2l9gEhbbqk4ri7mpyuspP+zBfiCbMO38quq44Qqzj6TIUVZn7
eTkMn+NoqlCAbZfUC+M0ZvSyVGNvApQXXLbFIilNjy76asr9DMXopG5cSf0R2/Cir8n5wPGnybif
kO48DZR8oSUq6iNXJLXrMxk3+rA3sGNQRMQHHqqrKKxvEOlC66UyrxcaUndHPO979SbOWe2Vrkr8
NBbkKAKbcwmfEHmSmvjMNMlaCXdYjbgsDGxmFo9+F5mBnBrXTNGhCkcd+Z2uPxWJU3eXurUSRDLL
1OnC874rK083WX1qe9oHphfjskPuoWU0XmXZ1DcXZCKqOOpCXLi+6my6zihKs0Vi6jL3RlTxU8Np
uJC0ildxEeJFU7eDJ6TjBLgW6gPTheVeO61LJJ2jqDXxYabyyAsFcZY8tL3nIjssS5YmXjTm2ceR
UxsUaTOsVSKXrGwLrw4t7jxlWOZlOuUXkOvOFrXIek8MceGrPmN+2hTNcZrRKai6rj7smUn8HhfR
6dDzAVYgnaarJkd8xVulT0fUOu+HKIi7fN2hLAqK3NS5l0SVWowOLZZpvRZ2/EjCUQSVNmQ1TuG0
4PBb65yj6hTntEk8zpxRe03VEBTwjlO5ykSvwFLp5oK6ml4prmJfiFoFMcfx4Nt6soehE1bSd/Ms
+zSlbuexUQ5rznDqgYH4nGcq9eK+i0ePS1cvCRSDvXHqz/Ipsl+7eOrhXSmXMY9Y7smk7g7H0Fyz
UDSBkLGbebEocVAR1K3CwuZ+VYX6JMm7z+BYxHJo8/6onJoBtDSsnMlr62EQflEk7TUpwdssoAnN
nLAidJd9hN9GUqgj6hRonSBZ+7pU6WEuncKLJ31kaoU8iCbVopSV9XHp9EdEl2iFrMR+6GbxSgxs
XEBEg9aiHZAHHlstTY3ISSexux5LmSxGkl+GYrK+NJE8HGrXKC/UydcusV3lWaDfXlGD7R1wnwdw
NV6zalxcTF4aZU2ARnquceU71Uisz0FFT+M6Ss4SNCo/y2vwslPmBpwk+Ni2TbgcumY9FkWzQNNo
vvBKj35U1MMizfP6pKU08qaOxSs9uX8rty1WEddfGjfqFl02/F0UrFsgbPGi68DdYB2vlDbRUTfk
NChCddbj8LI1JT2jBSk91fX8YmBJsdSOOYtsetkh41wMcXo+wroehyMnoI35WSSLaTmKzAXXmEQc
eaI3YsknowOWuVHp8b5rfc1G+45l1npDB+t62XRJJI6ntLXdqTUoqhYEPKf2SDLS2msRtVHssaGy
aCFKNaFFHLr19LZIkOt8HAwZbZBAdDMFCTfER31WyskbM5znbCFbjO1Rg6O3WVbJNJj6CaiMyXJ2
1mdYw7bimHokTdPKQ1gXN7bCI/dQNzVvSEWcOKhTPX2gdTd+KCo0Hss2xeuuKc1hY52h9ftCjsLH
NuuPkcgGMP15CWvQx+2RLdC0wAVYTJU5YmNTlQbA59LjHrkd9aCruLhUU5ccF6gwATQXLaAMNSwt
UdGXhnTOoWkHfm6sapaDavCS6jYtvaIE85o1FBYos9m4jFEUvWc2rAOZFq2n68wA6SgoO0r0xPoA
TbzzhqrDgwfebRq8itV0reuuiBct0TU2HrGdqzzwXGjJDfg2T9lYpb6RXeJNWR4fW4PLKJiU6bsV
im23zuPMWTlNI4D4hajLPAR1zzeYO6L1q3ZqkmXGG3dRKXfSQUw7EWRRgz4ZnsY4GFOUXqhYN5ep
mw5AJIVN/Aq7/NAk4bjUkIQ7mnA89l6TjT3ykNXSeFLb9kMO0VMQGhefFKkquJcD+B8nmrClMPyQ
tmHXeMnUdtZT5UBhfBL6pqL9UZQ4Q+85iYkWdHSKM2ZFGm0ZUJP7BSQGVyxh6EMYxqkf1SiM/aij
KlvWlpU9bJcW+Ylu249gvKcFhUVaVy7+m8ksA8XmqPAA0bDx8gzZ0XN1Fi+GtkutpztO/LYVU+0z
ERdvysYo7Iss7hYtj09rPtRLdyjak6GTfCViVVu/pIpfmFx32cLwMj9kpdALF0A7Vp1p+iAvmf0y
hir+7ALnfkeskOuQxaXwE9vLE4OAmgVhhCP3tECc+sTKj21BzQcbZpEnIs6WuTNFPhk5WmliJ+2b
NBWfaM36wTeq1kcJxKLgS4h7mqfW3hAnjPy2SfAG7GlynAwOXtiGiY99nxnrZ7qQ4dJpklgFLZqI
F7WFXtqypZcdruiCi6H0KiuzRcYS99Adi27Bx75fT7IfzqyJhksjM+2l5TD6Kc+IV2V1vLHNMDYe
qSq2xEnVCq/GtV40pG/9ohoTj4Zts3BELJakR/ILKcl4UptkOlPNVL+tByy5D/Y8/Vq12Fy5Jco/
RhjlUcBt6h5XNgqPE5mjY1SHzVLCfl2jJhIXdGoHf0B1tSITggdM3PGwZPXClhID90diwXnY+ZVs
4wxMc1EuB1HzwzR3ytWIgIvXbj5cVTqnSwfpRVs36Zsk0rGXpkV/lsL5zTUYiT4ABQRlkT0BwgKW
j2Y68WOnqRdZkYqFZbio/Ky3jVcVBnRds3RdJ8BR8gI1QKDa/DrOBJ+OZB4Pi6TpxNe+rYYvohhj
5de5O572hIx0OWhWLR9fav4kYryuaquTKL6/Sv7bP/93VRXw3+0t599/uL2J/vu/oOP67gr7X/4W
XCe1rQua+S9t4/9vn/X9PvVtzP3tcvVZFH936f1PQvxfvvm8+B9Sztt+9J/H/997zL+H/veD7kP/
7XVpkOWRLtyd6sptz+630N+FDhFIW7ucuXDnLVwgCfW7h9BfQQOPC5evQ8pAwInFbUB+H/pvCxdw
AQsF/oAhL6Ak/yehP4ZM0+PIH25xwxQSEvK2rA5Xvs8i/2Z0xrbJDV6XYA7axu+jIhmPNO+TwzBG
pSi8KrZFdZJm2BneJWPJVmNt41p7xq35RiZ9SXBgUUp7YH4p8CHtlSyHzRuRxsk9NyzBCoH/1Obw
0UrvylrMJWfwzQFQwZFIEQ5ZlZnkygB7CfWk1zRC4yWOS8fnQ+qegFFEZ4Njw9z79QPhxtsfHskQ
BuXnkDGBDOr2ttXHaRInyWkNoVi0hlTPSdVKJ/XzHvpOD1PGwN+Bm3aaI6xR/ckdGreBmIb1kkEA
1fXhkkcxrlahTBzwsr2EVSlF2E2HpBXjuSoTSRdV2Y3nMVz1cpUT3E6HLCyrdWpwqBeQQgYKjbNQ
C6/RTQEZk7Ers2U0QAyydkQ/XuZTowKCJ75pyxoSNmmj4FFuHPYRRHJhWgQDDzHxBuEY5QtApPGL
1nTdMjSOPbUiIVcaIt/GH2jON5oWCYRUjqsXU1vjM62qLPFllNhoMSTuEC3wVnIUs1wHTRyRK4yd
ZPISaWBuRqfNJye243kkBhBjJIkawZWS+hPph2zyRUWa+M0YFyCRazld2S0HeKcbHk+J1zgEXxFg
D2ZNKjj1ezZlg3QgRLGi/khoV8bHrTaw/yKTT75DIMlyOemSXDkUOMKHGmJ65zMlLaxcYkaQx7bV
WK10rYrC73UGg0LhwKPzuod36y4D6Ujal4U/Tg0C6oDSND4Pe2yEB9fJFnHABgrzT7OSb9IhCt93
Vrjv+07DcHcAKhk0ibiIRQcfjUwDi5RYBigIBscHP8ZD2ddHbEJFsYB1pJ3PEwrLkjh5MwQjb5vp
rZ0qgLWHDgy8jiYXeNi0hURuF8dtkgzwq2m1dhvH4iDJW0f6U98Pp3E0TBeOQhB6pSMoL40YVkED
/rtdGG1BCXMXg5RayEEGVU/yBQtlFOS8geCNDKO9Ei1pzxzujtIv0pAZD0hktYnSlp9aG4n3Ti/x
2dDX+TmlWbQhEBwcVU7OlJ+QUm7KKOs/1BBhj0s8wZaNBzSe90PfKj9OB1jxIg8ze0xGwccFr6T7
3hGNaS9IMjki4L2EbdNrCcs7JIXQb1AL4fTS8MiB1EbRAfmdPMtUPNEghR1JrodiBOwSoDDDV5va
rt6ymSL9Wo/DeJkUCF+lAq4286sI9ogBqtD5MTC4K0u2yOeZ0wjPCQfANhumvFhMsqo/wcqAcsm0
BKXM6moIlwY5tfloQj5eQkUfFMGZJCxwQmoiDrMcVWtOpriGpJrRR1GfVtkyDcl4zihvjiDmteMJ
LTtYell18BQxZunkYdA2dzGOKayLdGkReh3X1bqMM6KvsmlynPdOJ6fmBNi6o8/t6IIkuaVgfqdi
sO47YK5Fdhn2qT4aC0c3fthTupp6BgZisgWsJVBXWMsRDUntuW4EC1GjQh+FucrHJQOrEh/XDRxC
9W83cjY6AFzluKDHot8qRasZfMo4ULChJavIVdI5mPpwOVgsPo656sibNHTBUKgIZ9W1pAM+i4UC
hq3yAp7pZFE6Hskw0ulnjfUQ1R7vovYLDVWbfdBgIXDsj+HE9ZuqKEuhvDFyQnch88jRC5Jh+CQE
2+nYNBIwb3ONz9J2ouMHBbQ7u+GyJKTxmG2icFEg4D1vCvA/E9DHLo3EKiwh+wO0soIM+iomdNIe
x3LKICCI0OdknIyXJJE6K+EowUeIUUO/mvBb2Ufj4AMN697ZyjqLDLI+AWwM49MOUuOQ0Q4DGoZJ
5hVJP3jQdmN5EMuCHzlmEMNJxdLGST5EMevMktVclKkHbCsswchUqxqSDu8Nr4lPC/TZKfvEa8sc
UkNAnL0kHkZ1hDMS/Z2bUN6MEQ29EuvyTZuLk27QjV1kuR4vRCWjz5z25aIAJxVAHYBeqiYsP2MW
F0tSoij05QSREmqlPncjm/myhujRIxDYnSZ1lL8jqZGQvTLtcnLa0XP6cfRLHU2LvhjqN30+FSec
9ZA4GGR+AWa9/gzZnvhtz/LzQaIxPdSNYcvGNqOH0qo87JMqeRsZkb8bCmYiKAKU5YkLDizIs2Y6
zh03W0JTZuL1zVAaL5cSzF5PqytwOvXHkhd1HKSTKZcqQdWHWIjt0hYJZLMF70pfyG48q8VIvSjp
iyAKpfmaaKmDvGPsiExptBxyQs54ZCQLYsRL640W6EBgNOnXjSmqQ5U3kFFKc1qtZDySZcTxRRpW
9SEa4y7QMMePaabrAbxUL1alDXG/sFAJOWtaFr5161gcOmbKltxxhe+kzqSW1gpx5sRtswaDbY9Q
WdoVxEnuamqzYWGN1n5LWOc3kHw8iksjrvqkn74glKdrF8LktS61mwe/Zig/kLntzVbwB04luXAS
WUGZ6TE/aaqCqjSvw+OxhaguK8PcRwMFJ8QcrYIU9dU6BC0/+vVTt6znUfEIbqSVcvt9NEQA04UL
A7as6VHxiIVTLOOBu8dNDlY0YQkYhrolwDF+/ZxZker2OVAEE0CXyfbitRn76uNKdMaFMI5lW4Yh
kQabXY71Jz6GYDD++cOgcXtbhcVwvyubLSUGHXYiIIHHKh8gsVHFbGVikfsOVLIWv37Ulqg+XT+4
AAOu9d3eqIyBz8+IbBO5snZGJI6psPis7IB688HNITRvq7WRlfrNLtnxPAxxCIZtsm1vUugpXlhV
oLZ5wY+nMQ7f37mgMkbgMXhpgI2YxMLy/nqO2+WazRG+ngUONEL1E8Cbk3UoGTKoDbbsWIsS2JV0
EJAfMKjggcuRgA+Eu5DAHzlFD39HTgru49cC/LhJ4fgRh3WG3m6y7VJ5OumqZA2CPL04hgyoPhoG
h0LxYaigO/tb9LcjJtn5FAn3zAu4bJ5AZPL0KXlIhjJMjDiO2lgfWWj7OJTKDr9ZzF1PgYASvokI
Gj9B8WZPES0kk7kDc3EhvRQIyGpAcgeS9b+ey45twl0oJkL6CerDkOp+OpcMKhNJnVT8mEBW+zDR
MWyK3g5yXNiwxWdtPfbTb0K6H+0X2HSwJjAt+MILeOzTR5ZJH9ohF+zYqULxEXcqOp5QD1Skyyt3
USqLiCfMBFvk11P90bIoF65ugE5ZBNc6/qARLhkSNNWcHGcdaHdYgZ1soSISTKlQcHnsr3bIjinC
5pBwKhRUHUJ+8nSKMh80PKogx6OGGpAtcLWeTFt/yhlsmGwbwY3bXfPrh+6an9heJcbgTkrB6eyh
PUpKGrsCH+ei0UdlwegqRyo+hEDnt5p+2yvwVNWhXU9yuIt8e+r/R02LFWR0wZ4cT9pAmjnFBR+g
JoTyy7qf9FmV5nHphRZo8jgArxuAa5mzvunHcMkcwyC4qPgmj4j5gmNDgXVOZR6fq0zU+W+W5ccd
Ds0TFK6MAosEX95Btnr2yHGVCR8S64Swwwu4as1PwqT+lI4O+EsoxcJWS12g9b9GAv+ou3BXOGgV
uGc4WQ/fffD0mVEO+ZIQfNyxoxzguqOiED+049h+URqDy4zrcLvf0wSfNV3efOp7PuGAJu542RjS
5IdNBLWKJbCk5LC1OI//sdZD39j2kMX2JAZCZKb1qDFQqlOg9cWkgHQjnn7GkUOPTU7LxBsa9Ls0
zg97Ey4g3GoDpHJgi0JH2tMFaRKzJf12Ou5ZyDYGpVHq2aaEbTrWEI3/evl3PWz7xYYIEjRgauZe
QE3QNRc1rj0eo3E8T8vMPUFGQZTDUQ1R0q8f9gPUMDOlIE2H4J4+MGczrSsyB9cmRPZYhBwCS/he
TNhZoIgQJf76QQT6+Z96V/iKjG2rENRloYUI8mJP1zCncTKKWg7AIHRszhHEcJ3vKNNm70Knmsy6
huYBvWARUycx1J5HiEgkhRJwvnWDVTNexkkGeQJngGDJN3iqP0Fnjj5CjoBUFmS96BLl2+zH0GQQ
HA8ksudtWblV8U8NsYDvYXG3zYsunG38gQolpVW1/L/cncly3kiShJ8IY0gk1iv+hasoihQ1XbrA
tBUSOzKx4+nnS5E1I1FtkvV1+lBskT8JIJfICA93RzMM196+xcelnbqbZlHFRe5u/3HWxaVYA35k
icW83erVuhtz1xvnVZlr44byKvZKnp+WeHJyvLW78dv1j/ihPb1+CIw+xxoUWLY+vD/eIfh6ltq9
kUKbwL8O9ep/Q1IzXxs/Sz58B0TCaADV0XsdPHXr6v0h0vGiu9cXZ3vJMOS1ki5vW+EM+HmJ+HU2
Fv5SlNdCgCTtR7eMw2q42MJ9kt5hob/0ORRV5R/nbhDDHSwXdqCEuXrpjVubpZ5Xbg/u1IAi7pXF
a7SJbGGBt++e7hHryDThUF5M/P37aNwcODvdUgSX0L+qEuAylt27oBz2D8Yur9rhMLjYRiP669ls
PU3JcFjvg2UFGhuyCtyvAjjK0kLPeXSM88Wr3gSuU5mjK6rm3QLacGfC0blY/SK87zbh7Bdd1FYp
KHa7p24EueEWWNpt6WsGU5Iq39Aor3w6/HBV9uXYbRrWRbsX10tciIM/18FUp5NQmnb2pIsACkfn
zkv3Se5l27FnoHPth6kXtfi6mLgCFHdK9kuy9hYM3fJK3c/byv+PHL13V2EHRHmRmCRTl+FcURW1
euenu45eks+5ykBektrmNbpnr6m2Dra/QcuL5VCJ3FC4b2ZNqqs8dtaHft0bdS8bXnx5S391Ht8N
cmBCvD5id3ei6auHbnc5L8w0Cn3GFWl9qFwvvs3DsKseol4MX9fB5SkWWQb7Nxm2k//GaJrWhwgG
YAY1puAXefTgU7Bwu4+9wPDqVHmlfzszmjOIBoyRc1GN9KLDfuPy4CAgV+OuAMLjZgvlaZYZf3EK
VSY+74tsr/RaTs7j2hVcWlc7p1bitj4Qjqrl4L1tYbuMD6Jw1EDjuAJ4pV7tDG32aOkPjlP4V/Ns
aBoep3F2Dnvf9ssx9AjhwZ6zgtoW3kHqRUsR3fpzJpYrtTp1xrkq5gIxdA2mFffTsF+sNTUsTIME
lDGf3NW8F21g6ou4CFhgrYpD784pDGfD9zwAzJ7Vt+chUIOCaKWuRRjJ7SYDCIk1aFu3/p2Me3Yf
7/N6/wzBBTWEtFSqVbz3Yb59KjKlstMwDQtUqu/bKvSILfCK5NUSyTL+1AYF0NsSbOK9WIUqLkF7
wea90SeMmzBgFek4pDJTdcC4eoPFzGU5TJ+3olvm81qAwz+3ZiB5fsoCaROJ3Ce3i7vI/9SI0iKx
Bng+7UvKn1W4IPDfj78onAAZFdhVdBtE9CPSCmpnee7iyh1umiRnmza9Q6ehpkW5XPnZ7MtzmXh5
8W5oNTciIFaZc197w0O7C71+nNZIOjNAT1BVD3GXrNObYK3F+7AsWx9SV1Zs32KHTsapjLXnv9tE
DwqsNnJjyf5boobzmDaA6lKYH3at+HRzIAj5o4z+m8S8GvM0MGPXS+hyc++UaZbtDdi8UwfldW0G
0PqtBpQ8g6DtMZBE6WewLtwVqA2EfLRUgn2ay+X5xH9hJr/Uf8/M2h87lT82Lv8/90m//Piig3/E
I5ZA7PlkHP9bBf3Ckn71CoEfWqX2914apWH4X5ANSZPs+3O/U6H/aZQKBKYvegYJqBnaevelT4pK
S1Iwkvy8vJzypUkqeFMvr3hBEAQiBRrmRf9Jk1Taw/H/Tm57RbSU1EfS4wy3L8L8+fAk8JtWLFXw
LRbZSIXo9X7vgK311KYfgmDqq08gbMFwbvU2bP5xhGsBo5Eq1v2ct8anNdl5axVdJyrYpmOVOK2+
XBLYe2/Y0b2zwYBYg/5zUI3l2h2dMKxLecijyBffohWW70Ot1qj+FMdBn32RjdThXR4Wmg3QiGLg
VoCbTfNWCXdc2mNeB6bq024hWtyKaNPcct40Yruh0GnLv51hpnnzh2z358KWStblhQg0sn3KW0b9
dXYTiaaYFIyWb9nStaW+HBu6wJe1Pw8mutyHfORI2wuy7L9rNyu87A85sLDZ9I9zhKAFrI53MsTU
E4Kb+XmO9lLGQ+iGxddSVDZVHTsZSEX7w3N0eTYcy2Y8GjXmvkod3+EMuV98ucEgE/4eLvJ6DIFp
K5oGWlKWIhyk3vrDGP1ccPoRhYC0nWP7Mk/87iyh/8eCc1WF4ykjna8hlEnXO+Z7lEf6XMdENkiG
ZgzDj1XgZiMKwf/dbi9h6UeC/6u5sdf1E7qk4F5IDah4f75uP21d1Dky/ppvrLkwnal26En6mdfm
6VIWU/G2zdQ4jilBFw1X+vvLw2P4cWq4fGSxB3r1oI0ee+jny+eQCRyQdvnViepIS9r0bkiTekqc
8arbga/uCkd0AkqM3qbHanDdXaX4D9QMyu/v5Of6jwkIKK3Bzaj9QkbjNRAyhoVbbuDiX7Jk59y/
6HTfZNvJyZoh2S622KzMyu8v+evDYzgVYjkByAu65L+qM4DGM0hVrvnqhwu7/LyJcBe0EswyDf6p
iDM//GgmRl2nQwg09rFzt9kkJ9oqbr/8YSGIV5GMAbCQx/eNCqr9S9WTJ3sZJP3ofMb+KWqcy3Uk
T1Bps3Zq6A7TUvq7fygaWN59ulrcRKdB4arpsenDEq6aw4n6mDSqMe1Rw0L1Hpq5aIfPvx+znysl
UnCAOF4TgX1aRAyXr3kW05LFxtX7+nk1IwysFMahy2C5dCRhZ61Gzs5j79HWYtOMS2e/0Nqa/tPB
grkBRAdYADovfULbz+uW5GQYtyHsPpOVO8TwkugFoXLe3HELbmQWEPeHHAbAp6YMWiKq6RsjgsuY
FtFcpVoRbW3k3xS/1RZ7Pd/4K53lP6Ea4vUag6aEgMezCkv7fqDw1fm0yqXtk3aXnwegJac5lSO0
8Ole72PRtxTtG0ycgxM1Mz+j7Gm67RhX++Y8Ln2fXQ2JQWlxaPbd3W4apduR3iOtg2w8TJRc9UNI
GriTd8pkJSR6TrmJ9tqFocBfhXG5aP2HbSp+rlaJVCH0Jxwl6L9Qq3Kq/DzyrMxWzzAmPkZBF5QB
7Ws8qTRp3pQklAW23lRgiM/Rk0YgPwO5JZz0IgNRo3U9yhCt0SL/vKH911GcQhqYKEgEL8e0geTV
sqjWamgy1fUfe8Mu0ic5VLH/xhOKwkAO08ZwJBl91A+NWjd0C5Myi1YHAv4SPuR6z5xL0/gllbBD
pXAXF6FNEFZ/burkopoCOz3dIBOWEFwmiC29Kav9w45GZYF5W9f20CoYfSaoaxPFNyWcvv1D3IAj
ZqkMyo0vw+7mY3zsA4pEiDOTnbtqzQsSDP398kmcO/Qm4g6RE+ceyQN3XjitzQ3GPmiqT+sQthrG
6mzE/OjLbh9vjSFxT+u6MV5zcPIMfVbuc7j+1cZt5n+Y3VmwyKI4J8+YdWtz9N/HhtchnNGP6OHY
N15Bp/tFqiazrc1F0tcfdwFPMqdlC8F/gPFcdvWVnPRCoPj9FV9HI3qaoL2Ccxt74V/FcQO6E7U0
cvlL7ghugsMy+Tb8edSjHN7hrIPwY1bKnUW4eNM45G8iAgvr9Pe34b1+ckh6IUQmJIKe61nJ3s+b
YpfzpGlANx8ahEOjTMduCpxvnVaaaKSqoRUnk0VdcT8PcU7E6VXQ5Sd0Zd7cIQ2jwJ/T0cv1TZ3F
4eMqTR1v6bCIcH4YY8ctDjrYgb5YRC7kVdcHDkdOFwq72emrzw/drMgurrKyGu3On7FifIvkO+q3
FDarXOc/oFav41osOaCsZNyzNYGke/HzE1dhptpFD9ETih+XJDYw8JdvvHm36xZFpa3KBaxhDf0/
kXzJx++ZLbClXdJyKhcve0QMY5e0p4sdEkzRe+hCTqXeB1ecdT3DIb7Yg61i12VLY3NqscUNuzMS
mm30h0l8FdnQWMZggKhfbFMNR4NXoVrLttm7svWe4lFJ9tbY5/YGRkdOdut+38f0vjfuLQPEYIsT
K21IMb3moHEU+oYbJAv2W52mEf6pTko4hsVS23HQ29KFd5le+VShpH3ELQeYO1dOZOS5j80sh8PG
ecHj/uHRXmWZPFoi6O4KtgpsVvK9n2drRIIR1VO3Pcl8tpFqNJqltdd70X0Z3bhCWQILT+8fIg/F
DSwaB8gKMAJ2dL6d9iYUY35OpDMtT2SphuFYolKy+uS8E03awklYYsg6exvdJsKmZWIhCDmMZCRc
sBgzl39RYwmGgpYzQzGOkXLGA6BMyZZQCTjveHgeHxsK7btjfpdpv9qjyHjB+jm/gth2139JdcWy
++EWauf93EQd0eE5vfVUvM7VgcpS5e2fwsKr48heEj4ZnRqOpX8D/sPBIYXs1+j9MAlWyLjBNywu
OPsZH7/s/S44ZQs6I6iINXJec1nPcHI/NQQ9Rmkxaz3eRyFdELSEox8TDCw0/WB4XwQnQOOw8UcU
s+Hdy7Tl0HgYSmhgLXuFXWSnI69WOxEOfSu+JDDu5we3azruBBSIs6kKR1un/n60kSazpn6o+nh4
ewgQJNAtkwW9rmxIB6FpuDAYldpCi/hNlewP2eJm5V3o7b7ZTlqZsI/TxPOSUqXG6EJfu/Ukkf30
ZDvOjckbx3+TISiVB710a/7FLWr3cskmHx1L1Hb1Vx/k1zygNm3Mp2UX9fLWn4W77se4bJOgP2jy
x2E6L0sQz3dGq2zt0hCZj7iVrhHJsYXsIw7lOoJ+pR3Q4Y5Yrp1RRh3ytUJWkdIaXTakiU5Q+uU5
8cTkP4b1uPn5wV3FtEwXfbIokZG/Zfl4NaqIzAyqV73sO2UtS7G/Wqstm1I99GV4npMol8egcdb9
/QLXtvgw+XUOgc0fPXHYqE+7DXHIOCTHpPCW6pAHdX4JfWM86s5ddohCreteiEUo+FIQhpV76quu
8Z+2YM4r5ylBHbW+X8dVjm+cYWydB06MaPpKqys0T0g9ckSafdfRxH2XrHtdXWQF6MZ57/y46dKk
6qSnDpHZBx1/Fsh72q/K67t5PbJUNv0tmcZlcRFcLIMoL8es1UF8pA4I6vAia2A/3CUicqrqYg57
b6jVNxW3cmSUV/g8xn+zy25mSSMsG3r1Dpb9GLqntvX7PrqakqxQ9W0brJXOT+Wcj8t8Czk6L4qz
0/ldET4EozFA+KWv8vjMWgllldKycDnW6yEuliTNHT/U41HBQS/hfuWDQ6MK/iqnzaFKFp8AO/fF
FPyrc6YwGK5YHIuTgbyTtoi7qSfrStJxk/Eavq29CFnZWzgV9ptOUUA6QmNEVW8Oezf4+vM+6YSG
URmaPvcuYTcj5j5sqGem6GJtabKDmfqzPRfdwCl4nFwGHCqf1mzj3W/IbFQS5G+3pV/66L7MnHKp
EcFIx+uvqmlL4vltWMoA1p2GMErgigyCpepDlGeZs9/4fj0wUg66atG8IWprFdw4MjNRfSsKmMb1
fVkuZZydlpJAkJ+6QqAkPRCy7C1ts1O73snN1VagfeyRJcfHdnQRSv/Ly2EQ63NTovV6mvJYayDv
KGJkvXgqOEEOIlT2j3D/pCyp1onN6X2F+pzCQIlWhudSLXbEZA35Lkm7QY3OY9tENuTTD8pjdKvL
CBv0tEMcDS+gIjV8rn9+VDUGO8OnkeowpmMyQEJJayUoMlsBaz18K3pfecF/i3q149z6SQmW5ACc
MxVA47Hyv2lNQaPPpijItA5LTOtCH4pYBRP9is6f9PQBNd9UtIyXo/buQk27L1Y07ZG95YKZRuMY
srK4guRH+nPmrHaBhcaxMx9sDt+rk8YOzTwLPsoRG+uFe5hpGPGML89jjJT6M4Cb4nvB2nfhYxXQ
aJRYIiQAQGkf0apxTy+rJ9uHhD8ZlY59uGzcvg/GxKoxtBq+57hJsAf2X3IIqjfSLYzz+DLUzvPH
/xnk58+BFNBMiby+4QZQ16r5c1WEfWEu4KFsPLT29pVr5ejyC/eRAjzvkjR4nqgOJwKWGpX3ZPKr
ViRbFtA+VPMWvk2aqWOUZq+p+YjXg7GZAzBHNie0LTab9OYNbhvs0Sh39efkeQSh8Po8IZIp+0zK
K6jRDn3Xhou43CZo5Wya56l9Xh5hVtWMT+gX/AbK+do+/BpuinWaC6iyJBK+Cvnm1mk3Uk87Happ
vOZJpR3e54W0T9vEXfKQ9q+Iwgz8Hu6XktU1jMre+vOAOvuy848OeqofnRwYrFV5tXtBtPY0vkG0
XPQWE42e26TMLfIxLMxvMUee/izCvGX5DAEZKw+PUwPLdQDLtn8QMitf/DmP+VK3rt0OzR7Y+2+n
MFfL01TndV6c2zzm7yp49rm8ROIXifFGPq+VohySMbp4GfKknA23sxay4o9wAnRcvOyLinN+FnoP
3ScytzKej712xrY4uEOecXF0oIgoIHL3YJs1gAGQDdOkpquoy+12RjVhgZ4KQ4syPlcki+t2LZOh
XrvL0e+QTRzqxK+bOc2GnDpfJGLi8/BvseRISRqD+q7RE//dmgUQLXAX1KmpBsuvUf6OGaDAYkqu
LlTezR/CNkMWesq23a79JSGUl+dVao8IExtVTzG6O47Y5rQ6bZYMV4i7zL7+RUe1JN7kdddV1eUL
nFyOtTLleVI19e6XzR98KS/7UjEcF/L7ntFdXDNgQ7ZU2f5BqrhbxictF7WEl+Pzo2MsMTBEkiZv
xRNV+TIEp3B3BVEOPr4dPrHSjTUH8Cq7xJ/x03ioFkZATJ593rEoPL4YFjif1wVQqJPSdAVXTnyv
apMUyGILmzeyF4ZPQDi1NewcwHZ9fAFZdhHUJjtPrcZJ4yrPtFVE7s/QW0ZZDmqoA+TdOAKIitK3
aaid2sNYA0wEN00V2v00wjUAhM+reCRUyjDbOPOGjUhTQganGV1dToW0UIE3xRVYfFm3Ob/Oq5B4
yr8W0rPMuV4yeNTFXSJLC1IipSb8RFUmw/Ed3P9my04wf51NncOlx+TgCHQhQj+NAIHCj34uBSU5
h2HC5O+Ov/NUYdvYY6MJMrvcjGcEi+95JMuxA4mWhVvI+XrZgyaL3lX7tDiPhmQaVGHvdRJ+JN6y
vpyl3xkBaGL2GbK+RdBypry0KFVdkK+SWSdNt/Qfw2RTGu3wWof1XRhqBAFn3+uG0fl7wSBmzU6c
aOitUhhWlXYOcS0i8wFEcqnG95CV8EA5ZMFGP/kB7qWQ+msCk1x7fw1ZDDRxYTDGweTC8fah+rD7
k+d3NFFDCo4ULXxHTgl7O5nExCpv6NtiL4G4IYKDu9CZWo8vT/I8l7ovAYgPQSA3+1jfw01dzzb+
JeiA+EL2bzdvMTT2E7AnGLOs9Oz3AuEiFjtsOcIoc8gk6ERzonK3vY2iznq2ck62mN3tENf6U8lG
tbsyaexPXpYsOSWRKMGoiB894+E2nDr5waybkVEqPOPG95OK8PNJF0gETPS2Z4l3tejW7vLc2S0c
ONAn4otPWjZe6R3/gkffpf9wB25p77wq6DR+fLlQYBKONMQbTPZzxdYW5R5VSJT7yX9XPQes6hlo
1LGwYDTCLQtCDgYnHv/Y5I3uslRp2umPUxEghkrHhS7efF14uU3jlL9yjWiu7W1N3zec01WcI2kW
THaT955tMx4RRds1GWW7V2HVoYa2aU6qrNmN5+cBAQe2Qa/CGJa/6w/CKW/gbdVR/Afg61VBb/mJ
9Ft5q5lVropfYGU14koFXu09KpQ03HWU5yu7AX5mfacd3+6gegZ4UelcaHvvf6jufq7t7OV5RaEl
bQcIYNm4P+MJZlo7ZxkioKrn0FiCAXMX1AHspN9f6hWAzm5yIftzLSAr/hvasv4HJugSVzrOSCX/
WSNutXbdQfeZ77+F5WpXdxIqO6lTYZksnY88Ozi8BMff38vPEAKcRNYPBDFr+CUl69z7+V4Qc3nA
t2X+yKtnCGNFIGw+PgwxAtG9I3X+0zj/ekHodrAGQ0jQgItW8fzjw+Pf5QpE5tmDXlsOirzixL+K
toow97Kzf/+AwsJ2/1e02ycEu3WDSGDAKmhHvbrgWpd+3iJseniJGIvaLWgPc2jDIGv1h3jGySbb
zbtpkVt5bKbWxnNpCA3ocHzOoz/c0c8rnTuilLLvIpURauxfJRFb4jpLtEn9UD9vqoW8jj2+ThX+
NOcingumQPnTxs5MJIcDqYWj7I2UvdQTqk1NZX8OGtnhgrISWrYDoV7zcfZHJu6KTXoSYe1zP6t/
DrO/f4jX08jEWWZrQMcEu81fmMWcu3r0Vme+U0NlIxNiQWawx1Nierc58eT/gcn+764XuEyk/Z99
08TPyyZayUa82J3uXo69NVe6TF1EwgHuTAOvmfvPng/I3xrysjEw6Pd/CQdyyUCi56LkuLFZMEmy
nY2oqtkX6FbsgfH7C9r48sMyZUHQfrKKKvgoEOdf45nLtq9YqgTVZdQ6pgoOUdNE8mOI28cft+Cv
l2LqEMfAgKbS/0VY3mRes015mF8+pyJzADrCOvJ0w5ffP9Wr3hp/HYYGeibPvl40gQT7ave17qhg
HfbJFxd22j/bygsrmyqi+bbl5BJbIbTb+MaL0sjUVIFpTSo6HEbZrtFTubgEwT/c1zNF5IcBB8Nk
CBCued8JAzib/7yiXJd+UVSo4cLsnqsw0cM1hCmecECcur+HvaXRfuiGHMw3SRtkZyJMxyAfRXND
FgE1KD/gJAIidev5YCLufZMFed5d4ixCr/ouW4tKrNsBhe5A+qQRuCCMLz2/1aemnnZvPLidGw7N
MTYBEOCtXLEzCe+T5z5jFVIkybdZ20Bye1Plak6g8kxzWAiwmhIKySUFUFQ0x9ope5bIS+IUOfya
SqvndIfKIeYQC7+H1+cSqPo+mtCyPY4USlabniyz55Bod15M/YJ8meEm9Qun6E4OtU0yYZ7aU6mn
acu8uQjeUc1Xw9gglcZsIWmLI4zwupzSf6AYzXGu0pcE6/sWouO3ML6ITmxyEelZ6itqnir0Tn3c
ccmmotrB6IguSpEf6hVmdnFBn6Eu6ydJOp7Iu3Ab8aq5KkPXsSDFAE3TO2zP9WGybIPUR1VNDXAw
yFBE9yMt1Rh32cH6KCw46Wjc0gPvPtEJBPZTrlGs6ffBlsx7954+iO20kZu6XnjXjQPNjfdFDwqe
H1nn0BzOCvaqKA+NIBn+e6MkHuLrIFwX76MI1m2M7/xmyfp3bZKUlXcq28FxqdAJaCvGVKOix39q
u425PS6rt5sN8RmIyXwgZRRBfNhwWlpuq2QYB2TVdbkUVPlJbOjXFgothO/W4/I5RJC9qWPmUwjg
2BS1jflXCyLkYP/23Ap8iZGaPn0e3sYN50l5blUdwvB8yf8A5G3+ihzYHobPS6P+nqW2EcI1Mv0E
pk6PUN4NG0GEzTvMOFevwkBnqZw5ec/h0sWPfZs49bkpgjxIVZ4vj8FWBOVxK5bsovBneVm4cr9q
zDpfgrB0D5EJvcOaBOouKsbaBcuezfuMRX3p5wEUb3af+lyaHjsdt+iO7eS66HeUwaYHBPaweG1w
E/fux65iO7ZLH96iTcGdyleK2XUdcy6j1T+VXTG93ct6dE+s3PGEmEvWrNiw+aL66dETfn9jfCe/
aeZhPAUD0DgEmfxy7qbkqJIlfhf1SsM36IuvsGOzY41hGq4AbXsMskRfo+1ozoit6U63fYDHXBVv
LZ6UbXRe+JNXMXXiZ7N20wV8jAxvtKq+qFZR4yyQlMFZlW732Pv0DNIa6GhIHdnlT8u6x58w+gmA
GKbm/RJ7xQndgHvtu4kq0s5x5K0PfIjoeeDlnWWUvQPULOBRjTL5KmhBUWeJXjzMeFkU2Eu1zkkM
zfgwzD5ACKHgOGzrdC0Hs1Vp0CzxIYvgi8f/KmYv2a5gRkxfBs8vxamb+pHyq2jUls4yiL/FYxA1
RydzzHWTQJM4+mIs362zrKjfGqwJBjjgB3yjuk9uOfS3K28yvBlCYVdoFtjebj4vyNCm9Y0bVfMV
qLxzXVRSeceY6PdVLDC30x0ZkKKc752/ll4v37TjrAdc6fZPw1B2WHdkPbTGfR9YuarGjBAml5mO
EOyr9Tqcco2SX/TF3SYiAjGl3mHGXUReYxVZ99dm1VgF9pN3E9SoUkCgPwTL9sWdsuzOF2yfeZjG
I5Cna20WmznCzAmHKT8a27seRv9fGyrEc4kH5ZgPKb6ma4XgHSs6PAgm6X+iY96l0qvbiw4AI/Xc
ZnyH52T1blAbLrTVOOZPWm36X2ZFk5fqdVoPmTB9mZbcH53gGCyQjbcq/GTXeLlPvEHVB6xYyk9l
0+8pzafmQ9sVOu37WbxLaG5c9Z6JoTm7CJWLFklTjA1pSR9iph2CIhwwChPVydFUylN+G8ZOhxRW
VMkn45BsHWPyxhIrnUHfh0uIo4Snw/CQFHt0OYpO3cMfgnOyKPPkdS2WkdMqLsp+Dj8ZmT0t1O9P
O/Yw8YXufXw5dZN/2xiQCzVG03QiPd0eR5MEWWp8TSe5ysfUVfN8FSZVf6HJj0WaR0PylLRj8hmv
Wvm+NFn3ecZJ79vEAj9ixeq98SE8XLicFEe96vGRvNdJEQzMt44Zqo+7iy+ArEUGYwyY+05hLMtZ
thKR3LKIwamCKryMaBgd+qEtL6pgMk9wziT3P3vXwm2hmIdy+Au8UN8nLdJIsdXJY9OY/SYfSn1a
cSa15XlT3LW+O16byV/u2yEz7w2KrC+ymgkOnt5mnN8aNg9Y21shx+lmNdFyVSAz6cCT4vYiCzE4
pmyH+Qkcg3zfMdktvnDmHQ6i6ikG0vlL7/H4ngM/v2SzRW9w+R3hVoXFGQFzcEvnHW+MsUHNH+9b
K1nvpj3vudPdV7QG7vO16/UBxop7NgumOP04+RiJBvt+axJ/uoFAVYFaNN37XO7Y9Kq8wSgnqvCD
oBd5mPvdfxvPuaRjYJyvTubBjbvdAn8vEvSj+KDEx2gCao9vq0DO0XhyO/xtRtTVfXa7OH1+D/pT
3zn+1n6oR/OJ38GeZyzEh6EhgymnqLxbkxJaaNCL4jrpeu/j5GTTcsBozMViNZqeCm+e9YXyaoll
rxLRjZ9ZR8zEbdrkulFxf6S/7GPiQh/+iLtBE6XlPiZz2sisvesceAg3m6Mjxjp0l9Hc6mSmASVW
g6QAaXbzVq6+8y5qk6I/hEhju5NKevNQWs+HE63oTd00RdUVR8e0AUzNLBPORTQPw/6wxa2Z1IVN
PdxjolfUMRWj1i15dV2BFWD6KKym7BA0Uza/AcUpraOHyN8v0Y79Z+disQGNMBPHRZAiIv0NwvFD
UFCVGuKI6ccgJHHKW+hOl/MYRteBt7pt+X6XW+bN6bZq7ACvPYKdexX7dCoudL21GCHOQzA9Pgug
0MzViUkN1np1dXD8ZH0sJGye1MM/6d2zfmkJqXYP7nfp0pKUa3vwDP2FN6/1SqU3FodQRNX16Gzr
UL6tNydMdsnwt+7aHMGPmsqyx3ovaN6O2F/H4xEDxLD2AP6Hjv0Q03Y9TAh3mpMvplrdVoquMWaT
wM+HfVx1m8pmoyEVTWV12RZ+0J3yJVjeVAXw7fEHn6EQ46EIqK404qrKsaPETCmItvTf+wpFfiWB
CK2nEKoP83VOSE2k6XEVxvBVyFOO+/TkHUjhlNMd4AxAkVvSSIUPm+PjnnfQU7wV+HjScOEDHT4C
vGqeIIRC5qT6GqeZXIsVyVITiUidetR8QfBGOHM4PdFkbrLLUiOSyef5476r/ClX/cccKzOrOl2a
xwXOySmLM3Phcni4BInQ0JaL9pt68+o7g5P5eVYmOfS63/s0gj7ap00TNI+mrcOjMeGWTnHhE1/n
sfky5tl+xrua9mK+Zm/ofMbuQazDoo87h41/nwxKPkYQm8yxmMGgWA/WMB2e3vJVdH31rkcNFp+G
KMpvMaTuHieMk/LTtOZzdgWanUep06zJVdOV+ui1uj5XOguojl1xSkbV3VRZ4LzxqtW/8XqaqTgi
0VRPKIuOnpfxcqQpmi721fOsIolD+Ogmsx5OvQi7O3iNC5RKg+luMizuinQrLzG2HOY+TUSTwW2F
qDldDSEPd9oA3x93vAL+h70zW5LbyLLtr9wfgAyTY3hsADHkTCaTySRfYMwkiXmGO+D4+rtASiqS
6qKuzPqhzW49lMpEMTMiEID78XP2XvtTyjx+OJXM/ZKRh3LBJ1WNt+zybP6FV9VJUVJf8BbSe3ad
4ijh3MWy7fPHssisD3QE1yNiovDUmWFz9Hu/fGWU5hirxsufzLZ5W5co1DIObkffTsv33WLPXSSc
rnvvmOl4KW0nXWHxriV8Kpq2l2lv86Ezk857saqYQ7hzV3IsuVSLVbxUueN/qCBoPlWWs1wrJsqJ
6IfuAhCtfmQoYFf7mrb2eK7M4cZLU4e6lcVxvwndF7faD+m6bfZde7Wn507BXTvUXsGAliZ3B1FG
tEUXTyPWI2ZgW0cT019KK3Zq1pHIM4pS3NT9ZD/neT5XkQ1Uro3K2gfsWPF7Y9py3BO57sVF40nb
TzjCq3qk1qqyy6bv5nc9p7Y8rnrHMT+w8S5jFBrBos7GXHnJ3JfGuRiE/XbXM4DoUpWMcL73d0Ks
5bNUQc/2wMnz2MkUlVaXCueakeJ41QNlA5OeUdJcr5Psnyt7Xot4ov2pgPjU68s8a54VHkrOabKn
u/pJMU0Dj10qdWhL5VzSPM+QckFdophHzvrZRdqaHhs/n69czfktMihH5qROB0McjKFBi2xuSjzO
U12/93u1xtXkTIQNAMW/lYtvvWHqF4SolajhIm9e8vq0UFRdsvq1y2Ed8ryklAspPVGXGN2tky+W
Ect0VwgC6RWQynuF8wGlDDdRDDkpL91KHTPlMeJpKiBvFGnjYT/GqjglHcCmpnbadHtqJ6B7kIKt
BT67wqgKqDb0OnivoyWzWp8M08bldudJWFdRZQ2F87FGzmq0sTKCtUyPDPKq1bypoNl0Ycxpe4WU
Lre8mWQMRscUOsmZqwVYUVGZuzpplU6b6koHKS2deJJraPWvapBfnkMgQSZDeRxlPxRPWVa5XZYs
PCqMd3AJOe0YqXXovPmYUau1FzKXRvNlggyvxCFHl9W0BzEwA3yTmrBxST5AwDW3yahd+HevStlX
fA8uRIRCliismU0o5Pd8/M+NEfom13EqW51ASFrFkxiFnb/51kQ2+n0QMtfh3rK1rXTtr0D57uN3
dAz7fIbncPM/ZW5qrt4JvffG8zZYU1i8l/2SG3nUBjTgDE62abl4bBEsx/OjhAgxBNczBeV6a5ah
SYQA3Hg5VKeNqRvfFlte2ZXPTiBbaFGinqVurxzJx4NM2KH+mGLEOFDX3jiz6Avv4CGgLZxLU8pB
d+ijipkah7NDNhxBdsHHQz7YJRXqqBsbkRmlex+yYuqwoIgK3FMx+43WPd1hRYe3iJF6yXpxD1mL
M7k+9AtKoJDeQdsF1xulX3BIjdpLmc4psNYystwhhFutN8c9MY9sHvtA1m8NVD8zMFxgDXiseXYO
qGCaT2ZbUWWhys/H6tB5U5gnakQ/s0abPTAU3Typv6r/L8MiU68Eqt0z/eniujNTJ65sT96UltbN
oXcaRGQqZEDdG/WbMlwX/wKu1+ZHTgsFmYyMpWpP42yirlyDHqIv0u7qU7+ZODHTETBw5LGPymR2
Nn0/gVteKRCM+kAFygkxLXshTqPnzk2SNsH6bGzpqvvIypbBug+qohLJUrTty4hdHpZoqTgatJuh
OI2MpZUfKCfGCYaeqNSnzFj3jgsVtd3GW5VnR/xjKjWOjbQCREM2ju04Nd2uO7janM7W1Pnva4XV
d4r91M66mIZiITih+qBGmsAzZWKbQs5PSDKQc0Rjj/ovRmsyKAoky0bvRHPrNuPk3UTuQB1+szII
XCMQkP7Br7z60iAeAom9FJg+0Pz1DZISW8spITslZFRmzPkJPwVfjA/bLnLQ/J2Hvh7KWNIwe94Q
UnBvpOFraZjdzgrsj57Vr68Ib1gTN0yD8FCi+fhsIKqieVj22bXBMjx94HC55K9hf4971eXYxZkK
xoMk4IvimSXS0SdHueV9B73vBvlm9ikbLa58sGwrMroUjzuQwQJscWEub4NVyFfLWOd8BOx1TK19
eGkL9zQmikqE9xbtQz8Jy265sGhaFMmCZufd4uyJDaKa3DP40RLZ5CjeDGnWHWcYdE/eOFlR6KOP
zMd6wzkwbTrCl6Vv8XraRWLLSWE2q1uE+2GhQnWReSOquakFbh9l6bLydnH+ItngNBz3ra/tI5Mr
5r+mg+GRZBQHFDWVT0oXZsb+LiMnmwaKglZPN47s5XVmWxB8TJH1/hGBRv+wrMDhj3pu+ZSoFPwP
7pgHWdRQgN8Nxl7xTiB02oiaWhcReSAhMpkKyjXIzKBEEUa75NXW0AGINq/vvUOlEP4ljtkUWPpX
fiYTyPyQszR9opz+yzLl7cFOpzVeZqHf+6wW6mqd27FP6kEF9xMeZsnLCTFwICjoAjV2d+MAkboK
8rrykS+lmkAVKw2vDCO3n3VdVJcrSMpXaAjLGG2a/RG3jmyZf/ihjgsxlSNGfrfQiVx0CWxvDOb0
IPMiqFl/R6e+Ki1bi+PsLeLRSPN+vaVzVTk0A7pGQwVprPdFiBKD6AILVg/KF/Pg40znUBDauC2G
1BTNAUN5/lCJdVxi9k2qOupzsO/jEOzXzbtbnIU2tGN36S1ASOdpQP0BPErW7x1wfE/j3GHtLlp6
jyg9EXBlilu+Ht9nxmJm1FarERtUHjejxHY00Xf50GbSuBhLHupkLCr/bpZzdzmLAQ8K3NBr+gL+
2UjN4JGOceFzG2Tec29vzmF1zelejdq+qKZutklRCchz0K3ZIOlpafH40xScJweeerKFBoUT6MH1
1Apb1fe4eItkpLmVjNzqbjw4Qh4oX6Al6y5Hs7hYT3lK4EYIESvqJ2li6RTVoQnq9AtyZzNxhTu/
DSj3T5YLDKFDGf9k8iMiMlYuHFaEJ7xAwc2K+ODUq5mnLpAfEU7Pr3ppatD8c2daPAcbMEewmtwN
bnNiPxhhVASTk8CTu6KLZlwvgz2+K2l2JAHJFLcDWVAgPEEOPxpB7b4pwQo35ABxGfu+tRjRoQCt
HOdFS7r/46Hq6QeNz2xQVaMSZvO4q5440XZNfz+6U+eKu7nMB1b5iXRTNFPjgC8b8cIKAoIIj55B
aHfnaiQ+GkAMHhI7cTpznfMLU+ZNuV0gMNfz27RYF/EioIpW57ILmtmNU3c0ZyMJlHCXkcWrQmXD
rA3dRkk6kmcmCAKtjbIxMAkOGCtvNNcLqVe6mBEQCHF03XYJPnhtO7OoDH1VrzXrmMhNkVDnoZ9I
DO1lGUIbF+0XMmnKeNReGo82Dw3yelcgUc377rMJW9efEgatCAgPU0+AUs4ktcgqVEx9lu7idu7B
gTFIVmabObxWDkjT4lg4qzeOj12wwGVNGBAHnPuwMoFSuCVrYpJdAiM08KyD2TtyGp4lMTWWjvgt
faHjpXMpyaKtz1kZzik+65LcGkPvn8T1MjMkRytblT+8k0a22SIq0qDiv6HR9731ypgnDsxXpZ7S
2oP7Gga+Ov56PPfjtJepIdAqD+8sXB6GdMxkfpzNFUJjTcoK/1PV9bu3qfkm/GiqsOYLNzrGUn8z
qPxxJr+/IjZuhpW7d5iR744K+F6WQHMumE38Ep+bb6+ovqlqHNGOjOYnP3clIjhlrgaWj6JkKPjt
I/8jmsO/g9X/jyEf/hdS7+lZMBP+0/XyF5wDStRu/Pip+54A8e1nfkc50F/6DVkHybrC2aEJASao
3+PuLDP8DYcqGhv8QaD2fO6jP5j31m9IjRxkDMyNfk/CY2b7Ne4ONgRMAXBNgEbBm5r/KO7uq23s
uzkzFMog2CPmdxoT8P2fB/tmkxP5YWzGFZvjUIZHMBKBlk+jCt12vCzNxqefX8H2ysuTP2EaF9cO
gWNMJxsc7v4ciU67fXa5l2mVc9MaHMxo+1DyZWZJpVWPxXSSVTmv6amCLFMU1yJbFOXJxp+m8oym
ktd6S3W+DFsWZbKRa35tqYaNlj504BtRHhhLTNOKjtUl9nqoSJWz1IVmB06V+d5ux9396c20zt7g
ZcNRfQjcbPEJWlllHt4VxUwmSehCmmkCZskxLF3GObUcMc9FPti73fLRDUH/7bH9R0/N/5dZETvY
61ePze3n5f+cPzY94ILx8/fPDnfH/pO/Pzy++ZuHfMdij0GM9eeDszNQBMUxDFVUSkhTeET/eHDE
b9xfQEfhp2B5FHvc++8PjmvvYRH8dZRkjKsRVvwTDspfVCo+MFhnB0ki4SKV56c9wDW8NRtohUIW
FnnsbB5YMC97/O6ivPr2GH7PqvhxoxEu9ogdXczb5knn/+wfl/25UwY+hmA7y4o2wepPHCJ8hbmh
cufDr1/qR9Xft5dyuSzAKpH/iZ+Vdl2Trshrne28Kka2BdX1lU3rMKLv2lDuF/O5sUYIY5twSabU
3d+8/F8uZ4CyklUQ3AFyP+tnk7tdb4FY0FWeCcJ5sBv/XcDJ5tefkJviRwnT/hIitP3Q5HvDKfDj
xRxHQ0sztYazsJYHmPqPRCmBeYANHJnb8PnXL0Yh8NeXc20TXixYPYDGJjfi91u2kw2ut4bTdHZx
KFxmVWP1cRcaDXOYtLmslfvWhRbAkTobZvTCTleiEKjJjOJANjYjaVlpEfl2hqAmL4PqQi5+SFxD
p8IhXus648Q9hWRi2YPVY2XIkbOjaL6wy8Z5tsvllCEd+NK6e+zF3rl4pBgFH6ZD2SSVQbpZDgkn
cfLKQVOk10dd7hFzXrYQUGr7IxEPdP8ePFo97wrt41FrRvI2s07cibmt7j0BaUq5YxPBss9upWoZ
lTZA4btAgskwCTdVctsuqiC7kRAgjk7TfHH9+r4r3BdvC14jz2jiBfvbZW+uHzLlYmras38M2D1M
ysotqfptOFWDoMwlDI/j3PJ5zENUOWV+12vPSIqwg+Nok6i0dIt3u65M+0PDSy/tzHn0DSu9RGcw
x3ime/qzCsKbET7g3iwSbZXlLW6H7GH23DpGdR/T6kdH09GdXSlbzxsi7UMJqOWmnUQsc0DMKfDi
K5GRdHZYRrw+cbboLLyYg1Kux6Lzw4fB55SdB8KKbYIPr3tiM0yyZKzUOrYr05C3busb7/JKjXdt
Z/F7AuiGD51VqSu2SXkm/AYY/zgC27Nhfl2lzTDedCQeHhhmVMcGYVeEUKt8NXTM6soFkzvpSfZR
YdF85BARJFoNoJbywpbvZWES/Rab2romqSF7KPJhO9B6t8ht/Hdj3n5rx1fNOF2noXa+jXpd6VRn
9J3WjbU63rkhVSr6Ou+Vc8vRsHHe59UoSGUrZIa4xVnPxDaGr7ExlSfD6cebr8NfWevEBgdx8/MA
uPNQpUUYorIII3eBvOCPKTCSNu9V4U9HRgywNdPZp41iZR9KSSQhP/ZuVVQdTTokIAdf97p6W1pT
BsK/NE5u06qrefKwQTN35LCdLa+JuLBONpaGswXxB/nF7F6IfhquNP1ABj4UAHfkXAY2dzTaRCIx
MvO1kw76I21zc8/JaK9VVhpXc+bZJ2el3ejVmPaSsgEIV6WDnwzmwKtlFcMXRg6Gs4Ou0mPa5zBW
jSB9H1QzvbkgC084CZerleS9mDSMJfZCIz9Nykx59hsjsl1O/m6K/qIRFU4+r14uNzu3rlcoNse0
9MLHrusQelUFthU//+ikzrvQ2oiKnWfzvli1ebaV88FnfM+Bl/y/znQjC8l65BTbJR4iGauU1LHN
NWaM/qpKEPKTcrmV2FeH/nVJsmoC8fATwRAkOcJDJ1QuzdRFapCiaBnm61XL47x22ZkQUpIdwn45
bRW/NkMj/Ha0DL9heVoMrE9jd5R253ycFAEPHe25w7Qehz5zHoQgSrW1qrG9aH01vZJG73xk3Q4u
imZBUWGhLiFM0D7kueQbEm6/3aZ1NcP7S3tNdGNQX7MgbRcWsSARze73Y0ekHqUzrfIg7WIUE2iK
zPw6Q9yQswFEDY3bOcoyOrZ1Y7W3UxNc1Mp+WzU5JqzUauMsGC/dMTASwkfSJK2M4CZLq88pqoB4
YxjoYyr5iAqzfy6lo+56F+FAJEj8TFgSvLtCl+s1VX194TX2eHYwJibdsi1PXzU3VEO8shkSLBfX
Hg9QZLRr+SUE1vfOWgbzIfU3lxS2kiY/OTUxUnQaV1gMnBNJZzMRkNxf1uqtnzAaGXfVQIDrNLVx
Nfrlo8hFe6YV39XxMBKMa7krmaouq0cdDPVJbr57XTvFMkROv6m7ZgqMM/QCLx4G/8W3HMQvKuR7
Z2RaXgRl4D/UE3IagIyoDmyXbE+lIaBWrk3/PczxLHV7jLUUZzELcYf0szrnRpZ9CMShIRnpVGvk
U5PK17cWK1eCQjE4cpHqB4eolFgghUIhNVf2G3dg9LA0zbtZV+6HVXn5rTd62ztCOBMk1EuBsnwc
b6XVz0cC4rjztF+eXUJAoppApYTN8wtB03aUgoU4elk6XbA/LoQIO6wZqCB87wphLDPrxK4n+a2u
+E+R/zeB8Bbnu++Kor8cjf8LzE7XImz/F+Pw24/8eTLm+Mvth3H791r9zwLfstzfgKR533wR1PcU
vr8X+I7/m7n/1B+V/34s+ONkDAARDTAHCAfPCA6Gf1LfQzz4sYCjMSR4X5xsbZP38xdnRjPQDV0r
smwsSH0rIUkIAAg4jSCGd+ZV16sA6k85+PMmTxUu3MZ8h1qVrlbV9s1EEevOFHN7O8c+1COi0YXV
XsEQCt4UHt1+D6RU2RaWjPtlZXzvQq5qGJmFmkV1WQyGMHh8GnXBDK2ZePCZmLVzf9PWugQorIqA
gUHQt9cCCftlR1yEeVEWnr7Rbpo+lM4AC9bwnoypU6elU/4OTwBwIMr+umxo2jXlKq1IiMp+yL1i
a+Mix+BHFbbsrFQaAAcKV0Cr9bhRbHq1t95vjEA/mr3N2KudJ3UDDY3RsJ3PCyHZSkI/Dgmgq0/t
qurTqoDqJCLsCtbCbPBvw3BWJKtqEyKHYbBHgsydT/NYKRkZOz8rb9zq3Kfjciy3kRxbJsX8YoYq
KTuhStWdLdL2/bxo634BUKhO3VwCHZgmkuEzZDNrPGV6I7KU8rkUg3rCK6of043nPx6zoV/he2Pi
YmQn+KCMW6X9BJBuAHdg1afJJmvUpRg7eFk/WNFkjdcLzIZdvosa20QxTh1ZLWSVppP/yCK+Xtvz
Ek6nosRSfcynETm14liaALDR5uuBCs+ejbY5OXOdEvImVlRh5ezjGCxLEvoUIs4IXt7YJaak74om
pTljncsTFC0yONrLstC4KLsYJ4LKSMedTS501vcitqZ6+eKnhflxwxRF5CxPI1VIMR7wAWowt8Ae
j+HYiJPs1v6N1Y75FTCJ+qlDnh+lprKWuDeyGQIKnZrEHv079pQxkTaAXjRnOPZpwO4FJBhedciy
ejhqQqEOuT+Gd6sYEEimo4wlfeTLPExXP+qcpoLT4SA4FaRyfzJLo7vAvWVfzA3qXGin6QeeBrSf
MBrC57RRVhHpaVbVKZsH+yGtC3mxjI1/RPThg6ts0+kNc6IXcxFGojQpx7DwmALxBBQXnc/cFtno
qsI48wJScb3avaxyQU48o8CTIqImjcREOygRykbmZzeGk0zp8IAierwdAnN7rueGlPsh04+y6Jtz
uuFogLHMDh31BhMT1RvTHWDj9nYQQB2iuSsJObcV0boCRVBi5Wn31uMEFy1GSBnDpPkdEZLId2mn
1feVS8QVYUkoU+fmNHdYNggfJNkez7D5WnAEizUWjfBIJIsNfYxIwvTq66Rdirm/o1gI8Tma9Weq
JE1kNljCdTcWqVWHUZvOL6VZuAkm+iUW6KzOOzcCIY79cV30O5zLhMBWWbgmoeJIR5HnUGzXlEoD
KnPv1TJR4/KyGJclSZVf1/r/7Ip/tyua9JV+0TD+r/rj88fmx13x64/8visG7HxYMNn8/mh8/bkr
BsFvLj5Buld0Lyz++a9+sSPYFX3C5APCpj0PG+a/dkXzNxsSLP1nfGlkpYbWP9kWf+7T8Ft2w6Jl
m/ZuTfp59FFave1OjmuAsjfcktxsTXMqdKeH767J/0Pja38ZWl97pitRSXT6fmyebNY0alTWxhmH
o/VQMY9N0K0Ed80CtvHbncpUIvvc/Tev9XNfiNcCXwgVFmYjbrOf0wD4LsA6QGk/a6sL70xvVDd0
7FHlbwQ39l5T/J2XjnbWj6UFIyt/B/NS4jLPAeH3U29orSYxWJzOzoUeU/TPQzdf4xRgm2Ub7wRT
4CV8NPdl7GhK5vtod+CmnjzEfe1pEBmJmWrvmMiVeJyvFPOwW2n06HA0n1ucemiKp5AFmqPmspFY
1HjajsE8tJdMn5vXdQVdsTbG+a01e+0lTMP+CPe1uE31XNy6GQTPxMna/KQHZsNFNkGOmqfmtQ04
4DPOm+0xr9zx0e+zG1Pq4kA6XksYAKCozXaqG9flAE3apSNfc+hvvmzO1t1tzlK+tc2ijFrO20cx
5C1T+0bFsmuXs9mloBi3wT4FysQyCbvtQARqH9WzM1351tzdoi1hAWZO+5Ega+NM5Y9udDSW86AZ
UEbuGqYec0K7e5kINr32tmbFg7DlMjKHBXHDGLhHc7LH98R7hEuVkHfhTwPt/yVbpvehsIWervO2
L49+6yOiWVLu89jMQc+itGjaZzn6ZOKA5XlXhpV9HzKKzOPFnMJPZQBnKoJH4eMnsXVHuGJZkOau
Ag7yOIDz5yqvAxFjgajvzBqNYYxtq7v2YVldaaRkj4HeoAiyfaNE3R0h5YaHw0ULeQcZ4j5fCzNO
11LfE8jAAdoyx/cw1dSxW835GCjPENEKkOvT2DT5KW/zFz2WfZLhab/KwgCjlLWJvDlMXJycJLwb
tqjtHWxc4zVJNtu1ucFPiDjtVcholWkkVVGmZmR0gAKY+Fyk8GlxQrbTwdFFdU0ujfyUUcA+V5Yu
68OWbV57MOYivOQSTGCgvJdhruMF7eVtW5vo5HzKAWddkES4V+ketVhV2dtwYtA/pGQZGX3AQAjx
LgqHpaVv4poxXCoSSPv5qjRGF3nfnOEjNoPyI3ThlL/sf3BS6SRoBzUWCG+4T5favvbIfBHrslgR
cy+XW5unZ0XAAFCZg2tpqc9rQ3iuoIN3A4Vve6aLodmVe/HcY5i5Q/GBT3mb5/tBzEaMAe0eJkVx
kGJ7MuTo3BJyah9Ijp9uDX/bDkvoLW8o2ml9WKE66sZ93S7NO99JO/tcIBpWbjQj5NYvrVfgTkuV
ZP7tSdyEdUTCi11GG4ovoh6aCsaJLUmp1PXgbdfBUuv1oiakRzdxjp7ejFKDifdjNS1wbHDEEqOQ
cSG6IZFaTeWDC20mm+sIkkagFsJy5/wQWhPxtgJtKUr7FD9yJAbTi8I5aNvTojBpPq2GC9cLk7uN
pDZYJpNAXUMHx6mcisGlrTsDeSEbNrtXldgJYH2hslvSsyQcEjyJC7HG5AM61K8kJl2FqaFw8cB3
Ee/tHqMGRug2NXK6pmtoP5YcMsRxwGTnf/JX1KhRPoOouqw01OLxTdVQgqEQCafqvSH66k2oiF4e
zZZluGt8cVbmXD/6qTZ2rIad6miRnnOJO7Yzo2VTHBiEkYcnMTvIbe10uLbWVZyp/UwfFZdGDtRs
IXnKeUe40jTsf+ynXvpGa7m8eHaLVLW12v6ION+56GqsjZF00XVWsnYv+slsL1FthIe5kRyZGiaQ
POwB4XmD62IjYDpD0oI3dRybCgSlfTjH7WQGdHo0GWdGmoYfsHQ08cDB4M02weaLRGtIVFJqaV6v
jtt/ZqIQXPNGCsp6CCYIj0NCaoAU1flhhGl5gR0rvKtF4X2syaXLQX0pCJmT37w2lsrHygUAqY0B
f/LfhDE3X7DJ1I+OOa+v6opYcrw5Tfcma3KMbxOHa4vFo/Ikz+3vIZz/qQL/tgp0GS/9e9kAVSA0
0h9aIzQ1/px7Mt4nAMJm4gfIwtwzF/4oAvf8B2CUTP1tQVYb7vU/OyN7/gMcVSgEqAcd8XWG9ntn
RPCfhMlwH+Y+zkbbcf9JDbjPUL+bpO1vx4KgBHaA9qDL9rVXVN8RQhDU6KahB/o5N7e+/MJekjpm
siykC6Dpn0tbP5b7yPA4aadGtDaBsnghQ4pehdUxZ7ePvUHnnoh4/H60EsLURNcZ1BWtwtFsYGrH
o9t7m4e0h5OwEStH4cTFIiCRBuOYkOTkWD5miDHKzJ4w6HyWNCJweGdQnl2aoIxLN0kX6eRMGWp/
kk7KHdxTL3sj/tgqTKBFrKc8hTb93Rf535STPxE93D38wbGBCvE/wRb689XpJs/Cnb2Jz7DJVIjk
IPNRMKIqJC78JsxQ2uFUtoq2+TJ4Y6EfIKjuIG+blZLPQ7ZGtr799Vv6mhv3L5EHb4k5siV8YB6w
GWF7/PSF+aW9gh8ds08Ww6TqpncRcV1uLvaZ4pQbXoHpDp1HbpUR1qdAIrFd+wrbmtkDhcXNtgN2
fcnI75LNnIb6YUuzTSZbTZTRdJiJO6IiHD0gfVC6KgI5tq2y+GtIRKh0ma1M2Fr+pmz/8SQCaoOL
jGCFEw9YfI9n4cebMM2rtTCquv1sLija3uAqMbp7stW77dWvr96PfcD9hRyUMYAiBL06zmY/zY01
a2y4eWv6CfSsjbSkJ7/dZVpg8oSvjl+6d8vU7fEammkpQN0eRo26Z6eF0/vrd/LjseHrO2H+5JiM
6eFfgzj58SPTotdmuJbeJzUFo3crSJxC5DfS1vCdS+qxTfxdWsVfLjKiJeaVX3VGPlfhp89uEHeI
Yct3XmrJIEcng+53WrEKtp0L+etP9+M5bP90LFwu9H5u+ICj2E9fqF2QAN4Xwv60WtlUuJ9tyvo8
v0h7yX2XdcN+iWvtSdjXv37hv35I7iF6zZ5pB4JF96fDJiBNGBFlNb0gFpTBFpV+Dfk3tY2Cq/vr
l/rp5Ld/SLjQyAI8wbiDpeKnC1rST6zgWTSfFjqYvnlOYV98qfEwDpDtAIxm/d0abqnZXHfF2O7E
RZXDuy+ZYQMYbmoWRAZIZdqEr8sSaJIb54Ro1teVysZAn+XiwmM///pN/+WLEXs7HRUD345pfRXE
fb/cW2EV2JDl25dWI7FCH02KOUB7SxvwXLvG6xxsDaqDfPzr1/0pH5SLRUCH8DgrooWDpf3zspUa
lrn2ozCeYQxZ9haHyPolNoagB9MUWw4xW/WZx6TyP+K3Z7ScDHgHkTlA+rXVQwEGEmkwvOltJnrI
Qt3mtJ6tr0SjXcKCf/1ueS54/L5bZZGuIMkz98ckBKVo/fzdImvrx0aO3XMeFNBksM3reXs1YeHl
pto0dbw6hRON/1tosQVP09Si1uWM4WnNYhlWbqZfuAGb8otH7gu/oUjdnS2pLLcrv3xbgMFqsLqI
FULO05SFiK2xAvqY9yNVzxPfzp6cwzbcOpbiG8mbdF+ijYkwG0bwGlL1a6Tu8/p+03sJEQ3rlnIt
7JKBASv1VuzwR9sdBM/3kONUowXils1nb5FWYUUg66aNhLc0FE9t0XJrjiDceY9WX4YtDh4sI0+o
y/uyPUhvJfhhI6hMPahxgH8+lfwJwFC8cFySnBQ5vjM7X7HFofnIiwpVAx6cXUod8DscqJplicVF
o0iHOzEt+P/hxVjFDgcpQL813kkQXDm/nvFqsJlpwvVYgieIZGDUS9LE1cMf0EMHnDV5UpnuvVsH
q+XwfkCPuCuM1VDc1C6RyqfFmtb2Kkf5LC8lnlTupRX/K5euUAUY+YCuMpslqUT7ngknzeZp6wOa
IzZ917YH5fj7BxDl/DXpxIc7VCYmGksuqDBbbr9pzfZF7Hem5jCle0xJ4fe6YTqy84D/+B1DPxCL
6xQQKvKYW67DC+Lkm+AaSKfY8eVrn7M4aqfjM5EysV9Vt6oWrpwIeslfWJY5ry7bepTMV6wctldz
cAyfqk336c7A6bU/8PFY6PfbpQtndi0HhiU3TZl6ZXPfzmRyYhtxdtVWhDfY5plSMGS4azIQoXxn
zmryC5FIWal/nLOZfMtLw10L/TI0tOfRPa2oMupYsDBa6ZugBqFVJpsvyZO/SOk47HTMrd1rt3JX
mQBo8agW+RBl2HsgcoHatnCUwRHwjn3a77y7cXO+RrjY6X7/js7g8tE4hQ6Ougxx5/BbOt0xmEkk
cVj8G8MOn70Lx97MW9J8ev5wkeX+XtwQS4AXeziL9YsOBpB3CZo+qPGoTvcErbIpgr1uQ29aFbfT
rg1/KqS7B8WHjt7F/6Ub7td4wHdefpHrskcYbIG/33M1JSDN+XkFCo770Ntv0b20Vg990PLPASUD
D7BfIlm5pXTcqDJghvKca8KA98UjryjEysHZgwBycOX80hEuGN+EmKgbMer0lqMefDoMXAWmN/2k
z2o1p7K52b1f/MJhnEbeH30lud/VTlHsMv4q3AjpWYMaA0tSmg9hDvdaJVbgAvqKgfLk5Xb0TBom
+KR75zhXOnNNPLd7bmVGdtb2Smh893aMUIS8qQPjQ/z+FAp4fW89IRQyk5wj+2DGHpyM4g4IepHi
xinl/g0Tc77HO+wYR2VcFORxIutdx4F4YFRu02QsmLYn9JzgJhjuvQxuQAz7x3ay9oyhFhtF1r0J
OYa7oBUm8hUDekSEu9YHFmKWm8PsZCW+mqyXXRj+AQMlGWjOz6lTyl19FFQss97LxpQJAiWLreYz
gxyoNs7PY77meXZddbm0/NsZRd//Ze88muNmsi79X2aPDngTMfMtytMUvShRGwSNCA8kgETC/Pp5
ktR0S9T7UTGznlW3mmxWFQrIvHnvOc/RN08G7ok7kVEksRWQ5vV9aZIqwz0UOxnW8LNmaRZ+1tpq
6KyLxQMSfN+3NVdpUxV8HzXxooY1tBdYIWyW3LxuB76l2kJUmG6buRr5W1Fr6lVw4OJz55oZxGC1
M6UY+U2OMC0/k12s16XCVLrdKXNdEeIGSFiehDv5XD+ZYkC9UFxFngXLlj03lGo7Z25O+PZ1XkoI
gsA9hCWTquSMoI2Bl3YBfPP+WS7ZjtQsAnZ5TCYEh6KtLvUmK+WgM0Em38sag025m1kf5jA13MvJ
nEGzY6uuPPcgWlnzkcgwbVAcVbYusUAMFvNzFbacRn6eQ1j19cWBNug0RP/Q7SV/OEnz0TFOyKtY
wE+gCUiQp4x1vHXB4rS379kVWcPmPyOFGwPecZCPBlepIcKABzsfFsrpQ5gN+gr+vK2rbNQ/m12c
GjZBfIha/RW5KHq57xFMLfeWwV3pbB1mnd24ohJNTJ5PI8l4ct0w9gJsSKA/xIWdsexu+ghPjLEK
FmsGh1uPZXdrVlN591vOAjN/hTqlUYN4/jNsAXxN1n6n7eozxv1vchbwZJU0uYxS0hRyvFEgRvhr
5kLJtgrEQSpr3fId/SVzwQ3m0oYGj1hWPvyWvJC3bjEhDyjtOSbM4L8PYIhgLJvdLrYXumLvMQy+
LI6jieBn92sUQ5LThGPj82Vw2tN+C1f/EMiAzzXQHJDABvj0SSwDSF2LRFMZELGyTmPHM67eIxqG
vu3yZm+KYBbt9s+kBtdwCWKWNXf16re8hhK6SSf2uEKTZVqZKhD+Jvp/CW/IPWdgUB6IJlhpyrk0
9/8XEQ6Ez6Kf21gedHlkUo50jOSis/kw+dXP6tucS6KJbsakamCUjU2mN1RROZXwvoyzJ4S7EfHY
4bNuTDOhRoFjQ5IJeewjDwwwYV1rwnWk37vvHHQbbCsRCwkPd4u6lb2WDZzHIQV3wdJQeaauMDOC
aK14l8/lmJT6g4kxPFvaROf0MNpWbD3MHHQ6gKy9xCbhOgj4m7vBw0O6rKAM6ZNDkFsL73Z+T/wa
2irzv3l1j0p3DxQlKNBKGihsNmJoPZZJr++p7MOC5qa9d22PKng0qd0MmMyjYC3LEY6z6MXGGI/s
4VXvmVsIEv7iHKB+E9V1qJlrsqZUQ2XyQalLQvpNUMI6vSBWpc0ePTIDpTQZ50hygbDc6p2TeIGJ
d9olacBrD8ESNMutcj2dJ4c5dOKP6fwZlpmeMEDeP/JsvU4WyJ75FRvNA++ojgXCkkeSsHW9+p6N
Zsuh859GoM3NzrfzoEbWmCu2RSmErqVqEeiSJY3QH0XICGpfWq+D0c9FtAG4hJcUsUpN34BxSTxx
bSOz87j8rOGan9i8tXt8gtrYpX7uYK7VcB3RheqOhR+N+t1bTqyT/UTi5lGznzMwKq/lYHBhWWZy
/Q4Gcj24ff7PlVhawk5Wg3AWKtKgTvmLDcMC1MWFRXo91AYDJnK2zkzqgBuvmmLvW4n7tYCNqL9G
NkzLuuf4N8i7sI0nPrGT1zoHCU90gOe2Tgo1plcLGIc4elBF4AHgQUKaVIQvU46quyXAWJgy3hK6
+dR1g8rSE2HWuqgwJZPKkRyyWR/kQ8As/reKfp01rbMRLoTcuIVNlZJAdGS7VA0iQ+9giqRX4dUi
U7vJzv04MHk/8+Lq58BxOp0TpAqKTNSRrn5EEGTrhhcxr/wCgdC6ULMQBn/LWsZ0oINikjvsfWsH
kJs2QKP17gpkLGHT1EEG/MtxBFWg74AI0EwlfT8iS8qprE2uQP4aL4S5z2v+d/3bVCU4YMcyDNgu
rZT3hecPVQ7vhSZ+oot5R+h3+/54FJLp1105jA1fatcDHa+AeToq+Y77NyEA2wOehECqarkXynU2
UxPkO7dz9b1b1nZUH6vRSpQkSrcPLZzZsgJxtilHUJHZejBUxWvVCxSUO/MtBDjvLV1aR6rhyJcE
UdY9qg7CPZLgAnAfi8s8urACR0sW0BM9m/usIhCQK5sLjxMbkiP9hfRuRHnJwZPvGfzHMp85o835
CfnDTPjVZDtt8ahSa+KixO+VT5+Yilqjb8KOT5uRFk9h8PNEHC41ArTdlCQmp686aR3+lXBmAW5i
QPJ71plyy5VpKNNco/VKOY5ANwKafgh94Qx3/lI6JJgYo8X1Z8akD92Bjymflshk6UM+ZlBdyCei
4f6I+zjhW5MVDd1mM4XGEq2zTnnMliDLNczxKEJYAxar5cx70gaiHnt9fuB28j1entZevOilUrAm
+wcReDiItwAuuPVR7lrMFGfSIebn90evViQ1QGw0qgiyKOk0xNRspMIGwo0Bi5K3acTOrG/JwAzH
+tJ0p6luuSCLPnF7REZyIUdAUTziTOsTcfQZ11K8zmOe7Imfm4ZrfwoW+JFw9spDyDC979jYDJdk
JmcC4hHs/LJo+DORKzvWqrytdSVq1zar+Hp8PzVOxNrzlLa5slikKPgHH5TLyOq8xf2uT4HvB4sy
XvSbbshbmBNUyv7MvEqGCydeFwoBNzqHJCb66zGta75SpJT6rQ/1xE64nRCNS7k1ptolKEHQHOEX
l5k7ikAWvWBJvkZElogxsuwNPNQvTAZSh6QvB1kzf3B+XzmiqdeFbmUhRS7+0uP6h54Rkh04vwx0
AnygH/qBIYJEwBfl+DTFUp8zVWqUqbcBUIcXaNUPHZ/3Ly/5sd1JmwpXuufqdh6Q4Y991hksa0gA
lHzySIpghX+/NcrQ0J3dz3tif76U1irZuBIYGGklz+8NaxLexKLoTjzBANPrU+O7jqIoZLFm7fr8
td66gb+33xAMWY5HRKWDDuDj3AWsHpJI5CFPk1MNHGQGIMLciZ50Ux7DtKt0OsUC4qZ4HGrXQ/ox
4F4Py7WQNuduuhB6shFx5NVrz/vK/HP2UQNG0SVS4PXsCWgNRv71+dv/41I5tIUtkrARcFnIq/TP
f5mpTV1cSSyrREFnFpmTWzYofSxkc+UI9flL/XHPOTSGUTfDuKevGn7sd1NGZTbKYPEYpSFCVXrQ
ID3uCZLVj4gfJ+Nfb7mPIxQ0TlagQ6Z5TTTLH+VcXdsj+ad//0h2lF6j4GbRRRwyVvabxI70nhVH
BLBRTMz8+wcRYGZ3yWpXeSeff/aPl5mpKQEKNGkZk3rWH5GTYy0nNUaJ852eBOfmOSUC5jlE78MK
+PkrfbzKtocRlUEsbsqACdLH5nVBYUjoZW59HwB5F0cpSn00RyrssMmntq4aP3/B3w2HDE1wi9N2
ZsiL9p2i6cMdJPNwYTGZu+8dzBLuoM6J9TLHoqgzcuOuJdYJ0kgyp9E6KLyUnfHzN/BGIfj1CaTU
0mnA5DYF2Mr/8JCSz4diWAT19zYlgKreMstaii1djzTKYVLpskV1qS6NfdfV6/fPprjhSd3yqnDE
sC+M7xfnZ4w0rf+Zp7ghDpHTwvIetEjOTxOCF3Ik0osVxhNQ8RrNojdLHHGNatAymDz4K4fViVpE
BgPNI+RIE2YSVdCiw3tXZLY8yRgtIyxugEbzMsjsddllwHrnFIP8RW/n6CiobcgZ0Vu8EJ3gqwve
G/Q9pT2rJthpXTSBlnyr+GxLF8txDhOFrk2PvIz2WJIT1X1qK8IvabLUBW3Zzy//HzechnybqKhh
CTh/3toDJ4vUMJf5oUlbh5o1IYuSA0e0SF0B/GxZf/6Sev3+7QtnqYVUxowGWgfW4Q9zZQZls8bP
jQ+AvHWPccgivzhiMrYL48LsTZ2G6ZbRwCFqsogqogmLlYH/8fO38fGT48N2TVZOrePkmXsbf/+y
dtZ+W498l+lD0dD+PM0qHJRf7GIE1Gf38i/xKB9XEESp2hcSur6D+dv17N8XajgdSZaKvv+udEDQ
vZcH+rbIc6Erq88/l/3hkeavE12Bw5zodfYFQgp+f61knEi4rvGn1b00w008WD6xsAltVE66WT6y
O6wYeFf8R0DDhvty8pzonsOa14UrQVuXFgxHHj2/F6CmqUOtxdWFepZwQkkDFoHntMnBuq3dydBt
gFD6DQ+hCn3dJkaNxW8rw3L4cAaxCO4hSQw9KbJUpddrDgTF1J6AZMrmclc3ZuIeP78IH64314Ak
FoeUKCaQhE98vAael8gI0OP0ZahINsS80TCqQHM1NvTpPn8p58P9rL9TFi8fwQX4GdbRD/fz2Ah6
qpYb34Vu8/Zag0frtFCtLvUHlnqWoPfZe4lIh6tQT7Xukv78FxYY3SEwRrjn3zw30P1MzoI6Xtiu
wNGMJ0ZBYs5y3vOogtHFclCM+xkGDs9OUcccjzPSXziW/Bz8MS3SQySjzG2enQXHAj9TTaW/8MXL
eRXjbToevLcm8HToHq+haT+MH9/T+QLFwt9sZJfpxvLPERpPJPduzsyDfS+O6XI4q9mqRlogn1/S
8PevD3AN7i7E4giWYBiYpMv8fgu3fAJUsCJ+htIYfCOwx4Nexnj04BehcOnxpwAZ3SmC6YjleiPc
uD5UdlHeK+IQcYrALmRomjgYamc0qn4q2y8x59f+qpzwFq7TUKGzjPJrnMnms8KPKVakRKbYFYPE
v1Re3JylZtYf2ZHShdN6itvV6HPn68IcWZ3iNspx3iCzdDd0DYt7WCiSw0GJNHHdR92Vy65U7NzS
cI7B3CkAonO7ZSZe3qc9hpOytJkS5EKSyNoUIyM8aZXfUU14ZzOwuwycZWtaRNl1wZ3N/vwo0sby
sCD5KS2MpO/3MDLruzFwhvvMcSAshabh1lCaPPFQDFH/UhoC6q7b95RF8FJwbZGWwJBCIE5luLxG
jZgZq8Gt1CmZe1s5gpNegWvJvw6h79M1j4diI8euuVug6G0oPzVREvn+2vTNa1fO5hMhS/13C+/p
l3TwhnVKDPVZEfTZFnpadvb5HfH7Ys0NwViZxcyjVND5Lh/lNA3tnwAJe/3C9zXBkCd/eeuXOLn4
2kz/y+cv9vsD/f5iAUI5vc1rXseHxTpecNzTaqtffDOo0AhN5h3aTruHUlwclesMnP+SprpmRIhu
8vPX/uPOf/uYaHUY2bCIfzyPDF4fNajkq5e2rjm4OqUopl3lwAr+yzbx9pf+sw2/fUrXthEeAAZi
Q/54iJzsqrAxTKXEFDQ8M47NdrFqOPBkiNzL4Ka2q/gm62MDITv5nWLjKJGVeyBS/mYqJbIvxHr+
Zed30WkNmfwL+21PnTSU8r6qKF5sWVdiZUvLvTZVXr9WgxOe17Rnr5U921+jnHMqpBDLFKQcJpdO
FXEf4wH36d4UzOLw/9JY66L5JW8SiWly6HZW4pmPMNGc9cL395da6IMIj0uiywDKIK6Lwx79sSTA
gN5PLqL6F3fQFz/NnHQPYqM8TMv0CNwS+h4J6rjdEkIB287wD2h8cT18fgt4enX77ZsJtFhT60Ew
krKNf9hQrCKuGB+kwF0HUp9pp3UFUDt8PJueKQnZtW41HYJKTjCIDVGRqt1Uh4a+1VFhBoQKGSTG
5WIl7gGyKI2zDvlwBZUW0mZhHLO5Ds5nIJc1gNs7eqDlJfnK4O59BmPzeiGF/jgCXIvXgYiCG8pG
1ewgIr7Ofp5dOIHI9gWd4kOWNOKy8mQpN03cD7AV0wEgk11cG7XOX/Ena9w5eB0hS3ZZcjeWUZqv
09bkA6QTgBLSahkBBHmbk2LNnnjrekZ4nqWzq23ttY5Eh5D4l9teX7uP15boJo77PqfZwNbP3y9V
HywXxmtmQHxJ5noXwD7ze5E5M0rttjYvrFErxj//Ov+Mi8LpqVW3ms2FBO8jLAvWV9lVbJ0/cpG7
p7TNMCPFw2yc0ajMdwwiJCu9l3QvwjHL+yyZ5HmWRea1oSJn9/l7ecPV/P7xKTVZPsmNC1DifhQD
dmPl9WFS1z+SiQED5/Ym/t50C5zxFowFYTN2QYejaiAnSI9e4SZPfe+QIofd0CeJIvyoRpVuugYH
AFk3Srd+aaHXRp8eCz/rD63jTBf+kCYniRck7grCiT2u+tmyQYsKs8KJaoXNGq25J/YGl2WXF9I4
4ntS/MIYGOc+ySJX8zSyneWErOySkd173VhYSCrGvFSUToWRoWxLcljUmDPDJVz+nkz1eUst0t9K
e6pP0qp0CAsIqsDkTmRctPbp+l05UVYzckVRN5Eiz1xJ+lBx1uBuxXEUgHcIexI+utoQRPMJ4hR4
ilBJ7K+QZ7JveG7kq5vZYMl7laPh//zb+XP94U6JEM0hXfP5fj4uyY5NFH0xjcUPMG5msMLPlT+h
8piJfOcr40wVvCz9oKn1xtOsQLmgHlWQlv7yNn5XarMMco9qCTJbXxhhKtT74y/PCEqpvuqXoPwR
4wAbNm9fiL8QznuewZ/YmaDX7kjHHXazj+1XYON9SLF+C+6Txbr7y5v5hwc2dHVvmaUDreVHxe5S
DaNqAE7+SALTv219q7+xS8PYBDR2z9gXh4uhbOWpcOvqpJwc6yhriHOroJQTIJg0RJBcE/yckWbz
inK+9VZhmxW3f3mXf5QMoBaRz/OIo5nmUPnhkqkKzmzUusMPut5t8oXKwuvXdBKJMuhNdWH7qmCm
1C+kZIWd17ymC4lBqyW2QaA4QdPfe1GZnJvBWHyxO3DVJEsU8Q7/f8nlTvJgTcKH8fN++/8+i7tZ
/Phf/+PxpYJkk/UcUp7lr64J+mqfQyjufkyP/T/8P366bSPnXx6dd0S5Edou5LJsIv+mM/r/8vl2
uV81bRF53b+dFo7/L8S7/Ii6DucbpeW/3ba29y/OjTTXXbBwdGJA0/3X//zNitp/+Pev/DeqN/u3
XY4Wpe25Nlw0mw4A9NU3SsUvTzAwWEOBezJP3pi2ynAhXZe0LDXXdrGMdpsaVr9C3l/cBGN47Huh
vvkqb28F5r3W7PrTgWcbqWKwHN+ItzN9mHivOPRfEWttPA6BpnuBtGgPKFuw3XuenfRX9Lpn59p1
UZRVUGoIYj5ZmHHZFxG+2OZLX7Y24B+jWBpnLwoG1cdQdKaWaijg2vj7IizvLmfLInd3y5KYAZFP
Y9e1X2jhSYqBoK5KC3LA5JM1ZceR3Aap6fa7tHRtAaMoyUhoyesC/h5Wt3lmvgM51zoNmtm+d+ek
b3nqGvwka+ky9N6zTc7eCVAaD3cgPq8gv8MkZgwK8BEneHyCXvOYY+96Sfw8CTaL3TPX0agDU+Eb
7YPMvAUljG1S8hZ68tAa2NPEw/XrAdzNWczOo9ajZAawU8hSFQG0+cwi0OSHigLqAS8u4K6ydiT8
jimkgx96D7OCl4dsKT1kfXablCRbrDjAHVu7bg65Pd4TBefsczliH62i5FCM76fUJP1KlsuYbGeV
nQThdCRl9ywdh+Frn1R4bUs2wGpKk1WtImLwEv8ZwOa46obxgdDqfg0Gfl1MDgTu4n5SzFznyMpP
GQk9JRnUNCcuhtslHPoVnPlqP3BJDacmNyRgFQMnG+xCnMb4Um7Ukt2TlfPalJk8WxiL6Dj2iyVt
g3U1yIem6k/RfteHQuqcuwyzJRIvqgThAzJgCE9e+BUpTs2qsIt7QULNZuiMhkQa9cPPav9Y+Ut8
NUaNv+qh166iYYhXvRNvinko9q5y8aYBK7IJmt8oBSU6seJy7Y4qPYfe3h1DOdpbzTQ8CZosA7O2
eKgOknRNpk/4lA222lcKGHyYttPp1M3zVrSecZNorH+dJz9ifJqXeORuPZlNtwSilyiFqgxdosgO
deH7hBxjl3SamWTJ2gM9BPHvhHUh3XWdHe0SFG6oXYxor/zxR+MV1QluxmYTs3asimTIAH5N2VPj
uM2a0S8K1QRyOFlR/aaBl7Hqa0By3mIQOGUqDkoG5y7U9neWVxPJXtKOKOOTZakh/PUCsJ40vnoz
1lwH/+hp2nqEnePmeSVfvPsO4WmdW3KVF6Ory5rWd5mnmBRbqhjOfCSPV8MARJ4WwGK8Nji/SUnC
6+VR2mFU3nS5WmYdo2VAeTKHm9lSY3BbuoW4YjuvanCrBNALZJ47p8nIbgjioIdRNeR3vV/JtTSt
JQGG0tin9ZB0wDkcyatxYxXLKh7lM9u7szZjpa5ojFtrpbgtkkiVeHWnaX5pBYvqNgnc+XSQWX3g
wDGP6F24tYDazb4O3eHdQhHrKd4s2DRg5gm03PlMa9NXGO8Rz9oYtYigzVaMF9g9+ofe426x0USm
y46mpUnvPar2Y4YHG523vTdJjlu1xXgSzDnpG8R7P+bTiJzbTIythyZA47JwcYvW2cbRUu5JcAEB
Ei7fJg5+90EGN77MDRhsxVeb4A3oJEWzrShkpNG6Fzl1+KYr7fysNkgDwrizyWyR3VcA3DUBx8uO
NqwDa4WflPmGVVlXbRV/aQnaCVfMjaNz4ZbNqRXJHS4fdQ5lR9zQBDBuC7cPHu3KyzZJARNyqSKc
tkOS8hiPk21v46aednM5m6T0wOskFIasACnlRdkju+Pv1LvGMOd9p5/awo3962pRzi5uvYnkmTIF
OaauytTNttncH0b8XLiXsXqxlyzhCv10fT0680M9NN4B9Vb03Nn9NeKElENC4ZC1EcpvPkD0VWaa
xpaz54lbWiE+WlgMDN+FfI0blyxMQxp44L0UH/tgbWoy6beimYAZJGGyi12L9SCcLzJyyS8Xw1TH
mW7fqp6HYJPVk03sC3wcFdjDVrp2sk8joinM0Q7XUU7gK+T+/WwkHWuwPDKICNYLR8QVZzzuRMnp
QjKoW/lj560Sa7xhOGmvirAhUMQlU4/PFh3aadobcxudELsSc3qZTFQfUfU8E426NQ0HjJNFFSv6
ot3kVVMSEBXa/V2ERnjjhAWmKUYgm162J5ERgSEwxOtEjwU0f7NdonEASoAXEa3ZQvKBS9hbPaW7
YaimU6NoX1SxHEsZD2cW0M8VGuV2zXS0vrSpTM7tiS+2NmfOnpk0TxbmrweD7sKqFTWCJvpOzJ0K
KGshnxncMjK9qmC9a33yvsyZ7mpgkX0jv9tNUZx5Iob3OsOUi51xxhmQW+fcA/0eNxagg6J4Hfwy
2k1i+Z4Alic6I2Ity2cvPsaNFduwjVj60Yk/EZgwrjkNd1dxYceonaz+YnRJMk9Lm/asmTzQA30V
UfvDlVm5Q3w+rdTkfq2wlEM17Nv7MuRPoSnqVmKY5Gs3uMQVMJvbuCyiq6BHFQYWL7+O7EacmKG9
nKtCchmC4vtQxeaGxZSwS5SQX2HVsmFI5zaDurWGYDSssMezrvtZ+WTXxCBoYsMJ/VN/l6uAlMbI
qPG+L9W5bdnjFtmliwF1fsIsStooSvXVqAU2I1qTrRm14X1v2stV4fQNF3SJ6LynAWAOLpjg7StZ
5A889oU8yrEOYYR6/H8dkic7ffwrJ8jWZZRcDxzKrzxoSQ9BjpvR90nUKpML1276gzOEiQP5Jxdb
r4+50GmWul8irxiZ9/jdimjfrbvERNe2mP35ptXIbJU2AB4ZBUYwaewXep+1twFNgRpHWM2lshZ5
MJcpOASTF34fET88DOb0TNa8vFxMx8i3SqXqQGfbufQqX22thRQ+VlYhFXyneR3ZKmJ4oFPq6Qbc
tGhObsaZqR/xUMqgxLCBH3luX772HaM0/aAmfKfEejarOej8vRCWxyODmrE5dH20oJHlKLuZE+eW
HAASoKR5Du4t/9YzFnpCsHVajmm8bPImRQ6UOC+l35Pu5mf2swWYs1ovOGGZDGXDdCLGpiNYqUAe
t5m8eXo2y7DciGbobzGFtRAt+uCoxTb7qPavwFecxU0gg41iO5gOlrHk3M6+Cl7iJIC+YPfBZSS9
7KsnOvdoDZm36TA6bL3MIZKlEQtRHG2A1FI6zU3nuB2KVi7FxVTYIc6AuPEwC4gh2SxdSAqQmvr5
smbgsU+sLt/FwSh3FtCdreB97WXnG/vcw+S3b4My+8pqVnxlixu+YV82b2GpxwczD7IT0wNGhg7e
P21rBY83MwjhopEwlveJDZrnTBnQsqIl7U4jw+aBSM2x2NL6jU7ttlPw1iB+rGDPiY2vEnO7mH13
LZdJfjXDZXjxBKFp+LCiM6hX8pLpfvelcTxamEHfAF5zWn9TVB5UNKqr5T5i6tpAM/D68Q4Whh0h
qnVhDC+RcHzGwGJW2yzneTiDf1RV25B8hi9jHC7+t6QwsmWjwomdNRxIsiYRaJKruQOyvXULF0Gc
U6QPKhh9g2JluC2XerY2ZMoYxxLezUNcefWui0Okp9UylSfEc5mbPMwTEqPcwghXfQWUw8Q8eQ1Y
vj5MFctrV0W3Y0Vt3OO9eKqrGndYGuQ7Xy7JGRlVPsW8Au0lK1XdWemImsAM7P0YVsU5XVV4aJUk
ECdpkRAZS9nTnhXebrTq8bp0PUIMvSUm4luhv1e5NZxX9TKsXMY9h4EcpCtbkCtyEwZ511xOSTp5
m4i8HKBxa4bCmE9fKpFGM/jVYbBt0b9QbmbhQCQM0z73tgFDS2A0BV4TBqRD5VEKiJQemiKdkfzQ
td8TlFwuguxNp09ZR5kG0ynrfecg6QR+BVFcYeFG5hccuoJn8YmhaLwxjTxOzsElg/3nFu7yrR0m
4wYwiWIcbAQjqw8dtHMlDYFMN7JuplZyFrBaY49GigwuORun7diJk457cjNIJzsXtP+Imh+C16pr
3Of35K4OA1K+nypx1xewXh4si0Dgyo3Go+R5XIX4oDw6VmH4owlFcvCHihLcws2ybrMuuF/y0dyC
O1zwHPVlsevtfnk0KazPRrIBVyXnY1qB5r7hz54udiuvhcjEt3RyqxvwMN7pIrJxDaVRbLzUckDk
pBWRm4UeneiAMLMt+v1UYJvo8A9cuLRtNsgu3C89VeRWTlO0XvCUbhP2OorzFgiN3cntUAYnhqjV
hjxsdSOTLNp1JLY/etBYD5C9xQrwbktYiQhXAc6VfZY4REM2XnjuZJWvE3/S8amMDLUvbZco2DQi
6ay7VLyTVSeJIBNoYA+tVbaUUmQmMzeGLgJ5c9xy3xDUFk3etgWkyoxvwS5i5RlqMjK9tlHJNh5P
RvG9p6bH6xdUBwMr5QYzzriuR78OgTDIfm2YxkxauOPsmpjQrzoKjMu3aDPS6A6MuMvjVAz1miEe
jdlEB52Bek1/CJyixzjOMhbalnzgxuDZ7Vn4B5HDtIHmu3QlLNlCKjadcb5OpRldqCkpyKLP/ANd
Z0jXJXGWZt80p5lpXYVhpUCU9BOgdpE89gFmGyLqiToUVhteFEbbrafKLLZWGbukREbOQxIBdHfG
HpAf6K7qgYioh5bp3oo59N71JoscU6FezImNNczM5QQfJcgcDp5MvDxCqKY6Kddz4dB9YIK8QfX7
SNpWulV8WyhZp28i5BCRANte2pc6L7+9BbaV9mA2W6DYRbOaHGeLQMtelVkEhDzrvceix7dd4f1b
UzNb5lpzf8ttR+L9wPS7PW/8vOZu6YO9ZRbBms5hdl4SYnhF/4Ec7MGdhnCrBA3IXlJv56YibVq3
fybQUydR20JhguZzSMhU/THWHNFymasDDNJhMxqtfQ12ko6A6J5lOsnToILDZYYFxpsG7gtpmieh
8EnBtY3i1A4qdf0WLQc644nzGqXYXAPOcZe8OqkHbExr6PLzVxyjPcaY8eiQIXhPKXWXGS0MnE4G
Z6nvjGvMxRSODSb+EXbyKh2MjgjH4XtktcfRmh3I9vY9UkRSJpXr7mjXh+uR0J2vTJWqlUNnehOZ
oVrbQ+zdLU0BvGgpbAKnUrrAkEBF0B+AeNx2vqXtp9R/hBCv6kTUt2ljPzgpHGZH1e5LDwxxYyad
sxFGdT8FofMqBEGLu6QOfVrMYqT4ngRAo8WvbvBtw+2CD2Qx7Q/j78ocChhWSkGQxg1x01rW0qzK
MI5pO8lxxJXizhnFf2Vxxpm8fTE40U3NgiVX6Dcbn48XBwNQVUBHPAnV1jeL7pSsQohFTIk46sQb
vioRHIvcE5fKdymsrcJoVjbmGGvl20tZb1VYWv12MFNsZwgAT/gv/Kiow1c7sW8Q1LF4hFl6Ggmz
OMWM9wWb4PgcF1hn9gV5WdvJH9xVQFwePLnpdMkYeRumdd+xJa1LSxK9aeteoKiTNTkBcJEsX+ln
giovs7y97VEJJ73OAcTTrkYyq4YD8pLvSbicTtzw6zITJsHHxpGsNGqd0mu3AHJPBVb03X/iAoVH
+6+NzB46JcgkKlPkiW573iXqOsr7F7PKuOPJBdtGU33duqLe0JgJyMaGnxWQLPMeJhgslXE52u7X
zHL7M8l0ezN2Pk7i0oH2jY1jmzWVdcAQbmw6b+hPapmYdC6IxzUL7+U/gYN5PGIZa+bvRUJIoi1n
ZxcUHdBp6TzFnrJux9ArNv40j936LYfQ6wN1y9pnryAuEjJntsNpB6qfYRBJdLHhHsmaM+izZJm9
7Uw06ZFfH11Z9ut4cciJtLMxGrZBYulscBMloE45sKKl2RXZLB57i/Rej1mKjmpYlucCJuu0tubC
eATy1l0GODUOORteh5Q/mA4hnvHzAL7ZGkBkDj02S047oF5bhzTOJ+osHq1EVI9ZboWXb1mIuFuG
ZyPzX9/zEKPU6E9b2tDXCx7ltZcFQNj+k4lo26m7XHRT2AiyxP6diRhJR4BJj/zdezCiX2TTRsDx
6NYZQvtdJpgUujjfL6ys89R7RGIWq7s58b5QIXjvKYlJO8sDz8G89bseX2UU3o+hzwqf1vZtYpZ4
MlPnMrT6+LGa8CflVRySYq6zE0sO6cbZiHzbOX8LUGylIhzdjeS0e0tR7AAiD6duzfqz8iUudcj7
HwIVi8q3oO4sOeUdAjBvHfhNd98Jtz1r2zBUK9zUkbkaTHp8s8hjkLO59QC5IHIuxswz70hitvxN
2A7L16GAvsZj/A8RjGAGu3ZtilHumYhn54tASbphw4qw8A4JFdM8oqGwZYXtQ+pKiFXm4ZdsxmLI
JaiBlPiFXwIaExxWOFKd6dbDWkPzySyEv+IYFvJNGNE9iIzkBa1vnmxq6CLT/2bvvLbcRrJt+0Xo
AW8eLwkSJNMyvfSCkTIJD0QACLivPxOqqr5SSkca3c/noWqUUSZImMCOvdeaCyHQPN/NxTAVW4sH
7e+0Rq9blTAmr2hK0O8jGxkRnGeNsn7pXP0kIAiHeIBJF8lieYbNZD7nORV4CC2qYr/uGLedZMDL
TPffoY6sZc1tuWjD81/BjgBs1QYGm3/Vzlr/XAhNv9YZ90am8NESqKGzzh3CyLtfRj5iXx7uEX3Q
DJ1MxVPa1Cyrm8rxa5OaMU3D7KfkR6sNkvyaDj9xvj8lP7aiIuS8b5M8xApyiz8erqlLXPzOog31
oC9ecsptlsq6TOe3b6mQRN9RqC0uTpVv0ZBpAPeX+LpMPivXQWKh8dZNGpuXGbdUyGYn28FAyiOh
jb6+oTV60QJMPg6j3u8EMRWXwqjrjsre0C8xjo+PfY5QnVU2q8JUG+2t29rf4ni1syikuMZA5R+q
1CCWb1hENHa6vbWwChJ/0Y791becSbq35GQ3o3jQqe8u20aOe9VT/dPO9OjSaOndnOYEgK+JkxOz
DDzyXXWl+uCzNhjGjsUpPripg55wjZ8MBh4NC8fuLpNw8VLDv60nd8Ij6QwnFxQibEfwcXbPrkNR
MW7pN7enLg3U1bdUSlhnn2p/IrEknnWU0vMrzvJ0a9oIJmM/p61oxFBeZTs/aZkV772W4NtvqZWa
b/tROohuO7T/jq5sino2abQRiGRNRrhKJZA5IM9EAQ3hsySugK3CcpjbycWXZXTqFhYDfWCkP0Rb
YIn7O9FyTnnZ5A58BfpZQ3GpeTIcHcY39Fj/jrY0CgS+kESvnWLhv+vxubOm+WZErb4xh+Ip6MwX
K2GxdrR6l9nWEtIpeQ3qFswiCsBwHNMk/JaASfxLszeNwj6MJFfCWb1b0CCGBEo620DpC8kUyw0c
FAs8gnxGjJrfuokCfWAeKKz6aFjs4eO/wzItMHHMlKmQpx8SM6sgl+dRybNqzHLe6I3Pq91YN4Jp
qd2AXsJeqJsYsGrdvLQH7YuteeqKPGFUFqz/m78SNcmKe+lHR8F/nC4HATy9LeXzt2H7/42t/zC2
BlSAUuN/xwOGX8vX8fXHZLS/fubvubUH75kLgKPKpggDk4zj5u+5Nf8L94Xr8EAhO3FN9Jf/RCcE
zKb5DwghSebTLYNZ89+AQAu0NLYjB/CKA3zL1P+jbDSYXT9OrYm7chD8MwQ3AKYF6Eh/1J0U+ZAy
Lg3kYXbn9AVK/9piEhYCMsaDQMy9tur3Qs63ZQMmYEvk8ha+NWkwsY6MaMhqXjjWYrzEmSJ8uWYQ
t0VHNX6denKffH751o+tglyy/rbGuMbcs/xoa60fWoxH9nUClH+29GQHcZQwQk5idqBF5NwzaK0v
p6lfGNk4PTJZHrqDB4KH5FVSpE+sI0WomhhcJ4Ermz5lqw7Jub2YgAhs3Mqilz45eTTy4YihaV1x
9JYsPoKm6e/qILFPuFs+5p7UXrKy0h4SWdP6IgY+UoGZ7KjCoKSyY7tZJrTh1dSdB5/3s1bwJdmi
04Mwz7Y5F/sgKNJwdixtkyd1H+HafxMt4S0bPWC6yJCk35HYTqyq7IGMLBw9HcyzC4lnk3m0mpFX
Uc2b58zwH0DOXpGbDAkLZR4hi+QIYfzblEU9MMca17+BG5urS9sXL9jQQGIY/QSQNfkYuPSoZTNs
Sss6F3PxUTpDvvGa5p6yevkAfk8PBaLlEDG32it9HraYKbfcgg+TFTMhJGuAEOT1I8BtcvjVgZwI
s6ELfGMVmrYH/g+JtAvKp2ZW9hP0nzqyamo+pmwWKeC0NkiylXQuq7duEbe6ay8QmzQEArN8bWyj
fRC4eumIx6bFO7Dcjb4pbssRYMw6pvKdXt6QZ9u+2IX/4HZZEzUTQGyjmxPM3SSYL8iADoF0/V1b
+o80zDS5IYrjMbHjNV+q6bytl6zs6yCmZNbZk249qVvnHk7zdZXJ1AhHEFY+2UYEbJVpfW9pxrTD
MEGImtlYd13ZQ/H3Y5DaVopTmSdnk4OTWlfjAXjXJIOolby+j7SSSFHLZvKIkRVjdR3chq3epC4w
XfRqT+yY8+hher1gWKF/pMwdwg5iN42OnGoY1k7T7A2/jdkXAHWgEQbD+NjkOvtmeFTzm1Yzao78
tmnitznwxqvSbNF3JuysdiVjQOJKkNBREBl/qar+b6H/w0JvBM5vF/r/1xawin5UKP31M//EAQT/
AknvYm0KbFxWLKX/XugDm3BMKJCuiZURsmeAdumfld5F1kRcJOYLRNBo7ngJ/LPSWyTLGvxpcjDZ
Da6ypneCpN8JlMBP/rjSGxABUfPrEG8M2vnOexmqhG1gC1ORpVb6/hZG6HDd1v0QLXE6ncpEOgcA
1QANmnGcvzg8TZdOYUugSwbj1qZR7Kw6ob2WXqlfFZD1ICnE1oNLzEaycYVbh9Tj3nXKGPJu5sXw
ANCjpL+CKqZKXONjI2If7quHtsV0mdWRJo2FLz+AeWVvgEVqanFRi+WzLgptm8UJQ7KYqcw963Rx
IvScwY9nkY5ldTwzfX3VOCZIrzImJzuv0pMxdOOxzqqKbqLmWqGpJd6pkoroqricbujilpEo/eBy
7pJ1ZXQn8wziIbgGxaVfGXOmX83WrNFGaSy5RylaRpA3khcjyIJrQytuSfNSV7FpPDCPxZ3lsnWs
pR1oQOuF9casOt2M1YxAyYDzuCUYsr8NZoM0t9yzdrznpw6ZSKYip9TFl3HkIFbLm5EWOTE8qike
pZ277JVKm+1HNeWHoOv7cLTHKtS92cCtYqrnxs9iYuTT8dw32fKZHtf8UrfKOicFUElrzlsGMPl0
dlxODlatbE9ImLrQJ1d+qiw1heDZvL0YyiHyjIKvkTDQtYu6PAw1AwNZ2OqLFlhkGzrQ4gJxYdbJ
0V6JHYrowk2hN3XYMUauClEdNV87loVXhASuA6kfWhlJOThvSZCTeZn32QWhjWPk6kF8NKu0usW5
vJB1o+XFCatrzOgRo8uFAOP1lCAW+OBJt9rRCBCnWLjjvSBo+CGI7exqoXC5YvM0DRvI7tlz3Nvd
Za708t5ubBGRRQ8KaZSNfnCm0gOOu74Fl9nLrpLEXvbwbBjJg67HYZHR4+JNJX1UjKg03DHTb5mO
eyf8Dm68zRe7/KymSVzHrkv44KSsCxdLcFQJN/ugfC97kSI1AJ4I51xBoDpM6Txdw6KwLszRYT6q
muSG4L7uIV+sgJ53Vx4rTR0FrQ0EB7XjX5tSmB/qwHCvZGIXx8woxYHNOd06Juoluv/UuSnFeGGm
o83tKNuDxvYTfXf/iikbNcA8FcbOFLH3Kq3xqyOn6pjMYthUYLyODYi1PY4p2t5ebT5ZdvF5Hi2R
bLXENj94fv3QDBaIs07MtOdq/dykLlOcKY21k6PhrN9ACdCvkQIQjzlqrnzt4ja/9ZJCEutuWcFn
YtzTqB74oYT0zUd688SdWgAQdQy7F3nCRRwtizApVdJuscvq3rO6/hPC56Hd9IXxABjnSJ6Ne2pG
GQE5AJXiesiWsjIvzoxuyjsnLg8ufZaTGy/10S4qkuiFKjaKxfJD3wRI7Zwq3s+ZJUOkx9Mmpk1/
J9hef10m2WytAoPDks4Fhi+nePF0bXr08MGchUlVywVFot6mBa151xC3Wjvtx9Klj9SCq9gGwd7p
8yqKu1G/gtCAkqg8DyRYvxBN2YSFaxnnXE+sQw0bsANVTbO/1of2s9XPfBKoe6M+ecyzxmmHZkpp
RDFZ/kvvwaDbCH0pM5pzqx5kmZMblHpFpFHooqOZHW/bDpMbkI4xoriKZ3boCwL5pVHKpyMyPCbL
TNejLPAGlSRlsczhTyEgu1ouGrpNVzOF+c4wtJfcLHCWsk21doyRIeq7gP0CSLXbUsueiTvQj6Xe
6TvAnXJj5kXzqXTTheF6GpydynePXedMdIqoZ85ZrxWh51Eukob26ubeFFGq+Ld6t6rJ4Ffp14NP
9KYfVwvKFb90d4BngqeAt8b1Yqfpc+szJkG19BGTs3vgjbhsUYExI0nsjFtpzC+7HNEHE8ngslJ2
e9vnsbzKwV49aXFWXpMUJnYNsaF7I2hoWJvpqrCQ1jNGPvPAHNjaMVRu9umUm19pBKmr0QnEq81k
gpeLWuwXzAnZY28aQ7kh3iGAXxQkRC2mCIjmBGmHEae3hoETZQzQGQ2JnO51xamvU2cJ57kXu24y
/QufyBj6T2WT3kCUHrnRENAEGgwBrqwCnZVYKqqzqV+RfeKxVHGUQVzdgR5EejJY9k4MwBhRguhL
vlVabW+cZNqvpfu1MSTmieTU4iMS4oJi1fWBHPK6zXjELzpkGgcoHhMKTdkGH5A8ZmFVj/pLGRNQ
w8rE9KY3w9l0ndtF5dpnYXt0Antf24O17G4gmZdHx9biPZEm3bmkNfWYEL+5N3Sp36dDpnM4L2bu
MWsIB1OvvW5n+anulvmzviiWf8xjC0DIyU6iyRqNcMF7szE77QINpIkJqm6zCStLMzpkowKY1TNW
tEw/AxxZme95njwoh0JkkytZot+xgv4smcofmpRHejMJD9HL0rWYLLzYl29BS609lMjZ7GnULjOz
2s1Ey98OQ10cekd9cFqHPBkm/CkbxFF9Knr3AwjWVz1Wb/DlPvjNdEfHmDiHZcSFacnq2NbevGtl
9mDKRJxE6nkPgyjMpwJrx2d2kNMzLJ8P/lC7Grd6Bki5OAkwOLo6CdnJoY9KdyJX94pSq07czYIC
09llsErt3WrIvpzY14dqZAx4K3s5A/914zeVzZZPgtvIhSNfwoTXSGrSNm50JL1UPVGViuYqAyPb
fBAsoNReK9xziou9ZHtXnXytIGkarG5IkVdcGMlcn2iqeh+c2ZEfMVcl+W2Mh/DCSx22Wipd0jgq
lwL9xXbqxgXcXNI7+Rc/nTrt0YHh5RDbM8T1ptGyogFqhLaw/qYyDJp6P7jdMwoldMpTUoY6SYBk
o9jPk2aOBzcTHuLTXl3zJ6d9UHqUk2V6ylr7ks0zvU1dQ0ZTkFH+pHlEQ1GLPNZLWu5SHDgn3iDa
faplySVZM0ieamO+JtlOXrdczdPCXr9Ps/HVLoL51AbISDpbU5FRT4i21FpuWYupNoFjtRdZdsSx
AZ1pDocm7g9+CWabrAKIbgRsQY61UUqmXZhLLTkudtKjwYlj5CRmdmJweEn6a7nVPUNcEoTTo2fy
5EdFiO8WlOAcZXLIGM52wU5LdKL2srJhPG8LtBkkKW96+HBb8M7+QenCxIdsVhGKdv3NVsBOtwJE
OtrIgAbTF9evXf+50xU2mc/K9mThPMbSXh2WgCuyqvzLTfR/m7g/beK499n2/O/tun3ZtNmX1+9t
JuumiJ/5Zxen/4t/JahA912oa57PpvDvdp3vrS4Td7Xumpjkv23V/tnFGYS6IdwILH6Zjr+XDd7f
uzjT/peDFo79m46p1HQD5z/Zxf1oeWJT5QIRwvftAIcAtbD2Bb93ia2YCfrQDHNNkwANoq4Dtju2
mQaXpH8H3cZz2voSthwenQAVRfjdubr9y7L4vcnlR0O44+gmdbRvcH5Wgoj5Hg4kZbIEA6KzaESt
v/Pmyt0ZGVG91NnV4b84FOQjeon2itV45+1qLZBjBlP5iL5Rhr4G5Q7aKLGDXyX/i2/FqQxgLRlc
9Pfu78WYCjwGNuv6NGW81xYZtn1fbPvJU39gLNDr/c4I+9cJxLBGFIvFTUEy7o+XD3uHKpDQ9lGQ
xXhxZ/PM3s19mwY3TCAkEzFOG3ENKtoKHRvC708p9+AvDk5mw3oX07pYTX/f+ZN6CvzYEn0faWDf
2JVOEOoMhvm/P8rP94gDHctcIwhcEyXHu6N0cL3xM8QqIh/ebbk3V4e7g4x62OWiQurz+8P9yF1Z
z6hjEq9I7wRCGi3F9Ut/96WIjjXRjvQqSmbUISzLXz3LfPMhBdAgqy4AWYu/1tYfnF/fPwQ/n8aV
ixVg9gIXgNPrXcOcNJMc6Gij1gqY1E6QcFysoNn9/nv96MD863uZeMiwS5MGhMvxx+/FK8SoC1mo
yAK7vbE07TJZ800N09wy9nX+8J1+dRa/P9q7iwazJ5EgexWRfqMBtwW3xsB0W+TfxGcBc+6i+PT7
L2iykL67HZlfeL6LSIj+l/t+KZvTwvXHkcfOSF37hm08UlhQ0Ue3WXijNgndfXnnkSW7lZi8vqAJ
8E/CsQ74VZpoABK9UxMu53b0xOdpAhM7u3ZAMnwv75d2xo+P9Ngo5PKHheld1MW3K2PpFM4Ggxtv
tRX+eGX8jsZUgzkjykaFecdmZMvmanKGnaZZ9PQ7gzxeAgBCi7OHSG6yPzKZnm6V4YtrIqgtprdJ
cGNgNfvDs+D84tZkzgTCjSfc4a93Hy0PSrdYnLKPVvqkGUMnzICiY8Vxe9heSfc4ZRa2v9ENyhAm
T32aauQoHZEgBRMOevODXm8wq+QbOWNqsgwRhzEIwg1QyPkiUWaLqXbRjgtQr5BKmO6U5zAA6Nvg
SY2Z9tQPfgxlP5PblknlHsoHSj1gXDuSjU990YI81si772MnoM/lXKR28ahGv7subCRmMwyyfctc
CB1cf4PocTnIjHDp2S4JFYzL+FJPZ/1Za+UQYTfUaNDPb8Vs3fU+MsOABsWhhzpzw2+u97+/W39+
QHyu/OogXuOFfiIxTl3iKGdcL3qXXmsFEozM149GNj2oJRY7PCDGf/xIckTIQ9SpDgqZ9xbsoJ0G
P1iKPmrj+Gh09o6E589BbV+2Vk2NG7gvv/+GP6/bK8wCFwkG24DS592yRkDJAKdf9RGUaAAigz0e
EwRIkOHaOfz9oX6+TX260665tsphZb1vRCeKyRT+ct6C/uDQtZDGsRkRsf0XRyEBjTIFqB/n8Mfn
tELNVPUjJ1BzW73dSC/QDuRH+7e/P4zx8zrGt6EH7lMtomV6TxkrMm0xXCgG0TQZTUiLAln6VCXo
obF32TE60cnixgc9iNTLf25xPjVIKf60LFk/LadMCiAirwlAq7j53fWTsrGXbPC6yKYBuhtlUO7j
Me/39thn/hYfoX1kCxUgcmu+ls3o3WHCQRzkYNOqlsU6oav4E+3G/OVn8mhtsckh1ex9xZHYwHrj
1OqiOlH1EX7JLtDVuFnovl7HtPO22G/Eh9LhUS6lNt8ozCQrMsIMAx+Jv1eXX0tjGq4Lf0K9Nn6k
p4FxJuvF/VyjARZ95hxgtoynei6vaZH+qbj49RcI4OFh2LN5/tdr/111ERuwv2d/5KSm813SemKv
Rjt5TFnFtkJ6eRh3KIQrz+15Y7XVCQbYq595D13rBkeFSYtMmnbYpXoTnBso5NDKlq+LE9cny0+D
/SiSORyLXONd0Zf7NpPiD68EY73s/589sr6tuC2++wbvnoKxL/nAzcyQXcuTU7wE9QlLN5QPjWiQ
rGWRV4zd81w/Ypwdtp2gCf37B8T65V0AUwehAXAdKHk/nkQfFDbSI9VFuZauylXidT9RVt16dldv
oHl9acphevZMI/0Mo7hXQ7LFmMqg2kphjSTd3kRkHrYufvoxM0Y8ZabCEcoBIwb8OfL3xPg614bB
UunRaS52DnT30NWCZ+ET0WMMjn6pOWCQFxyj3qDfuzMHSmxDbcUYdM4fzvnPpZvvshtEpeEyDmS3
9OP3XaueIs5ZEGRePtdx5A15GWoLffVmcaw/1Im/WLZdamB2nvBuqBXf7SiwU7h1y6ITiaR+w3US
89ZmumVPeDN/fx3X3/TuTuJIECsD215JKO9qRBKqFXJJhzupTR4KEu6e83IBWUNCF5bouWDAorua
fyLf4E80n1+8fV3gDbBwLV5MFN4/nlGsGWAHcr0D5T9/iHv/dvLknW7Hb6XXf2LL6/7hBfWt9vzp
uzqwJAyAhg5Cmx8PGAxaN2VEF0Vsw+s7ZVH3AGMI5xr1izUsX/W4emiycgqTWVDckHSzHboE3TrV
yu/P+i9vJma1vFmgGOnvX8uZ6gcnHXh+R7/pQ114iFRSIji1rElws/8pt/AXr2Ym2BaXmcGz/hMm
1CVcL6nUxEVGjhehcoi3i/LTP+wRf3l+4T/b3EmcXhAcP57fvDMSzD6ii9gjt1ufXDDmkjmgo5iJ
4gi+FdcC4mu8vKhE4qRClW+Uu2nQLpbF/dMa+fOmHCQqu0I25fYvWLgjjmZ6hFiIrKHXd2niJfuu
Xa7mAZR5Aop6i9gSmbrXm5umUPofHqt3OYPfVmjWRZeTTd3uQ0D78VyQOI0eptYxPxt2+kl4KEc2
Y5v0Nx1KfgyobuMC1VX8AoKJAzCFgytLJ9RzmtabSsKAZ0g3j1gkrSSG/NYrA7+P0335/Y34i4XG
R8HgssZ41DnGu8c/1XxIpvBbI/I1272yl2Fnd+T+UMtnfzglvzgU3C6oTHRedf8n6jXa907I1pNR
jyvvzSa067zUadVuNFf/L77WikFGfre21H5a1UQtFowjtowQE7RnNCLuvpm9+CJv+9ffn8BfLGIc
ibYIJSKwp/f7RpMgVlwYHClD7hbG6Ozuq0QSUK53pCxNEFggmc5/WD5+eSrZX9voT+DvBO+uGgEK
dU9QmIxmBl/byiHXPcP6HbY6ZMXffz8a7Nyp71ZNKg09gN+ILYcV68c72S+g1iRkJESYYnS5Jyux
x1+Q2uMSMqutIZ+1nRnCGSRwXlrDqO3ZOappt0yeVTFLd3i4Mose4zHu5vLJRKUA9QyuDJkyZeky
gYhl+spwSbsqLIAReyDWazJ4vU7tar6StToCfOakgzMa2Fh0iwTJNWI8m1tv2QFmSQEoFqnx4Cpz
MTAlTDBOc6Oa3B1ah9R8CUYjI0Exp1mSbAQ7mPRiSsFzh21WtCksncaYjyVUQidKM6Oyd5oujBNG
1kmLOqxH3bVT1crHQaLm+Ox2Rlnv+Xdt3Fdj2xXTRtlBgUmmGOzkyvfqdVLkQDskakeW94OGiu/U
1lpzMFrcgriNWrPdBCkQCowTqz+PeMkjY5lEbH3VNMWeYI852VVirttLnFkerho3EGMZdd0YFOE0
4KgOmwEQyUWF51in71AJMxSYgSmuMlRHrx7j/Zl5Wz9tF2i67T2kC43pdd/l8+0YexhoMhu/5KxJ
0IR6U/nJTs1DokC1pdNe+lOQ7W1GYWJji2RZtl2XB1Hd8oralfHa/tM1E7e3xCrwmKd4cKeyaqxt
ZyMxYDwvnEPlqzN93r0aHPEcC7N8KTVfv+trd9zEVT4dtBkPniWDGwWYrZbdfkq9+i6GnzDYabIr
ljqLEKiPYREU1T5Rw8kaZjyjTKvzAriKo8yYdMHJAutpfbEtbdwN9dzxGVovchnz7wI7cyMbY8+G
ihlKNBLRi45Zzyevl2NoqxmShTe8LhI032BN0MuZRzlZ+aTrZD2hkrh1gqrdGXqdQRjApMbw07jw
qzK9skauB7uFbNNl8dO0WE5ESuo5A069QTsSH+PALrZTXiiKCkSMJW+JsOu85VyU01H2NjD6BVBg
thQ3Bd2labTbUzFNZrjoBb5C8js2eRoPW6Q41cVoYazgyt7Gvn1Xaem0M0Y/BezUMnJf7Q4xINDV
AKzfxUkpPhJ0p1/WqYdcpMcmPul9++ZqklT6fhChT8M6QkXqoCkPkOfX8XS09Mw8drOHDnOCk25M
+8wRxr5w5pdKV5K00fgA6Oc+U/OLM8X1btSDFXgUv1TuCvhIiso/DspjyqjJOFwc7aEI/PjUEcgX
uknj7/Tc1rgOKx4mDzAOsG+4y1ptuJVJ6991Cl3CaHWX/Rx7TKNX5YRWf+3kKA7AQzIATlV1qCt/
eLM7bKJzNuIXCIsh66HmqEbWi8XW3NTbJN41WdCTruRDHDa5eZ4rFNdT6En2EbxMWSTyRI0fEPAW
1xJQJe0RRqZ+YRx1OPU7DY8a2tfFv+Afmt3EA7EjJseZu0t/HpOx+zCnrddh0DZjeyzCpTPbDzC6
9zqGdzwgJp858jSz+UxaSyEOVoE7Naz8FgbX3Bief6lpLsDdgtA+8Ivz4Ggn2rN6R5NWZoe25Uyh
qKlLkNPV8EAu+HRrwqB+iKu6yI5j7rY7J8gkkE3T3wPZwF2FPGY6pVmnf3L1mHoyCNA2eIteXghe
sp+x7SQuNuGk2eYj1ARE2J17bw9F/BbQ3FdoQFywS4J8TVIB/OmROVP11ooWOdBcdcbHGs14yBbN
uQlqU3zIgnrE/9/NUU/F8uAjX/mAcUhxM5YTGAZTnpaG/XRG/MvRtK3umS7cqqbuwAD1g+JOSK1A
vuDjlZ+lsIs94XbyxZNmdsjbuMc3OvXFPgPi8ExiPRgFDwVj6MZORaAoYgLUMabmbAvdRqjmus42
p+A6ElKGpIUW8o5dadDuC/ZN1aESDX++z5LhifTCZNn5DrpszCFjnMEZsmF1VYwGEXOl5XoPauMJ
sVt6r1dpCe6gVea+43RqTzWWALgYpHamFySq8VHdYngazEmNV0kcJzeZjwKtIZXzqul9/9JObX6r
BefV1jP3fuixcG6oROTJFWl6k4+d+EjrztzROHNukpZHdVc31bJfcHnvycvFpQI2L7mBWzZ4W+Eg
IeMhkjxUXF2a8PJUkPF+A3tYfGqJoD7bS2s8dBnnOyNIIQJaO0d+yknVWnu+0Lg1zwJMwidn3WGS
fLxgfykIJIk4s9kBaRC/VlPTrdHaEt9oHlwuQyc+9bNoX2DNmsi1PfkZiDTCfDiWnFZZV/EpoRsR
qaDvvgRj59zYi9SITW6C5GbKII9S71bV/GXJLRtBuTBH4t1w+xnxfGnwWsY4GuQo2VJfSsTQaV6z
Qim8zUj/jAdhzM5N5jTxo3DThGgm1Xx0gS+ECCaxLZnaEhtwtCgiHWWZuwTm1Wlu9ThMgM9drKqA
A4z06dHXctZF4FE4sPhpWGjJjUJ4ThCy71CB15g9bpAWlccWbHC86QOaOGFWjPEprXr+QDwEq/Rq
BNObL6JRm4XnnDZW3T2j8ZrffG/ovkBqdbZxPJdHAxshd7lKBRik3HTuM9jnT3bTKw9PNh+ydPTi
zu9b8WrBhr3XCP4qN4RQpTezW9UGCom6fSnlMt36bqeedDEVd9l6uU1EUZdObsR30h44UKHN+8Dz
MLxTZKQ3dsdZw4c634LQmt/0pcmQogHuwTDhx3dmldtHqaf1JRZxfmOzgC409OkRBHv3BRc76v6l
pSW+g087v3mCNt82Vimpk/Rb8LyiocGe6mqNB44GTg+6Xs2N74iW4e4WChTDsRoGoIep4k5aYASw
9Lo2dxprVnpTFnljAKxYmlvNymniDsQn0krt/HQ4ulbj11s0sm8NvhIUWzpEd1mN8g0Vs/FkJ2IM
h7EzvsJYJNSRR0+eWS2Wt8bMRbt1zXoutm3uqK+mr2DRxQPWE00ITgvMqLaLILAY7WZNsnhYoJ/e
Bb3Oaua5w9dJ+PJMMCSNf2mK636YYQqiVzsbvZ/cxK7Moj5Ar5d1vnVkHQvILcMjfKwJNn6W2C70
c6vBMSTlESrLkfBjTh4U4yv2xPFeqLhlEUMqQ9+0txQDYcv/uHR+fx1XIomGshwOtltxaXhtXlqt
XagN3N/sFhb4moFod4+tGGIsYulbD+9wLzosrGE8COuTEyTO3hblskV1S6K3Bf7IGSw3MjhfGyaa
JAL2Lc9hjyP5zqja6ZYiZNzUdh4/mWViox5s7vvAvkIpljGL1DP2MhBURhXk15L+j67S4ZRXouWw
hXujj5VxnUIxiFxrYbyuZ9rV5GriBoh3fO/GZnMMpgxYSk8IPJoxho0S99PRyfrTMM8l4ZVquNKT
sb1EuVyfoKZhlDMtSsCA8R8t1NeADMsjSazTXYGy9QspyicJkoIlzedvFujIGpHndurti2nK7Wfq
bX0zg5X4FIzrnKnp9ymd5aMELMS0LKUgHci8efanMbnT63Tce5M4uA0cj2BEt7TJZHPwx+WV/l/1
oajwyPDO4SSZOLlZ6NnhbL15BuGRF0V3LDQdel+s6TdFZYt9p5RzUcVIsW0UQ2f+waMpH2sPSsIW
tIg8ulMdB1FO7N0qHTMQjWkkv15svyJFd5/cri8PWeY9TbkOEHJIUupASrlNtfpRmmxMrzLCu+Gf
mccY99OnVI/H/eBrhJmaxhKSsGuF48DD2BFdtxmBg+2SeXYvKC7s59x2otqZmj2PEwtwk7M7TVyM
L0EZBG/gCc3nSRA1F1TBgmqhsh8EmkvitgN7T+L4+tW68slwPO88D1wlZ+gmufeoCzFLt8kOvbn4
ujBqAo+S9Nm1zLkNECYmGX6tGrG+EAjp7SonVVrk7ZYBAlwk7EjKA7Rl4sR8zZE/n5KxPvQoksEY
2RqeKDTvi24+95lW7XkU9xnScgo1B0QeQIfrynbiR3B/lBn2gGLM03PsXX125+vtEhaV5V9084qA
JHkjdUosplbr3BDL2jTbdAwMhhYlAJK5Ga5cR+O1UyHI44Fza8SBU35T5tbq984XoHJtW7MtLbWc
x4gZ2nAVkHn4skacRY5BA57WGmo8uQhaGirTiFaILXk508xmV+cBIUJniUI+QJl+53gY1dDbHuKh
3w5+V6wpfM1FV4/QZe2mZDiKGZ04wv6Svu+8gSV0MCYteAmYmbLPeW0JiN9WaFi3Ek79lsjSFJXn
0Bsv02y3RzJ7PxmL+zXGdfyRirX8H/bOZDluY1vXr3LizuFAn8DgTgpVxWrIYiuK0gRBiSL6NhPt
058PpK5N0t5S+I73wA7LIgsoZCIz17/+5msui4pFC5KgyB1ti61itCGUqbieXE4s+dRiRIWeaUZ/
HsY1x6Fx15tFnxw0qxrsdS90iVMZwdnsMbZbXWoDQQOrchLVJfBNpa9MzJ4q2gA5ixDmcunXokjL
a7PximvolrjVJRMLKAky6imXJnZiMo2fmlCf68DU+MAGFsDBwenndsKPd3hoOfEwbglFThG7ObsE
8o99XnvsKP5Yf2G3BDubc+QTgP78VRUm5h3nYyrTrIjtQ5SN8gm3PfUkOwmIIKeueM7sxZVezir8
Sja78S0jlo5YPHsa0c2P4VfY1RThdphoflDPoXzSHAxLcAEhN3kzZ055m+OpwiDF41BtRaQw9Lf9
AUSjwww2XcVmxwGnKvPqNnY7/FLIVgu/OobD7/j1iAmKSP3MWdslYeKr0sJJZ91L7nKTIijy1iUs
LUERM3LRNLFLeUxmR1E36mVvYOVSD0m05fDKJ88anOG9TZK2t45tf9IwSVyOABhx8JUopvzzFEPf
cu22SEQCEooZJQ3TEajiY4epStsTEoFDqg+5PXKKZ7PruGrX4I+DPsXyv74+TAcZOx6ctCeTAC8c
mGnCmGErU09UZ5bvkDzZkCUcgAXx6C3DLm8d+GPlWZ7gJb8wCxIKzGzMdrUBCnRpNngAbZUzE9DS
qurWGWBUMIT0W4MhbPh+mXDAQ1pcVNKjhMWAhewE8QMJvOqfexdsFGklAZ0XrmbEd9nUmyhtyvJz
YfjiOhN+EwY1HkF3Q1zLaTcCw4eXdseX3pm9zj1yKueukzJk8NxpLDX6f5gZBowJ7y7YP2b94DI8
xV5T/PxcmvIpoXpJVtzsIjXq5Y8EN0TM67q2oYHhIwA808kzG4Nc5/3BB8xB2FqC/x0G8pCR2FSK
E50T23W6190WEKWlt4KgpkkcsjtKm4KbTZj9C1tfHRe5JXinCMyZwOvLuLf0oFmOkDnaD1Ip4AZ+
MnA23TR5pR/oSbe7gUyQ6yLyxnO4TMn9PMfDJ8xZ+tc22H85qL/hoDr0W98gp+tH9fg/P0qVqOn0
WOCQHjzmyXPVlgn48ev/3z/93//z+ls/Sai07/8wMFrkRabWXQSDf5JQDfik9hLOBCcLXBcG2p9S
QttELwihytNtKBwLK+5PEqpl/kGKD+JpDzzdwuzc+Dck1I+UBx0cGQoswVsCCJUouwV1ftMWh8NU
1Q0n9lM5WP6mH5Z5XFkpzhuZGPprV3OmQzrC0d/oeqaQ69j9J2hFSAOkX/50JviPfDzjA7C+3I2N
MzzVLQ7vdFI+NOlJg1mq7K5HVlUapwgskEVNVC42KT1KoVU/2N0X0de8lG3hEWvRpC07UjhLYeOp
IconXykOZyTh4PeT58YnEClOjpPrhD+MCYnw9s14X70i4m8ZhC88rDdA+csdQwZeeqkOLduPTT17
iUhw/UmdLCJnYIrw5n7qiaaxtkiEYM7302hQTyKBwITTnYC3Mt06KzDVMNYtxJknOPzSoJaqWe9V
guhbFbHer0Tr4B1FInl8lXX+oZA+3Heh6/69jJtjhtR63LDGuBfQwvri7Nff6u/DIHA5IFmEysT4
O/lM4N07aHUuT6UK/fsqoreKsBCdDoUqxR3yTv+2Do384deX/dDhoEVEO8oTlm8yF/nXcltv5qKj
jxGNxKg8ld5snIws7k4l3X064fH9r6/0oQH+ciVEuhCS6RfS4fgwz6irsJHDhP7kQc59bLAtzc9o
RmNuktXxRm86zjO4xRK0klrOUPxu0nxgcnB5Jgq9I+jfrsvq8OHy0GySOCqL5LSoBx6LtMOqDrZ7
fubMhcSQqcKrVWfoz4a8eVFyVuKHyn25H/zJPh9dqyUrm4whHNww9P9ktbVprWPshn/UGkCvrs2F
CByfJsnOsUge+U176GOfc7l/sSwbcOGRQQt7acO+GSjd7ZzScUINT9YQg6tWSYzTtEwhgEI7W0aH
IU6yb5Hn1+fj3MRbt7LHJKBtJZ6VmOcqmGjNBvQ/+h9Ja4knWgWx+E0YFamN3MXbVxOeDyksAmYa
aytv59LjenOX2NolOt5v1kVqN3Xoe2vaZzN8ytHyt4CRXdCOjX7dk9vTrWKy3IPWKM8AdeuzHHF1
kOVNcVPnTkFqQj5EnwdspvcTOt5V7TT1J04/ZEMSswQKjW56lSgrpcORyvI01PB7Gw0dW4QlK3kN
c7js6n1c7BxX5TdmGl2h+bFGtH6iOdEKu1NmoVn4wdKqMhIafGtCTGZ6iYOXnhNN7X0J9c4+xK5n
nM/R2PvBoMd2gVnxlCDdbUFKhwlbHmNwtMUH5zsuNuq20zWSJTBbFdtQNh3aX9O8wzphyM5CoeEX
hWIu/OYj6OpXCakUmDiLYl3X0txnVVnvDZhnT0lf0w2qrSK7xVdxFKu+sWG/hS2oL8/hzID5fNkM
xbixh7bZGsZo9Jscfl0U9AM4L2gNITcFRIB1V/uXKFMjfW0Yldqx1Zg4YOq4VXhK5A9YSsZHs/Xr
W8dSDucrCvmtdAt4WJiDbVAMp/O2x29pq42j/mji3fwsI3pOZJkpHQV3ZPbRdlQ4k9OmGTZT1Hfe
tq3CeJ0DgexKfpTMDbuFUNQXPSZwaNa1QITUXyQH0gfCLC4MiLcti7PWzTYRrSL9euB0C/zT6nRm
mEk4wiuYRjABxXgOR5cq8bobGlWQ/p7k9O6e4HSY5vxFDtoocBfxW5by6rs5FamyqBJV19X6CX/9
IhsPYGPzWe93KtwXbUJ1kOIYfKsLDbBpsjjBd4wBzcNG58A+xwUdURIr2Q9Vng3Nxs2GSA9aErDC
y7hBtVLtskkMmJiMua+IglIWM2rAKFwOAciYtnW1OA0v0S5aLnbOKIuZcFYmi22ZJ62/wkHM9kPo
GYlLuQ6/1MFzXoelSp4ZRQDGUkOIvFbgpihDTgVbdHPFHHhQleegNLPFQi1utXzVY/UhryQlPP7M
UeI9A/0ITJ/0yoR5a3udd3K0MAoPpYUDtJMGJbkg87STUFpaPKgicKZNiNFWs/VbWSZ46rvFtNOl
LOrAMac8CQTCrvwMpl2iBQyr+ZksN5o8luVmxZp/dI1SXtckj5w6AZ9Iv9hjSqbyTRYr92buFF6r
qVaZBhkfMS6nKxGbsToL2x4rSzZj65BGSAK3Xc0d0N7IlyaCAR0r8NKpHi4Kb2Jqa7wq7To0DOwI
CanJ13ioRB2Mx57hTIRcKmYw8PkHKek+GmpuAE9bbLiavaEn9i7CEdINzCxrrHVSJTTRupBKTxva
2r/CJTG1A1jY6bwqSA/VjvpiLAibO8LcOvZFvTFgKlZ7WtjklmT+EgSw/ByWW3RrmD6RtXQZYbau
1JhoxFSDUGqrhPfIPBn0Wum4eYC/1t2UD2Z3gv4Kllj6jbpwupItCXfUjF/wabYSU5DERvllphUe
H2jP5ONWDs6cHA0VqTubWuWRJiEllIfNqLXtaB9ZG+nOCTffGThg5hb+voE3hJvESJov+TBwskij
tL+Vjjt8q9vY2vVioJfnZfAhqYdCPsfJq3Tclm1vnOaxtuxrqRzjzlAaP4E3tfTwU5gE+mxAbhpp
o2niHoF9jHlJ89u/L/VmmZxpStEmiGGQV8AlysNreGBs4qHkxirJontkB/PvEcwzuwtWyXaNNR7l
NrLB0LxK2y7LbkyPdtB+tNOhu1A0qzh80ve9gvfq0gFDwDzsq2qecQczCzVTHorlyy+3PrA+cV81
GCqoPN+CthWPKsYEbQ78rOfVqXPEqeiIxII8gS0+Rvwda6qpyviyIX2UPGCrhoK6jwnV7i5oCdeS
pIeuGbejjvkUwTUN0Ah/xuKTb8QCMvrGck4mS/KeXpl/8PokwaEndjLmxRS5j0OJj+xqbNPpxlKj
Lo8Rx9z0WBFmkN567BZnstSNU+NHzRdYbdhakOqRmIfKi/zuGMYVTnZwMhrIwGIilog+aIYQs5m+
Z3nmXI2d1Ktdg0lR9pmGUCR3BVjF8zT7yxqCZBK/HhcFBbLbKZbb2i38zxqkPFgWddSsMN5pNlM7
xLQslDz6BV6ta8eEes2yB+d+Raq7f9+mWh9tcrPkNZm10PL3dlkZzY+CBXk6eAZTajMsKzaIi8YT
HRHsbthkhuZo0OjDH8jPVc9Oa/XkTLRN+rX1CWnTJo7ph9lXrfGkJCSDVWEYot8ng8lHjYURz6Ti
RG60tPtIrtXg8pM1ByR3MU4iv0172sUedrkETvZ4sgwug5PphpyxL8E26KJ0R/tcUwjENjEttf4Y
TUMdBxBiiviOkwi2rP6SpMnSKftVFstBkmrXew27wNTc4vRiJA9GhXa7X5FLlU2fakXEJh8GEQSn
AvxnD1pYD9/iCFeLIBfYHu7x9DKuUQ6H81nbNeTNJnPHJE1MlVpX+EzPzqlwYemsmrrX3QvbiO2R
VJl0kBvAFUZt8EpA7XamE4D5o8w3GEiN7brPTa89m72G2Z/ZI2lPE66DuK/W0m0+D85k3KUvyBs7
nX/PXC8IvPJLgwXWrP106wH5DfBivkRT62jYvOaLeYRZwtkYyKO2L+ww9/qbJiQgmM2dGY2rPhK/
LYXDNJ4nlsqqc9HWsXVlEuHt7sOxgueQQOiJLjISQIY1edCsGZzGOnWRYzdDGUmw0lbGHsZfCDL1
/dTYvPeT64oExn8sXnO1/4uk/AZJsWAbwgz9z2rez4n8XpUyKd8iKT9/6//ped0/kAWa4KYmcq33
rkzmH+g2XDR29gKN0Kz5C0oRf+gejFC0VPD1KK24jZ96XlAWyNaI8uCtooMlAOHfQClc4k25YXs+
JQZh2xR1fBpV8/L3b8oNdMZxRqCOewT9bXdtYbArGGB08zSxwKsWP/I3D+gfsId/uiCqNTSFNNGo
Yz8wbzO+dW3C/joiUPXWRj8kZ7NPee7mXrOLJmmcfn299+X56xcUC1+cggry40eow0/dWS7uV0eB
y8wjrHjjZKUpxAOnT34DQLwv3V4uxVAz1ghN2Lc+EixbzmNRlxn2MSsG55FUOQpZXFVIsTEj46Sw
P74XWWqc2tAZb/71t2QmOcwGjKP9v5FjhybrJx3exFGadMxLr+aEojklvoE9Jftv9AXGUun/VaO+
fFFmILkc+M8B9y3vyNtJM1a0aMSY2MehouBeiZq4I3BkneNtr0TK0dFK6/hQQNzxggmoRz7YRsWe
OeacenWz9H/D5/77ILs6k8lFeyhcQdPl/Q2lRkzCWxTaR48A2SLwC/o3upbxr/+/a7Ff0kRgCjNx
PuicopS83pjm6tGSg3GCHQSRQhXjTZfCNfr1qC7P8f1zRr4BOd0BpHM8/SMzG50RadNQdo99GD9L
Ex+Ijor7N6P5T8+ORWgR3eHPBrzz/tkR0m3DLM/t45zJ6pjimElIi1trgTETtfI7EOY9iLRMHRcV
I/k0dCV4hB8F6JyMjX6Gf3bEhZCCx+q5JjbopJPkray/eAu0ZLsTLynNHlyHFbmEfWjtf/1g/2EG
o+dg2YNPsAg7Pk4YTNRMCtKMfrynzIOVlcYie4fMAAjCDG1wNdhkmdm6q2nuAD1fXl6nlrQFfdnu
fn03/zQCNl0qXFoZaeDQ9yOQ5Xi+YGfGy9uH442u67AK8GM72nX7Ow3NP13KdeEmg9MjDPo4o+CN
tBWnXuuYODxe3494ZWHBsdTD26mOv/5e75d6lm8bWBxA1mZnAfj/eDF6+zAWmhrC4KRzxNW0tv5S
Wnn9ZR5ojS70V+83c9l4vwQvl1xoKjpbMPPMRtrx/lHW2YyKxxD+QQ9xbbA92vwr2crxxgXXWHLt
GVfLgaYUe3AUk4hXCt1xdRRayUHLS9xmNzdsfy8riCL6RDIBTM6ZYYzKcp3gtv+bhwR0+e4tXxS2
uOwKJuKLFpWt8f0943Sd2mNh2QeZ6wUmzbAOq8TVtpEh4dVUejGNUUADDkwoqNJ6wvOCD7tuASxw
I0qXmFCqVwYy5Lz5NFuFehppDsOrjGfeK7PRWHlJ58F1zqE+BDqJfODj2BtvcBxryYfi11oQjL2Y
+L21TGEnDmbafFG9qI5eZFswAHiAdAEgZBO2itEa+Lt/T8KfRri7HzbGzpBA/yvyQFsOrH5MTkfe
EhizdG0h9+RlwzU8nvRLrnTTIJ5b2T3NQQgItXEiZpAZAq2j/jIRrjWfcc733cNQW1ANVFRwuAXn
jA9ZHqsnwumaL6KG23kowB1vDOCNK81UWCfOdRYlX43JZ8jEDKaSrQYK93uaj8w9lbmPdD6Z7S9V
/2T48kkaRP2s3L4H0p4y8zutdHPXN+i7WlfhpzMIUkqSyMb6VkLrx5yLVLnAmCBlaVbDSzou5MkQ
Bak12jzREIY1tIDkDAyAICaJ8fsC1twpMBnSPKGz30gZzfdmj0Km9m3GqXAHHzvbVj5lRWRSQljK
38wyNKzAmxZle0261UoLJ2vvhyWfUqRUJchGqMk7nZr5ZZfDxM6D8eRCuwCmadNdZI9EDOA8yMy2
sTiYVkU5zeJAbhV+flA6rqKGzruemgtvaQIJyHXIvmuHBN8THlnMmgyLqUdBWAMa+JR4t6CvvIlk
vIW2e1jQ6XOtxxL5TNp9k5+Zo8nNoITOSO5R7ItuRWoaMzhaFAKzBw1LK+AVTBBjPZynPGokAUsJ
rlcWIuQzSou53KdkEUg95GM9BYdt1KzxqjY89iKlRLbkVLIvrxTG7FZQo9a4ILR8xmohKZxHvAqd
RzfGBApVRovLAPVbe4sPlLlDv0txZ0au/bXEvuvOI0biAuQwXzdkBqED0Iic3Bqg7wd8lvp9lGN2
QYDyOAZDif3dWpe4E8MZWZyV8VMi2sxJpxMNT5QNdkzeRZH5fkCkAPl7EJmCCXc9eOV4c3VVXNeH
TKeRVjInSY7RZXmtaumVqzTsCsJgW/WMNLfaOyZcIR/iaBlMMPrGoMtYmYI5Z+Ea9BovOaVN9YOb
Z63cSmdyv8PxIN4MsPC8khDKt0iABMm7SJnXRlqVxDd31clPe1zicPKLv0YWXEVRqfqCsGf3rCmn
8GhMCrWTJwcXojl22xOqJIirQ3WAW0BKIIT/+WuZNyhbHRN9BR52wEwhQR1ZNpRf0zoVirQemn2Z
jp5hOYxiBTQ2qG3attA2dK3wduDwsi08SAEsTOGqJDrrpsuktsdnpN6nLTgKTY3pRwhliajqRLue
/Kp4SACZAhAROhglzCTwMEgaWfsolM37kcwaegLSAbq+Nbawp/kgTzvZY6yz/JPYi1cdvsXY/ouc
PBe8uXxhOavWFVi0LCNfD+ecdL0d/i6Tsy4hqFNBh1yIJM4Q2UUU772qxmNRSWhuoJAb/Bu7T8Rb
oJXuS7ntnAwjuVj/Dk5RwXpKzFXi07IFqrDWuJLpZ7CvYBYZ8OsZ+Dk+d21gpzrSGVERmek5oSHl
la46vKilYlJrLieyxylUxkmDKipJtaJi2FS1AuFC/cYBG9ok+BirrXqKWp0FqZp9427SF6txXfVg
SzDLo43XjY6+yRLcvFf4fOsYdIoQWNF0cHkLDXu8yskDgCuYtzvwQvZjD9YfkRymXR1p7S2fZozI
JLNEsQSxGnMwI+riShupo5DZLJh1Pxt3fY0WL+gQeu1sYMZx5xhZ/aUGd+HWRA/bDP/v/ItZNRHn
uRgNvmFVJuwxI5Z18dVJY69+xkDUJotYqBCHaSU3ZWoPPwpvaBCaZprzGW0SyaqxL3c5jokorsYo
6Va5kcbfZK8eU2hZG8dOoigIJ5aPB4JEOu02gf9s7Twz9k49GS+BmxOyFw9Ds0s1F2dWr6w/zX5E
vI4PbPepd9rixo3qZzOfH0ai1i8zZaod66rIA9Nvu43d1eZTpOLoaU6S4Tbq8BC44o1PN02fRf7K
jgQih55m4rRqcikOrpOgHx8HAkEC6bKOB1kno2Gn/FE/2k01XTS0PG7cGagbhkDWEdXEKCAsB0+4
18p+LDejoYhSa1v7Elw6X2DV7qaAwh8s2uvvJDPkQP2z9a3y3f6o3Ho2V05oJkRle1YSwB2jpdbN
g49gM2e58EOHDCrPPkxD/y0ka+R2UFF2bXSdftEmkfM1G9xsAStjn70SfduqmayIQPcpuWhH6G+a
P/ikl6KOfzSToT4WNMg3ZYLTr+HqWkhTShbtmcGSt4WB3REbgnNQuErsUIxEu5b4NhMkuOtLa76t
kxhnlambrxUo8crvo+FLl6um29A4sZPDCBjmBNh7Qk/1QsJ9T+6oI1uBcyF3VLnaeSrm6pOetARJ
4o2Cj6upCT3bdUyeEwzs+tnoG3nR1XV/BsdqOpapLEie82PI3MTRWvuYxe2MYGOIYzUnCw35r+iv
ac0NFtnfoVMzL/P2SzYqa9VOuXM+JibLKN12X8Fr7FGYmCTShkFeVuYFJAr43JPfGN7Gy4XNgmiQ
+G26XYj3cEOUWB3Ze2ICCY7J3XknO5HcSHIRP3XGJO+9fLI3/ThnAU3RBOkN+jFbj+Ml3zwVa6se
BBFQ4RwTf6XYh9TipR9qPWF6No/qqp+pU2CLijZAipBcwigYP+ntoF3AabZgD1uNtfU0qxWrsi6d
bSOFQ4SsmdAg7Ji7z2Eej1gXWOr7AAf4aXCVm2z12u3Qq+UG9LO0ykW7CnGhep7V3CTrNp4nAr5U
/ezE5FXKtMArfk6kOljDCC+1qspmHY9JM61s0bZBxu58qeUDkZG6GyriLDmz4yyLF7ROiFKMXo5m
xxG187TSbNE/xO5UIWeJ5vQSq0m8c8O6zC9LElpgpMFBvI41i1HLAZDITkR/OHb3YwxP0n6tYP+L
hf4GC13YLVST/xkLPf3oH98bG/78lTecMsha1LmvvLE39vSGSc3z08lwIZHpgiwyvOodcBYDmsZP
5NMiyWTx8ADqWUp2pND/Bvk0Ppqr6Gy5y2XI76aFaf7NayBWNhSxtrYuBCY599NgO/vJMrR25RCG
uZ7iomnWY10dIOM0ButE0290Mp82g4uTe8dZ99yB4GA+ODHavErkbXxsRprUqD4bIlo7ZEz3Vm/3
DyqjgFHRhHynniBe+r3Xo+4l62Q9unHZn3XDZODyIKsvZR/2l3MLZwEH5nLoSBpCOQw20Q7bpLCz
nWjTIujajLB5UU/qzIVhXBGAlpLShbTJTtfaxIHZnibhYkbsDdEOHGsm2jhL9W9pl0usyaYse2qE
1lyy1PewMCBCXIZhBSGGLA2+e1FTC61YfDKxr6YWA/PZ6Mb6jH4jf2tJpzYPBE1PVw07/rSPCItI
18imRu3gcYNUReEMQbdqisK6NvGLvPYxSbmZ06y/bPKl1ytQJg0wA9irZYWb1tCKXeFTJgapXc3R
Dv/i8apF/FmuNZuA3/rCysxPqq6h4qDBCvVKNbvQcLCzL0IzssSZ51AakQVFTqe+HkloKfWAwMPx
ZIkZiRLOzr22t8nLw8SbHh3xGinGEOTFbBIvBwP5LGts3qybPmNJbTE6AgZziKAbT9krvQD7ZrgG
dRW1xbZ+4SB0r4QEFN6wE0KYetv+lbTgvFIYmo7DzLmkiRXjUP9CdNABDUP4InEerhtb9svEwWZs
HlNnhiGSDhD/qQfz/qBeKRfGTwZGKyXayWKVDSY72kP0StcYX8kb6pXKQejUQux4eYv/u+D9ZsET
mJH9ar0LqrL88V0l3zv1tvvz+ms/1zxhELBEY9LFPAVEBMbhnzxaYf2BVxdgH2xYG0RqiWV6swTi
MWN6eIFyE/zHn0ugrf9BGgdAP5wMQNR/yaN99Xz4C2HmIoK1D1YfjSbh6OCh77EnKCkAaahyd1UZ
GWszTrBInkviuJV6mNzsmwc8zJQnQggKJaGwqSuxGpwyutMw4XXl3Xm9lx20XGUXY5ef955N4ae5
UGFbksl0DXpKCvGLwJ4Rg+xy3pJUqa8xvibQ1Wv8bY2hCDyYzieP0rx+0fTqMQLn1PZI6m3EuIoM
rgn9CumIUXJNvSGELZMPfe7fdU4CLb2uzMB10m+IuvR1XvDjmYG1ddWLdl/37YPhIROZEZmtUshE
myIU99qg36SW8a3HJIDfrR/yCs40YrfVWHG4Yte4NmJPkuHL93HrUW30tnlwEZmuVAvnZtD4eiVk
DeIVyDXqNbFvW29P/pKC/8Oj6eEjRaqwVqx5z2amkdCHDHBVea1c67z4qxwxHPTU6BNfgcege/si
kXINjSdFScg9UFJh2x+aMIFis9qldltvqxwvbLfBY6HP7OvB68gE5DdTG6Ju4nckYZlLJsLEI6hz
i9wnZczXUZVf+1MOv01ySehAztGxG25/QILaNdzQi8iUre1TJheFhVic/qvyeSqRmTVklwZOOOEG
n03Qsvw8+h7mmsFz8O98nViIlwwmqWOEFRdw3Ti3EXCk9ySQgJXfhV6YnTeUbgSf5/O2pgLeDR5P
z6KrT4tc7D1Du3uZJJwO8QCwG7muBdpu2DjXRY+zUav7dwOhJtCNFg8R3bnuOeoHUZrZe0tr/a2R
dpJwdXLaha/MTQ8DYK0rflb3xSmRRrZuKmluxBIG5oYunDSYEAiAIGWR9HViPj+PfoaRvMmt50Py
DZ8exn7mT5z9x1VvaOV6UJ4MKGX5nYKnRFXhrU2BfFpvpB+0sn14GW90DfhakHAQqIHvG8VMGeGT
CFY1eMR3HB0OuhE985Izq4GRILUwOz3BVKmWdyFq1PQpj/mj66XfLIMb4c1DMVVnyanjcQlb3NGU
UJuh4T0RAs3v4BXzBX4UdeAL+SAyPtAF5OeFYzJ5vI0vDwNMpw8GjR+ts+JbUQ3mJoTxciD309mA
YNa4OcvwMJELclNIpGBmPaSroaW4sNh4t3NhElGbVRwPUHyuQRO4hyiWR09qWDXRYjq3GiSZDVDn
JhO8lKR+nCcDKji6GcyyctFrDmV24Zm8qJbOQkC3CWLbFOU4LmTPet4n133snF5eLyud551udOZm
tHOPqLVFrtShQ9ELhtuOfTR4sV6i6MRxrTeW1zCD+/wytlrB19dCdMO0VFhCmAJljXbeggtC8bHQ
EkUGzk6H5YwEiGwDLczfulacY/1JpNjLBFhmOK/4dWLPJI1NLGPIetTGnv159zLMqqM8VC3TiJgg
temROT/WiaPtnJivOsNzCsrO0Hahb7F6Ock3PPgZAiN7JsrEIuWEt4eillAuEN/ALI3woLddeQ7l
cDw5hEN7Q/pNI+WLiDnC6MLMXLK3eCO6Wdd2OIIi4J8d43yCU7cVLpOsLKzyXJM+V8dWg7W3IFOK
xQHOHJQSm5I5R76MzvE8NAbSYKXlBkLpFjCdgyLQlO1+cImbgwcI8poU+k6vQFU01JEUXwaL28DQ
aSLzz8LOvI4t3zubDYT7MHjMTW33RPeiXw3QnyfB0Bm8RaKusFdhBStA4F7XJtNHnf/y0sLY7ImF
If2OCM4roBd93Tr2tTmlEzJ/zVs5CCjYdgYmUzOiXcX6P8gqDqEQR4nnc+3x1Insmc4ajwbYEk4U
jxgTdOw2Cj6yMxhXu4QXCxou15rnsAQuWRki18Ir1KgAWBXYtRc2z4D+K1F06eal4I8S1hNby5Ot
0bbfPV1zNqUGP7hqxH1RwX3KtPhKG7oTWGqKbNaLDlMyIqzTcorktQsLd2PiU4t57ai5HRHX89fM
yYngBHu03Y3vGVJbzXObfjPTalyT0eE7Ad6Td06U5WvpDXV6AR21OySDzhBaSGxD5G8gP5tUbxDw
VYm6ihEUhsRfEcYmtjS6+pQ8elzExgkC6obkk9oI3KbRQOu7Rw2LkCe6GN/tRMcTILLG7NlrLG0G
VyE8mureH4Gl8PPbQlkb/XrVag0ge9ryzqeATOuIrWiN8ie88Idq1rbkZw+Y5wKuiT0UQ1ns1DQr
7WGiYRLEXdTnaLx8C/9mwEQ3aKasSU5O75rTJjLLUCP5nONDLNy7N0exf2CZfOgDLucahJQefUAB
Fu9/tEDMfc2ccRICkkim6WzRoYPGEflYenddW1lMK946O2Gm//q6H3t5L9e1Cd0hGYUqVv9wnkLo
YIII1d3OWPw6RpyFV1aSPZWDlq3GOnv+9dXed3NfTm8wW1y69wiudBwu35/eaGgQkzyX3S6fmCDL
ScDPQm2DUbf++r3+WwT8pghAS7TYhf5n1OMmrp5+/M9e5o/l09sy4Ocv/lUHgHG88KtAGt6RwCgR
PDrkur/UAN6SvvemCjAR4tG2M9CXQSv6qwow/jDQ5sFjx3T+X8U5vM7IdxWAhyCPVjn3wH1ZHz3T
mjbq2sL3q50mcENNp7i69dnMkk3k+QX0VudhwCHjItdqUu47DsqRo+31QZzMqsuR0qLGWNfSLq79
viiv8k6/BxRBS1/nTbqt7MGDGY4uoDWAz+0JT27E84SpSnGq8x6Ho9G4SsehffSt4oK69wJHG0RN
+H6r1vGDbigcjsod5582ee70LjkVPMegAaRddWXVsJmRuDw6ODFQ+B8rX79yDcne2g6POCKMKyeD
dmmDZrQqeZbEe60LC98kUXknYY1nQyJqfACwLs3Ki8Hob4ilQf2fdFvbzC66ab6y0+moR/wUdF0y
ypLHqSZWtWrm747KDnlvfK+E+9BMktN5mBO7F1ufiVbZJa1HuroOwwAVwozdiXcylPWQ9fmjoE+z
xVHiRm+zi+UJqIKt3M7y53TBnmWk0q2Vw2i3CvCALgIP7Yf+LrKGG48k7QANYrTYYX0fQjZimK67
CHt0nBGq/ZwvjI4BBi88ksB2koMZd1Qp2XjnYiE81ORQWRycxvwRwvAjx4eTiC16O64tNzZfaLAp
hNR0ZeeM1WSpbeOTn67Z2WEmE2CFsXuxuLGnK7PiQZlxy55E93JFlUnedwYc3ml9dVQ4KbMQLc8y
Lh6BtWmaTjTA1FBNwXKt2uYHwMKvCNW7UuZwhkPO0fCw2tR6/ViLSqPGiZ8t3AY2iLQvsmw8mgzO
zqPFgeCcb4gW/n4OVbjKlYtNh29p60xyIbzH0nXs2/N566SHaprvW7uBs+6MdxQP63EqaYXGrVpj
ZPVI9JcPB3v87lXz8X/ZO5PmuLGzS/+XXjcqMA+L3iRyzmSSTI7iBiGREubhYroX+PX9gGW3q1T+
Su297XC4okQxyUwA9x3OeQ5OpjRE7psy8/FeU6V/43i8hYPAIQrQb2IRNDtDu2fM9ziTV4n3pedC
tfasj0Ci6n4R5j0xVMMwn9x6SjZS8nkS2mIdqcyDjZoxYgmT4r7p9Gda7vfAgp5QKiTyfVwckWk/
inZ4tFXxo9SzKdRdoKtDqR6tCKgtW7hmW5g16gAcMSFhYfTOy/tuVO4FlekrZDHg37ZzaZCdbFGl
PVr8noT5QtmSlvuaeu20Z4OIGMdQl8bUmrcsgh/gQeBZt1o03lvM2deFiiPqLehAHGbjXnjTeBS1
Mx660vUPUFC12zyZis1CkLittGba6qRuHjGHdBASCuu9N7q3aWzds+HnDVWLqlNhr1sak2yNtMZa
U3zLr5FXt9oqhrbn7vAoVc8QB5/L34slmxp2BQ8pJDTkYlf5W0sBHuaq2ChWAeEMqK3pp3Yj2PTi
O4MbmlHgtvERSi3pyxjUCsqzaqnTpGY/10vl1g2OsxkxKKhqat+rihCnSsuSDSoY9O7w9Ro0J9sy
LXHhTnV0Z/ROD+OJy3/OTEBSrPg7UYLMG/XQVaaxtbyaz23iFhjANDCkNZg8Mmu5tXVv2CmTi27K
vddlHjJgMDhEY/sDh8zJdvNf+Ab/Undg5WVUxMDSdD0mQ8uf/0HGmzLKHJgd1nuKtByktujDiNEn
sW03IKfcX6j4/lJ3LMZhDrQFW0qx4/5UdwS2HCqXbMd9zK2+Rgt/JOA4QbfCA/0Ph+n/Tx1H7Wah
m+bFdDP4izROep6ysogOwuzzr0HE03B5HGeGJBuUvXh94J/07d+/JoO3P6guqaqW1/Q5wLG4Bsv/
//m9jK0qYPQTVfupdxIy/sbHWnFja5a9l9rCXuD3RQZyajuebn//0j+jyn9/beZ7C+IWjd7PoGnU
S3LOWEnv2Z5a6wzU5d2EcW55XJyyOsv3OOreJWX+NpcjlCMMa+s2qFhKJtN74kZcrvOJsptT13L2
QYBaNBvaDZSSk2T7uPJdk/7J5lqtM3wc7bZ0xithAc+6k9AJKfsyMAwPVV0HO8dBMxUjNQvtBTPx
97/pv7mESJHCTgwWFmXgz4NHs0iDsjbtap+Y3dau9Ts9mO/KGVTbL15n8cv+ub6BTI7nl9LKRxD4
s+AUnqqv+EOu1aCwDx3r0clI7Y1e8BCuwE3TaOU3fWyU98U43dELl/fJooq05/iHGHkuL6UKfLp8
ZZjqRGlNhKocHgGlXqx23CU+j3vi1UuWL4uaRpnqNWasukPJ1WxUOqWnQW+7K1SRZ9Vy7A9mah9J
RED84SKHA/LyI0odd1WRGLtqlV/vlJb9iOr52Y+H7dwvI8bG2ieTs0+SivlQiXbGatQp92AWmsN8
R6jnMrriewc+VrlFjuIZ1Fh//0b+mycMQw9oBBCRGVz/pdfwtFpguKvwAxmf5YTiycYeCGGatPZ/
/1pU2H/5zEBPYI72Gaf/RZLcmlPqFfZU7Z18vNpdeizrXz0wP++kn66LxQ1uI780CDf5WcOeJgIK
sK5X+zoYmSukyoSlM78vT/p0tmBFttExN+09neRFRkGyIQziqKnoBfvtN98d0RjAQ1j5cJeAdXGI
JzD4Vs1U3hiM92aX5BL4ZPm+wMq+yhxLrgZ97s5F6m5Gv3nye/41kxayjScyJwqHuoUYCMQEgWi2
OMWSFcxJc8fWDXytmf5woMVBYMlvRthTuRNPKHYzClRyyZQDXKyqEqbCen+tKzPZ2Nb8C53qJ1Pj
5zcsIDncZ2iKt+FnNS9qy17VU1ntjYJGYUzKNExJE0NqkfM7A0taEdmcwWfyL6UDIz3qCHeYjfK2
z7iWo7zaaG5FMH00k6/oklQyJPqrzBprTSc9r/LRvUQgtsIhci5JYGZrp+VJ1NQk/XjZ9Kyb8h2m
D97U9EFZVIeB4BdumTzmif48UYhBBE2anVXIHfzha+y4wypruT5teHarzkXYFWisR5HKBjvgls9B
046/G6X+RxTIv7lJODOW/xisuRGR//nokLFgrynHigl3tabEwYQv+XFsfN5RE//iEzGMP/swPk8q
DC0sGVmUsw//+Z4UtjXhIRqqfWti9WVPUiPKy44RJ1Vg8PnMNZfkjMV+NS7hqFlGBRgXN25OATjU
kQv9KWjCtBzFJnDZLabozwBl+d+63EDZ6d8WQdmh76XaV1VtsSfo3hnxX1UxIfhZDmMus9jKv0Zy
qVIZ0mWzfiMG0j0U41/K1c3YZ/4WRPvls72cbYVd2OELgzY/uhpUtayR45bhFKiguU8OCmX4ZxNE
nHLNzD2vj9UgH9OeRtLP4yGcBa2eM8vHto+B6JG4xcDvkc3AndDSo2VRrRnesE6rfFov/6CV/Jto
XC7IZhi3hs1YbLmNOuWwepWPbrw0EEsCzKfpoRBUS3qU3SgBKcFr+OpWc16BxHGLwTw4B456b5fg
qYE3OCvSG4DhOE5Iawjtwn7NkvEqmU2FVg3EryqP2pgdZ5QEqzbmBu774khTzM6akwXIKxcmd4cr
MfYZzlvSyeqYG85l7Ma1ZbZTuDRGCsLlTooWKTaVfdHbr2ab/uo8dv/NgUytAwUIhQVX1M85HgVW
SYEio9x33vRedeO10zn3Fito5HBbL/XXZ6td9wFIrIBK7/OerxLUorKTkOf4a6K0oDdW2SbIA2b7
UDKAGMQiZLFSbQI1TPtiGXpCmCuhp9rpRsDde0egHtwwiUdfGXMuoioPzhWPpnD2rIup8YzJ+ul5
tCi39NZit6GnOIRjIrcKn8o6pjHkPEysmg8kpsz2suGxB+Cwas3+2mJdD4OhuIGdcbWdId3VxOdu
0ja31kLOpzKRj1lU4pQycJs79fTudnOzbZv+6tEd7PPUvYwcIjSZw6Plqrulmu+9f56v/52w/WLC
tlT2fzth232v2/jPrKp//J1/Oiz133ybYRiReObilrIYBv8zMdX5bXEaInCjml/SNfmjfyam/muc
Zum/IUq3WQosnQbJYP+JrIjj8KfqhfQBluYBBYyB84Xwlj8fAoFZAwCo/WJv+fEXmSdq1XdQ85hU
v1aa+9CSR1xhfn/1S+N1giWwHbxpS0l/7BeiOQxa82DJcmLmGDA2Ao5yCBYGejvpzRrNDhnlY9D+
mHimresEanq98NO1haTOra1ftU+6+sJZ5yiEsuqn6TbSKrVhjnTNFi67nNN17vflqZKp5LsNC+BY
iE2nmYR3S9juINhDMZa3U2c6q2bhv2eA4NuFCO+gRV7z4PRCZjrDI6JBdEcLQz5ZaPI2WHlJ67HD
tPHi2liVzYU97y0U+n7h0WcLmZ6yK73juAINvnDrcfRsbED2A0D7YSHbTwLGfQnsvoa/sBpJali3
Cwk/XZj4OVp0aiM4+YwYAVou7Px2oejLhacvbZjeBYj9PoO1by/U/XTh77PU/mqOEPmByh/hGqJE
T7EfZAu3f+6reMOnupIL078U3bYH8j/X2m20UP8HTah9YwUUWl5tXIMlHaAfyQkgRW5bBvJ+Nvry
mlPMntPCb6k6fFLEwRAXN4jLYkn3xcBAVCJ/HeAb3xMrxd660/rQsiqeI008tg9sYaIHxvzOyc4x
aay00mn3ce8K9idNemnrQr5GAXA/bMHBM3ahnNzsegAzXsNoT0ZmtZ1kHw4Eyr+n6IDKV1hYRQp8
Jvve8psvXppRXWXeWDxXeYUGAG3vTjfxetjVJ5/SKIhziPWmPYM299e41A3evMBEjpwMHGCd2VTH
tosiZAa1Xh1hBcFUFX7F2iwF7AK9o4YOpbNkOk3Ec2xN6WVvngkNc62iuNqQcBI9f6JiEOaXkAjS
+sHIF0m5q+iEFl4hcNbsrWkizB4MzAEspjl9TZlpasOWkt4N1+5lAGDB9Bd/CygGpK6zLNs9fBss
JA5hpetW+PibdKugLJz0b+3gWQcNLE0Wxl3Pu9rWfE0yqjveQKaMasLegpIBFXvtEEnZ8y1J+Jpw
fFRI3BgJFs/OgAJizyyAX15M8XT10LYwoKp1vDMuXr2udrA8WROfQ+MXfEODuFuxwQNVgbcop7Xq
y+ZLwv23SzGCLYGdjHwjleLQQsVfPDdGlV6YuYFvFPO4Mwar+e4o6MfRUDe3nz9ZRpasvx0Hg29f
mKZ3H+O/wnDS0qJbUeLf/+5F0vryR7FgRSunGh47RPRh7cIGCNPlF4cpNF1JHOqfPFXyhUWUmQcH
X0+3Rs47bfSgW+R4dvb2eaVlTs+rzYQzDitjgq6bKualvh3UtxL9NODsOIPIDw782Q6k+cK8E2Bk
X9refesgcq5zLI10o+SntVR7Zjx49r7BMrAdBrs6okbgUzPZKm8LkE8fvZekl0qv3VuWItOJiZp5
jfTMv0qhlZuEK5KCNnCit8BkVCCdMsFSEym+0ejzit4E3KeIE+2hnsW4m10YrSIWAWc+lqrPT6uU
Zf2QYjT3wy6Pqj40yAzFV8fdO3m2czZEx3gEmUYyEgXBt0ebGYdeobjqUemtSCz54qPsDE1BvUH1
dumq5DKK6W7QusdRQJYdnfqtAlcSl0wqA//G7Aco1PEdc0NKlj7Zl1n7w5HBKbBwQPTMXyvTu6rO
2lpjsqMxfI7bDh+WrvyzSxwFjY2zwSizMpupZvhf1deec2zABUIKsJEa7hVW51Nn4C0HxmWuc+bo
GF4aKzQ8KEhpOV1SFaylYtoR4empvGW4qalbQ5kQLOqY2af03WTn1jmCkWC0NyANQYCTgrQfR/QQ
vZ+LZK1BFKliFYJr+S4qpvy0YM0pmwe8GmZpHCzTeW+Nfl/5zj0ce4bh42BBUY2jL1psvnaa/z4N
BCPPFeimYkS6XU4VsbWlNa3BPAM9pvEdw8Z16we0lXaIYGf+KEcHuGgChpqUrC1d6EPFIoqBer4j
tTAJHWfmA05dY6sEnV4mp5wEcuPJnaBmgFg95GoqD+BhrL3kIbzW/YHJTJVHKz0YgCdT7Wl1/UXA
KlvaHP0M7NA7tlz4ZG24+toZoy+6UYoQUcmKTcYPa2quTep731MTYrsthf7mgZhfG3n+yOQ7+zpN
mrXhXodyYwmQPUOFRZNYhiOUKlusxnnmeWCNxT7OZgvUKkBNerW1GUQPouw+kgkHjF7500XhpiRy
PCY4hO7DRAxfzThQ5tHE7WW4l4Jn/j2XVbtBRW/cWTPGAXhIVQ2Zdaldq7xZ2x2+yM4wm++dg34E
Fc9hYp7CDKn5OhS1uRZ+F6xxh77qEQIhvea0DyDfEls6vOu2/kUk1k6fRPQkjYYkaCvHRwqNP6xt
R7tpbecpmpDautyGrGWq+BXMVBdWnbXuGSWdEanFG4oE/8P2mDV6EIGf8kksNQS22LDD7H2UfSSB
TpqMrDFeZE+ZR81vs1T83kVe9r1HPHAMWhw6KO4iwoQ0xp+uLbdse44yLgEIzb1+8aKsvqe1IRQv
EVRWi89NNq1/acZGvlX6VLxJ4EIXtyfZ3KHCwgWWzuuCu4gneZ+SdZBUjggj0mGClauy+DzCSjKO
nRkZapV0M7LGQAxbH9+kzi0RP/eu0m5do/XD3DKV4EOs9TBqY20z5tlw9pzW5oqpEGjgS2zAUc6S
Y1BhyKsRZB5pt6JNBFAJzaCIngOSRa8yn9MM96eoWC0ElXbpY985UCnkuGlqsUkVtDdAmrW9SVr1
o0KUdWuUcf8k21TuIRKKF1f0hAjxLFwDMYbE7EmEL3aTwjeaD3lJFcZGVzvqNQ+wxjDFviZVMWza
PiOZZIpwH+NbiQSOGIKPv3ld4a+6NpK3uavhDoqqFtlH3e6ESRjhIPMopGa4UWRIEbe6i3FYhoU/
f8natm7WWTUSt0T3Gs5GbqzSpCu2pa33Yd3m9m6u5xuVJig0CGBZmUO0YLO68W7OqfFybGOcXIwh
Jkk2lcg6ufetXPuCWOqCFLT7jg+GAsSd+m3QuPF2KKJmhSkXyg9UOvT3TEqJ/zVXo69fOUHr28pT
BFwEw7TqdOk8M0bdsSOO1x0upMm1vAu2HpSNvp/tyPPcuQCRw8JoN/VYx9+FmnZWz5E3irrYjGk2
bJSu1DEdjS4csi46oMg7p7G42rTMa+Cp2WGaXXWKMrJWCeLQktzAOD1fg5ynq3HyBrRfSyp9UhjN
DmhIFrN/y8SaW7iTMaQ/aeMTCDQNv3CMgBw2c4CZFqy1LCZ1UNS/89mhVAGpGZe5s5m6DKeV35hA
6YdcZQVmqmGo16WbktXX4bxjS5D7crRZ1kS1uec0fIH8fK/pwbgtq2ABlA/yIYJ3uTGmubvEmVNv
s9Gxb8Bgvwr2bpu5ca9pwAQuY5t5TcjYWReBk92yk3e+YaWdwsys5m9GZ/Q3svS0bWqM35l+EB3j
mOONP47s/3yw8rai+wE03d2BJTfP0nPFNaZU2ZgRAQFoBd4YRrKqQJL1FXvaBG+2tZnaR9Gx1LC2
xRkr7lx0GJLHVDHf8VmURE0BLdMG/eGjT9X6RQEA28Ki0MZD/+GZclzZomwvroFFvbbfE/SPJEik
wXGKZ7faZMZS9ENz6r/ptuw/vNzJzuxxO+r4zt5bbkoUVRY86OMQ6AttCgdqPvb5YZ4j5D7zbE9n
m6yoe8yP80sBgfGmS8p3GtAYqKApBpDbPRrcqYpqxlTJOyYJTn1NlB/eCLkY8GHfQ6FLx21r6O0X
yhd3Y2L4vIK1nUNqoKuVZs6tleFFYSlRWEfdDgRO6pk7bajkszvI4SQalIBzwawZ1VVf3OaV8GBO
+lbyjfgyHQJclqotMDCOAj1YNM20hjV1QBH4H36s8+AYY8e4kozhv6B5htpgldW3OSEyiDAJy9Z4
5GNcDQddVo/VEj7lLDFU0RJI1fFgBDo4H9IlrKpZYqvqJcAqjYmyMnpICu5nvpWzDK3bLJP1yuTF
b0VMUZJ9ZmFVKbFYIOaXiCysq5+JWVTP/TyF6vc4LasjWgum+fgj6Yjb8iyCt9olgkuRxZUvoVzd
Es9FBsQ5b4eSPqv1r26pj3dx0jdXawn2AkdJdUtO0cqJif1qlwCwbIkC4wd7ovGL1l6Q1FsNr+Sh
+MwO+9x0/Hfq86upj+0ZbOr+Z13V4eNrUv9RUGX8/jf+MfNhFv4boiX+azCrRKPFaPwfMx88Y7+Z
lmU4IFyXrd//m/jYAfYxgCSLNo8YGbhFfxRUAcICGWLiq1iQ2NZ/NAKy/4Ki5jtASHchZgNIh734
5xFQbkQCqXbkXqDoa4eYWbY4VSSykPUFZJKonAW0mFs0m3rgFg8wopzgG7Ch7wmCnAfbyy0nNGo8
sq6hXlj0pSfH8hQjctMHsthUrl+SSdIF9Vqj5uuvhJnEEA5jKcWTXolIW8HxLKzylAdpt6OCz7KL
ZyYBLZMo/C2BSdWhhCeB8GMQYTkZ8boqCxvCre9sgXIi9M6C4T5vgAiuMl1G54Jy8dwNYFAndxRH
jNDyA6Lmmw3K4cMOOh0sZu3tdGAab1iYF+lR6RKR1H21II/w+7JCzgjOxiM3T4na601tb/mgtEuV
aRGhS964TcA7tVHYBiYTEaLLBqMct07H4HWFxzi71ZLEfAFNfrZpjtdGqpqwSxP9OhF0f+0HUa3J
z30pnDR4Uo6ablWlFrJj8KKUz9ZNn8LIGst7O9NwqQ+teWnLsj0MDCNCPUvTcznW8uC4SXoTaMXX
oBe0WOSzbhwyuE4CusOuqLWR5YgXHabIsbZgg4rviy1sM2e+8R2xHoZsv2vrfWCm34fBbDdoh9Sr
Y/gSW0aKcV/Arg1FWfhvpjmAU0B5w3tTv6A6eREaL12JBoJyIkdyppEcU/jVGztPIWM3HsZmT1a0
FaiIHQNlaVA+eLMi/prUmOawXJFPYuzcLek7ZIcwgcIvaA4iXSWe1/PTj9660jh/d/qI0IdQU4XD
0M2N+GrnRn43Td18G8lED5PZFufEMuHQokV3eBWrZkSGldnOCsI64T6nDyjFi7ND9Oc5oXi6YcuK
+CiJ5J1sRbutuk69975dVCtDZ7E55FrzI4AZgPBY2sau9DJ5pkRL98qpunMf+Yz0lCvjj4Swq7Bo
SEFKDEZzq2lovJPBtKGGV+3pMEknfeW2wVys2srUq1C4Y7CKfYLHLDXBFiAXxCRPLxecFVhpgH4k
4xbkJhl8WqlhxSjN4DSWJe1837A/o6Gt220gwTEKfihPuM2xm6fuKeZcLFcj+uYfNbO7je8XAZLi
3EVZpn24s0N8fZJkaL6jmOikVoN7rmb2QRZoza2X6cELA6kc8aJ3aiKGnqCQEwYUjv5tRLK9Nend
33MRzcdZlWMSuiMaAsnCaUUbLV9hoVt3Wh555Hr70XZACx+HVS6nU42oqQ995sxH381lw1ZTSzYT
obJ3noPmaRaczK6rqjXgcLIy4fpcC2BYO7+QwzPZfDXpn1Uy4W/JNZrkOD1pDSFPThn4JZkE/Erg
z32ycgC4h+z60EC147TBV5VRXkXTJpX+/DQqoZAmCmObAPtDczfxkfR2dJP4VXvnumJtRH77mMKZ
vQbWsG+x+99KKoawVt7RQQshmSyb6pBGJcW9dOs7woG1jSGNDr9Y408PeVc0N2U3mo+mCeE01Q2x
1thgMpdp5cGfYAccKlbWD4r9VRjQMliq0W+oO2mha3kf26I9TxBKQh6e+qUb+LgZ8yUhJHuLh4II
1rEl9cMsjA9m7e6lQYl2MI3RPJTd4K5SoytDcqHMfPmQd60JmDtKm0cN9y3yLtPqH2iypu+l3mAy
07xpP2UU1IgyGH63BlMkOhC0eqmT72ByNOs04kGum3N/SpNBPVWFbm9FU8Wh64/ujU7GC4NdHkRB
nMg1+k7/i1XryX7C0x5qALIZdveTxrzEcb9wCM57Owi070YmUKfKxAonpGA/UPXVAHvT+toJ1yBq
rfzkf3yN5zLeCKMo1ibA150/dlobNpFIvphz3J/bsrh2TEWPSeBWodW2zYnItf5urugCpPLnO91I
g9suaXOx6odo3tix2+5Km06SCtVfg5cf14OX2N/jZbIjPfUOAmXBxMAdWUW5TMKW+KpzojEHqRtH
vjSE94a20cxX15cB48na/ULgO/eG5TZEs/qEBqa5uqmSQeOBFcNGc1L7LS9QYPgebgIjqqrdrNfG
V1nGNnPW+Yn2IQpNOZl7rAZNiUY4ch7S1FDrRp8x2gXFddaNA9WDjlDYMtxNroO+QtfqBGsvHe8l
QqwXTTnkvg8lCDC3Su4ynNPVShOxfNZjVxwDS3jHGGuhzxM0CvY8N5Hu9vq5g4N+nefhbohT1J4F
uaakT+ahw7X3mE1muQSorrglgDQEBhalGcYM0p1rzvSYXrmtMXtYURwSaexjhHaHbezD/yaytAx1
PzoTQpTvarcbDstolJEQEXiyIY6PGyrZDiUZinGPGdCkQSQRNirPsdPy+JaR/JqkerNDYeue5rHz
3lFlF98A72kXp2vvO6t0HohgftInG1cHXC8aHwtrY6/NOx/OyUY43vgE5nc4Om75NZuz/pBk5NWL
PK13I43ofpgLlqXAa7tjSh/HYie2r8Rj1HcIZvO1z8k1okS4J+7P/AIaRJ4JHxtRuxjR+IKgVdsX
8+icyybNjmbqbIl1WQBXxKO49rPSpL3SyTTepJUVrTz8JY+BHze7offFbeP3SJO6hnBbEX1HLcAj
ME4SuEY4WWClF/uuLuZzYtvy1EArex2DhSXUoWFsZrL1bNeZfxCD/ZiUVYXZMPMecrRZ297I2dWQ
ALpyM+tm5Km6aRLjLepoG3ACEY7a1OdCahO5guo8wdV5ApXEgoQM0Y2toRJLWwxaqcqjt3aY1I5c
ifaNLoUWNhjQh6POOHgyG7aF271Jg+dKoJfGNqZVzZeusRiSr9rgsLWYLEjPfjYfg2CCghQXJ9VD
NoXturLrcrzYRR2Hia+TGad7xROEm+qBoio/VcLnqHcMGqJU5n52W9e9sQu8uLmQqbgtXavZ+Upv
bxAvEA8OzmaXZDY4usSMzx5h1JvWzIZ9TNfIpI5Y3zsGWuqQ2AVjV38A6pVlDts3+YYxMoP50zrN
jvZ+voVWkoW50xrHem6rreNL9XXwIx8wnyATNco714EOFItq5bL/WDv1rN4rpMJvLopfZIHd1zIG
xcQP8qMcSrHNmFMQxlFpLcEWuh+WWY4Zbm5zrGwiL7OVYaPlb2DghVaO0UqOpUhCkhE/yIk0yTOb
JUeaiy4aMQTrmzy7pe4N+1QvttIECaQjON3MMgKizXOAOSfVZgJ4dR9Zmv7D93wH0W8xQuhnrVG7
fbyBPdauKD3IeyjyewfSk8WEaWL0E3XL6s8kSYuP+g1WT7w3VRRtvGpoOtxwXc5KDa4KO4sOPULB
DFrAN3kVib4YWwdvSd3W772GA4m0jDi7GLI33lXjFbeEvvNAGM2C7U9ubqNqJhj+wVfRkEWEbfpJ
/Z4O5cj2s6xQ8jx6Kslz+xg5fpqfeuUH9aOcRt41An2Upk2roKJSRjRFnjSYmAI1elgRD7YmwDmH
i036y1rro6xfjWx8vzcEA3/IgJ+QGsF55e/Ub0TwRMjkx+bAIFG1K2P0FeA0Pz0Ooy9uRMNX151b
f7G486x8are8onYDOE2sB0ZEu9RzwFnEjao+2kg3bupU+QespTN3MJiQize4jzOO2ZVg6/VhAz+M
sHLOzSlyArlhE9Be28X7mblly3apKe91mSRrslonhrCJHPZ20fvL02BaU/WZ69qmhAGpUBKXi1zP
bQt74xWOedKrjuRDHWtE6sCoZyGk1o47IRv1NF5Pz5v6SaWj/YK/GI9wlzYMqDsDBLjQMcbovHMo
gXwsfUU/fQGkcxtnPm+rXgTqgSVavB6zOI3CHjPnzdTESKF6DOCtBZJr1Tk+8rUobvxbn1OYJTi7
DUIRSaJddQ2yIlVm2WPsF4RbUXrSM3XjBeBc/FA6c7fFlC9uojLJdlrQ0305ENIuyPtli+RLjRt3
aICGZ514iKJS70lw4EsHFmuHvGurax8HhKQLQzy3SWu8Go0vXqs6fo5KTz/b2IIJYalwoFpmQ2Bw
FTARGjBteEHZPJC83FXrCDyPdzOoxL6vEvHVm1uWO82sYlwSiQ5tVOoc++kc2/hCyPu7zYupeMl0
1lh+JqOdj/48hhpgmDtaof6JAY78GOHGhg0JnETtxc2an6jaZi3DozX+iZlpfu8w0xdk1/bgC811
lDjy20zVR8WvYW9tawWxxFuo6YCD0msbk/Wqi0V0TEKvuel8zdiY3hwc2KSnh2Ses7OTjOmhtPCR
k0VJAwuvZQ3g6luBXeQJ82Xk4L2ExrdiKVRvdMS3LzmPCpMrX+rwm7z5VptqtgxDE+16cyyuJOhg
RJy5rtqZVYsh9PgYmTmjeCrfMGWyuoc4ZRDdaiyrv2opZA2nPTsWxXVaYWDhCYZeYRISz0mXZqV4
rZHHlbdGnnUWLliXZkyAL9CJtQYSD5bNZdxNTKk7f2jsauSdEbAdchNWcWk1atNLX6lGPc5SY/G7
0noa3v4OsiRusc0weKbXILJrlTzxlrS+v60/8SnW7yyV/13aY5fYrBMvhPzsIs0TUBJL9fyH8c+/
cQL8jHYFowiggig6RsM6052/oF2FkllhGfKCBttZawH6LsMkckyVZAmxSo/f8NXsxmzB+TpboDFb
JzE2vhfdNMO86WoQFqO2C+aMEPFfkb9/Es/9/rO5JrBm7JhE3y2C5j/YL0pjFJUemfLSNO3Fa6gV
o306/kckc/on3gAURYiwmefq3s9vgJP1iqZ3lJfURAbL/1yt2FZevf3vSPIz/fCXI0l/ET3+zUgS
61xVp92fp5Kff+mfSjQPND+oF99wUKcwffyXEi0wfnOQX/kWiHa46d6SnvYvoydasQCoFZwYeupl
mshR1if/539Z7m+B63k+YXy/20b/I2kartGfpGk+M0RyTpmCsmyFLfNTVl3qpoxvjC45KoG6hu0o
WX9ATN1TAw2KPkcRGoWRKHhockHAO7pdDih99B12qh1T+H1rlFEEiq9wj/Ps2YAax3rRc+u6umdj
X9o7IyOI7z4PsvZFEL/rwDGxYkzpUUEg12h25JXI0herIqJbWQ2lPiPOqgf3DKnf43CT7XyYjbm3
4e4tRrfCs9rNaGQqAd5QR0dYmA0bHF8T34Js8t4/hRq9HxA7OOtWBWELUmc4+Y7prA0GTeY5MPsE
4mHp3kh8WatyHK5dYWpbrzM4jinkwB8Auk8fmiyb7gGH9pc2NsvrojqqNp6qsdplvoqdVeXoMd1e
1lwLB5Qg314wEamnfSzd4GhCZz3x2N2xRMTXhj2/JmgKbY7ZJYQK9xKR8lo5REPbvWe+FAErudRq
iwfDVOAAEvstJsf9FglqsGbdYd0NZtYexnqy14lh3iXu3MHmdb2NNrH8UuBU7iw8IBcs+FdHp6Z1
iqIlvlp5yTux5s3O9morZIKVn4wS3GHqKnFdNLm87Uka31B22heZQOSmlZ+Hsy43wvy/7J3ZbtxY
lkV/pdHvTFzykrwk0N0PMUdIMWm0/ELIks15nvn1vahKo52qgqvrvYCaEpmuUCgY5D377L12np+8
okp/RJ3tUltm4ky0QmeJEFbfGbb7ZoEJQ9Sh3ZsEYkmCgf+g2/nZxfm3qFAoqQOyDl2fs6Skyuk+
qkBqycEdbmSh+ktYi/JaxME3GNPBq5XbPZ7f4QZpalxZlE4vbANiXwV+/trlQ3qfVHGK4kWpoyFj
+sP4jUB4iK9VEjUnbYjbJeVT9SPbHpCTtTGcxrCmDI48MJBsflKNBvWV6Dz/YXIURDJKJiizibKc
SZtuJXwTRaHfSGASh1G07wn//NlvzeSqugz+Mb5G906FVnF1DAjQU+VFyO/+NJ1MDUkzKniixPS4
byGNZnfC4IpWdtvcGrFp3oyJsSgqSe8Vl/0xH+T0gg5ohWutaYKDGZFbLMj8lgz7nbkqIeluObjT
E1e2N7Z064MI7GOHA5vuaDuj2CZ3Ijq8Bs5d2RydhsLGslfQotd6mAntqXnSeCLgU7hz8L1tPHVj
djOppsxwQ7TRJZDVWcNqpo+VuyINdcfZI1lTFvFWF0rt0yh/GiU+GxaiX1NVJRtY2c24TEMDYBDq
E9afm2R813zW7LneFIupFc9m62IIGl1vV/SdduxpAFh7beGvImG+cDOsz0aRDhsNVRy+jA9iD4PV
k2lr/XKIVI1wWdH1zJLejrSD4si2oBz7pVNeuW4VCNEEMyIH38PUhLcNRI8FeJnFiFcu8xghMPUu
WAqnK7RcElV9ERKMi4alyVHojrKB5Fo4lr/vIn7NxI/lnn6C4ZoOybSFBm6sCh7Y2yke7KNZdfSi
y35fjbBwVgiQ/bU3mycMP9pOK0egNHQK0S3G/GL2Ag+SBiF4VerMxWT0epne9rl1SivnW05Wdm3b
k/sQcSokSA5QLnBC7zJKJzyz737NzAK1psRPNIX6q110BE2DSjRf64q3LNKgWFVFYtz4ScYIblhc
0sJPll1qJpzvguQyctsl1sv9jgZOGuJVNn6dWiKzncf9mZ1/cxuOw/jVHQdKj9JQlPdlhXFKEHUF
UJSecwyCNNO6nEsvvuXh3SqYidiWmBz2EotCqXqK8n0RQ7TjkNgkK6q13LsmUj+KHP3WJ7a+6QMn
QVRwaEWDZcRYVdhZCqXeJEILsz5vLcT+YmbZ6zPV3jGadDP+DcoJ1HpGdAZ/A3aOXdYcAGkFLc8W
rXyLtSgfaeyKWkgmAUP5Oa6cHGdtPji7uEUAuR0gp18HHtj3svL4isQ9lx5KVWd9qfWwOgRTSvMV
SFzrW8PVDzCVVjl0WM1TJv1rhborE81hSGDHfsgN4RzK0dNINkSZv/PKZj8S7DgHSZvcO1ok1QLf
ttpSPcmF60598FKAOlt3hpnu9NAPXsEsCHeROmyz8UM35q0vK7C5yiyQw6a+9fZdwaTby67rFpic
8Qdwa/+RxSZHczqO+2PT1fVlJDUsVnTuMjwD1ilwgVh4ohfmMLXPwpPla1mJ8IVnMhbYPm2PWFfS
s9dZ7g8xBO20Aiwo7zSayJ81SrFOqVB74sKsqVJpv1uZa1H6GciyXbRWh83BZdCxoJ2n3G2XNeeH
cQUMel4vwsJl9weY+antRusWaSp51yIRYb5oDahkdhH2V0AH9hPPEXddsPfYtKw4NcQfVXhL7D4B
lAKAtG8xU43JzcjH4xRn3WVQDD14/wLtQnK5LhaGTKuXaPTik0wK3+cqbkwFbTmd8L6X8bvZlPEd
NoL71poctlNcluRkgE9Tt8uXtQAGeZ5K6FNLusaccWHULBTWo+GKY5EE/YvVj/13zwnKr3RWdJtQ
sr9ceC660mIoR+1Q6VF3ySzuN2DJKu3NFGN9preO6LrUnHqHQ7+odkrri6+uP2SU2kxeuy/0RmIh
DyOotq5Ko+fSCU1z4eSyuQPJhq1eG2SJ36xI9nzn6F1vDVGMy9Fkwucnd9dSVeLFcxvPhJ0sYiBA
nUaHaGKGd55biC2LLAVCqs1wHTsmpiQZIPhaeseGKTbU7dg35UEPGntlFybI0g4wVkKieaGSYloO
+FTXpcDSZkfgqawAQs9Crwswz3WzqtmE3yZahzNCYdpYDSoq9rUyCSalSQbruIoaxEK/pei5HUCb
g38rsnVjMnkC8Cyn7zYHqKMn2D5Jw/5m+oH7qIIsfc39Ot+A0gKtzy3eo2K0i7EL9YSCHiIWs2If
KqGO7mSqrx0pP1xrBR5bw7egVI1k2r6pnj1x4+nyycVwRV9bSrkCkg+rT/jK+Y7ueP5nPLWxs4sk
XAsn9spuORiB/tq5oOfAGhdfmc6bq+XioltGgyFe2okD5NoXfcu1JOp2gXVdfydlWUZrL7V94KV5
5H3BeJI94ii0643MguGmrduRuVLTyCdVUM5BXcf7yI8vgga6L2WmTv7YEcVIu2XnaPTMtSyXxsa9
mo0roFOZ/sp3U9aQFtGBs51wNnR0X23B+FnFwqo685urAPeh4Bb+EyXPirVc2iMu65rUx6VehzDk
E98/1Y0xrXtj8vZGlGBvNq1mNRUy2bRCtLc6G0AbmMv3IDJaCqhbW323I6TnRYdFeRXbTfXo40r4
Zpu5t+lysGkLPk2wT0VltsfAGOK9zzELr6pnIemElR+ZCz82o/cCe1i2YPjEzKMFCbcW2R9z1kbP
iTckDwhkwVbM4LNK99rbip0OKmxsA3CGLbP0BWfEtIfNMKVaTSVm2e6ckPwmCxc//lI7Sq8W7I3Z
AgShhfe1KAx7zVZ0uok1vTj02D9ueYfJrWGG4Zs3hQ3pjaaB81x2G9+V2b5MfLmi2OO5gC7TLnVD
r17pEFUXWZYsx0CD7/89Jf8/p2TyUb+bkrN3oCmvn4bk+c/8HJLNP8h0k+mhdhMDj0JL+ZnWcii9
IztrS5io7t+IRz9nZP0PZZE7FkpZiCykvP5vRlZ/zJ1J8x/7c7T+V7w7yCl/NyNLfa6pAq5k2A7J
xL9qOS3TWjgFg7b35DSsZJkkr1bkYeFtQ2EA/8B83S3GeqQGo9W6fhn7gA/toEqPk+3ROanrIIU9
EXbvCgPLeSKd8NWF5YKqTWsjprRWS1dD7nENZ1P2NbXAzxMlM874d22CVkxoR5w1zgT2LmX5U7vg
UULbuVdVnNxRoNqdRfea5hXfGQbLpwb790seh522nLokmxhIiuEV10w6LMJaG2G9SJ8Y1AAmYljI
RvnxurDL+FvAt9jHtJAS7x2NysOcSC93zEqfO0Ditsc51kUfLrZwtjIVEfp1kgNAW1bSjehLcSK5
LanywMBCefStjFTnrHlghaSXssSWmC1okC7qonjJGzGd2noUy1YmdLW6df/GJjB7MZsQogaHmfGG
tVR5HYvIfzUCSnDCyMgXKW5rHlBEPnly4vtz+tNkDfkFLTQnruUMZUXZTa+2CajqkyPT4WomEsro
2KxG6CBK9S2eG8bELmsrGEfjtjdCdSHkQUNMJNO3AVYfxzE4GzYp+r0Hk/teEmilO7sGiNSPcudN
hZ5AimGjZzVUyETQN28c2om9/VTr5aGbkgAPpW+5oPWtUt06IjUyoulj8iTTor1vKeeEnaXTCtHS
BACFJ/a+NBrrs6K3ynWWudptP+HZbTIG+xwT/7KH0UNnut4+J/FYlEvLTavb3qvKGxZR3Q8X80vE
9qjR4lWdsIHszCxZF5g+olXWu6zSdJY3QLuGSqc8vI1fyw9Taz3g6wdsiPBr0Iz6NYqSJFn2XlkW
C4iU/iVzqDbdkb0N7zhkyWfDT8OrO1m8mhSqutexFm/aMjBvdCNiSAiottkxCuNEHXF7G01X7mCZ
d3d+kCZLO42GFy3zqwOwT/c7hg1VbWzBmn6hA0wMQZiW7t1c0dizOfdz7UvkS/sSmKS3MW2TWly4
9RS/mTR4uDMGl3ZzAbHRtVj0lqmePfA5xuQS6uCihqg+1tRKHxQZEnet5z0OJi8zcYuMfrrics0f
HFmKs1810Ei1kr+v5755hO7d0mSbp8UpQk4Na87VfMu/DJkemRHAXMhK/HoGFgmkTrpQ8F95pvtN
sxjcboxsLBM0eSS3GSoYNTUG0T4AoT1GJK+bKLmhY0OOh8AKol3Z2xfdAUJWmGpaSslwNpqVez8k
fHvWNQjlF89jtasnHqcn1eKsW8aFkeNWqa37trVwD4+h3iwbcyyJK4TiZDJe3zbY1rYmKXWYODW5
G5Cqa9fr4rUj8btUfF/uvBovFBXaXfI4fIyrCBUiuqiQ4I27MguG+XtzqsnSJYgYmXUy9FLb9W31
ZHKEvmqx48YsWpiQJaMytZL2MZ+n53Seo5N5oi7adLyiUhj7dp6383nydsY6ufaVxH7051xOGlW6
yRpyLvV/jO/pPMfrZXCCLIAeyIQvGPVJzbNm4v9JauW2ndUAF1nAnvUBC6EgihCxStiadH9Blv1Q
E2ZdIcAxuoc8kS/1WXUAmVSfQ4QI6pD8FcFUlu2zShFNuscue24IRsLIZi0DuCYf8vhe1fSnTPwO
vQbkzocAorux2Ig6eBw+1BFkEmhR6CUIJ2Q5IFKFxp2YNRUPcYWx72z3UXRpkF1YD7FcHG+gUIpN
KvL7LpQpuC/VLPtZuBF93K2MDzUHa5CzUwGmdNwmCfu0etZ9UIBKHEiHStY3zSwOja7TbY1ZMNJr
YJoL01CMi24cHCpfEajP+2J6YQVXH92hNzc2Bnsapcwbe5alhF9R6PMhVQ1lvp2rU7YmJ13Y+Pl0
gmOFulXn9MQ5s+RVjqN7x6KKdRlGluQKxLo/2271TpOqOMShr99MqVuutZrl07KwBn2+zZLTWzhc
fg8K6/aKWlxalmY5jjKQdEXp9HhKZrFu7PTqcZqBDpqF18Rww6sFbJSvBDJfheqFkoL0hyEpve8S
z7taszCIa5NkQy7GleRjcpk9VvEsJCaD9xrM0qIxi4zGLDeGs/BozxJkO4uRjbQP9SxPDvR00vUl
nq1ZugTdz9k0GjwY5PykRqzeekaLO0dz1XJqh3Ej6fzetL1KftgwoU5Tv65nsbRvTHTTapZQucfQ
QNOE6KolnRF3BGvpFJtlV/hgEnY2Uqw71MGb+aHPunkNRzpu77gIk5Obi+QSWfMacZZ2w1nk1XVx
UcSfVrPcuU9nKThxpLvS2lke7vWvFmg1XFxafJ/OIrI1y8kNi+xN/aExczuc9WZMPktc1dlm/NCj
KSbc6rNErSHtHqy6H8nphcPebnhE0gBp7ylAs/XVv8/J/59zsrSE8dtz8tP3Ks2z5tdz8p9/5s9z
MmBQU0maSaTQUdYt+X8WdyX/4D7GjMzgQ2mrZfNKPw/KdKToFqdWOlZnFsJ8vP5zmUSzimJtTmE0
nAOgW5x8/+e//oK2qT/99X9kbXrJUffq//7PeaX5Cw7IAJYA6YZm6vkMD790/vu/rDwdvWunkFv8
znGAxqRBgHHEx3jxy+zwD7a+82H7l1cBfqpj8bdNjPQMBPIzlcRriZrK3Pd2bZRlOmB8SOgYXMjX
NuS3U5tkdzKVlFZSUfDP2nfnz+vvXhxiArodvzYIEp/eYmAnySB57NGk6BKNV1Xdr7pB53UtEd9F
upG/MtgXLlWDoVxhGA6/DxpFfGu7suUqqXSE6jYKtwSMseiUWnlo4zw4104EFJIVscV9tyrWtU+H
YVsr7y61k371+1/gP3wTyuQNzGQXLqRP44wAnCDTZnJ35QR0e6BcZZNqeAVD1Y+PpaRWwdNjBeI7
xW2li6F46V2S6RahYH4+SngvNv1Kl7wGhi+6Kdy6HPk3lD4ke04/MVaTXn9Iw3YuDZxAL2opYZ/f
v4dP2/WPi8Bhr66joZqKNftfL7XalG07qt7dhYjUq0rg+x66atyqPPrx+1f6O34Tlxs6LVxDaEoW
1Rt/fSWLJF9a6LxSJ30B/w+jQGM75aFqZHkVFsbu37/epy/RxztjlU+dEZe48XeYakOvsyyFfrPr
/LC6ckchP9b6/1o7Nu8FEAnOARgnrJ+ZuT/9/tyK2wX2RAdMFG3raFw/oFmEu7h2Hn7/dj5m409f
V8vQmdL54pHP/nxTiHxQa6j1tCnybNtPitKFwOWaGXEvr8aUZSfUIJvOtbyJ78bOcm6LhBYIE3D+
XUA7yA11DOW1Gm3YCjYFqYtCDwXNkbqcdgBOvEOewJoPuTYfO5+dx1JOAp3Mj/qponePFxkKk9Wf
Y4S72rDr596ewt3v3+Tf0jt/eZc0UMFiszC+sJh3rU9bdM/wMGRO1bDrI9LbqY9ZW/levdfKKt7k
cT03uOY/BoS+lRUn1YKLN9olKf7OTi+aTVxU1Yk2B1xUTQaEyM7Es44B6GSBD/+q+jR9tkp7Xem9
ca9DS+WY0Sc6vmkveTBE7G6CKcTXj9EKAxLhy8wPxy3VR2jY/lduZ5jYGstijWlAoAqBcfB0gTlQ
eLTN+Xa40zJ3xAIfwlMAOLKtZe48UEkf7SNibtA8ywDXsu+9BTx4lmkdg6ijOeJcJDopgI6t/y37
+2Tbeba1LliAgPMtWiZ0O0+WmM3yXVzlyBLEMhPwTlQSjNoZ6XN8H8mXAMwLmrUfN3JreWZUY9QL
jOUUFzatApN5tQIpHoq2Tp+VH8Q/CvKJwyIW7ghJoQoybwFQn6YMdNkvig7WlUqName5brKPxmi4
JfdgI7GC7mocaDELmYb9uW2y8lsWJdarKOu1hji5ZGvwXYs154hSoa1MP/TXmqoOaYrtPbH1ch0b
7gy6zU65V3g4qTP4dn6FdKupjJRThEHZwzyYUJOBLKVxbO4JY6byxQpsGkRxEez9OE1pBi7GRy2h
Q5K/iwiitxpG+JEwCpF9Zm+EXrmF6Ovs28mUr5Vn15eI31O2b0TrLktVy4fY3GRBwRXR4TNrSylf
c2hgmzgwNJBsA8ua3MiqR/A37TKPh56PhmQLSVyfWbzdBIG8Gl7arrm3dfuG7szFqA1s66rAeCed
lYLP1YvrWCXH0LNwyvZdvOr8pF21HsJFkDbtshLiwOiPe9FnwxG5g88C1D9iPfwaIOjvgqYRd54+
jWvco88jsDADD/Wqr+poqUUQaxrLczYECvRbItg9aJLYXeTdNFDnggjVzukFDqxYul0NwzZgm6We
ZjRgsvG70Rzf3cb1QCWu5oCSKIKRH2bwNggC5jKIJSWvlSjZCPAwIuE0NfEm9B0bDF0/58B929hS
n6XdWOTzbxuNjH41WOMrCoi4tmGt8NCPYKFIZUTFGbYNn5Be6+XNOOom1ZBDstNlKHYq5+tiY+cD
48HWYIrbtdFjQwsUQwTwOo+0UZS9Iej7X3Dwte+2qscvsqv6Q4pqs487/IadX5i3ldCKbUnrMdOB
6PYtsRpsgjE2ymQcfbkQbMb1PRFYNRGhKe10nQo/xVU/DY9mJ7KNFEawF7FfrHF8m8toBHxBwCbc
6naZ3YZDzqKEckhmJf4yylo4ELP948BSKQYZxEKD7hkKP2oRb7yoG390TdXnJ0ETy8orOBRMHRmr
KjdQKgzgaKHPk0Mn4LwwBPQM0VEewzuuDsqmcKevqAcyAjHewGGonye3N88GX1TcGKJsV7HXgLAl
8dcRU6Ee3E3oAMIvXr0FavA39E+ppyBssls2cLRqC84X1HUHZxwRnE46jnzkYbC7+W7ET4c9dsZw
CA4zwo7vcK+XX6JI0vchpn4VapwLNasYt0msy31vlvGmwHr9lDd1si9DSrfpZRG7JKKDKYKpRSKP
45edYC2aQIbvxlEWJ0lB8UHVcPfASCjg35LoAmXKxdqtOt45jbpnLPo9nhVqT3AkGGvTMv3zxOKT
vZRJJTPby6R+9m0cUG0l+Uli4uJEMZu5qtPGk9tIRWt1E0eE/NzAOrOZTmhtAT5UsObZichOqPNp
vQNnFYuMDlIJ58jq0FEfgnwWsDtuuu4p7Cru6+TKDxFWJkhe5GIhRaTl1ss066aBrHA38gLQW1jh
LiZPgb2yxsD62sNtJwZuB82dUCyaPabxu0oY5apCh/giHOsGDmS0Vfikt5TC4/PivChvrEFsm5Kb
gl618tTJ0twULPX3aWzYS6KmAZkNL1jnwId0TzOWfdOEhPB7a02vzQV+hEusIfC7bVV0Y7Dl16/i
t8p0yuC2qlPWeNGIHaIZMjANTUr1SCVRp4mJpKzLzGGs/UWGHSc4Db0xsCH+eLz/O5H9T+yPhs7E
+stJaPXavP7H949R9/Safv/v/zyieM//Korw16H1zz/3c7nj/KGDBDd1gtRQST8m0z+3OzggbdNk
jDU43/85rc6Noj+tjuIPLJPUfeKedWeIufOvTKe28/koz3wKhVV36N2j2wLE9F+P8mBiiRsVdTzb
mqYjSw/qFY0a89eUUtxl0TS8I+DL99DQGxYgOtU0Jn7pGaxj5uMj+31uM2yyqTzLY1IBC1cfc4pr
PYahKqT/CpsjTIQiribIGlEI8d8L1dius7rgCwnk4Ei6RnycTZC7AnOITx1dn98VKYB2WYbhtKkC
bF5U3Un7rtTY9FcUvtP51A+Xj3aqgi853z6TY681zCfijN4mfkwrW3h9VrxKlz49ple6reaKjbEd
WcvYJM6zgkaYwm/R672pZa2Nh0bnoS8c9d75HAI3vas042k2xoXrFIImslocaNZLwEmLcJrbs3e/
yRumX4kaXhb9pURGDEhcUSh6mnhI4wKPyY3f9b6wNwQe0tLELJAKZ4PHs6EjKmDM2uvm/E/6euCq
L0MVF9nWLgWxJy0mRmSPcyzO02vlr3TipNLBNMKtMUwWqU01mb0oM/9bOo3+uVNjvs6Z/NifEa0s
FrpfOl8Q6Bptnen9sIbspLatPa0a/mqun6verKjsToSlBBK68OWOlZR+nUIKjHrP675UtOI5brJN
KZ066jWVrg49fFWHya6jEeCmSvtNaZYFHacI3FZTKIFPMsyXGma3a4dD5zEmRfZFBAR8VUKiVFpt
zsgcW9/BLUZ36CLDonSHkrSBxqmdFu09RlX5Ell1TAIlAP+hqmyPRgkZykt2tMEkdwEVJVe4Q+B/
lObj/ujLrab3qJd5xsQ9PqisgjutuW79zaK7+i6NA7UaWCXsY5+DgugBOyqR1Oua1CdB7jB5zDs7
W5SaHmz9IXffbNrHGCq8KrrA5itf/Q4WPZTxUZxcYMHBool0DQKGzZ8aRSauBARZnJXl9CSN5CHS
SO7ZVKRj2TDjt9Cw9SebrO7K7DE7eolnzkdfaq5KrPnsC74TgnJepwH4jYt3bIQd7Tev1VSvoyms
dmBkzUVc9DedyVOQCroEDBqsEZ73Xr6rKGfb565uH71c6S+D0VKjorKeM3nf7N0IGQLHBEUxZl4/
1G3unyVspF0sU3nTB+NwSpxkbmsrrGtBaO/UdkWEZyOIXvhEIcUMrbxp8ynZtVlWnOLJTN4Kv6Gt
EIqTOoSVnAi6Nd1t2pQgYkNiWJCcHXU3Rk2Kvwf8wkaTQ3h08A6yKBPUUPR8JXbJUEFhmOGbh8z2
5bl12vqW1W74PNRiwAE29niT4i48NkFcPrQx1J0wJHcOtBFS9hC6L9SbRE9VZzc3jUU14HpoVXQQ
hJ2MjZ4G6cUSrrcnU9Nvm0ngcoVbsqnKzvqBPFxi/rXH5yHiAOe72h4QWLrnDH5MRE46B/T2oodk
vNYzf2+4xc1ozXQEl16S2GzfgcgYpLOyZCcAMmJ7LvD86nABoRmqDQe9YTUNdvkNLl17I8o+3EBr
p0czM/trlFvlCcbQuKN+S169sR+/tMBfcA7rHW7M0DsPedE+T2rUl53Zpyu+J80qx8C56xM8ToUZ
YVJM2zx+LMIq2fKx823R+nID8a14lxgNt5OTsqQePHJZRC5xBqVVc1F6lxl4JEcolwZeEqe2jB8T
1AttAR2t5VKm2sQ19IdiiLtj4KWXooMkZeSG/8Ug2b+dLLfcDHKElyY4uR6BJomj28TuSYMYcB2H
jlAtaxf3Ns/1BEvOcE7A+TAs8EU9tAApV5PppukSHDaRdvI7hyKPoHA5lI3xy8iObQlbTUluNVmS
3WiUlh6M0tTviZVZxlI0GgY2eFZvQdTj/0OyqeAPApzf1WNdfotZEDBhxICTYky2pNe+Ri3xpKS2
km2JNeZBr7C9+qpRJ6MZh4XWlmhlpHLLxzpr3dNAMvHY1YX2WuQt0Wdd7++SMC99rEe1us36niFd
y+mdiX3abbLM6g+an3Zbr9a7EyOCpOjDyDZOWJZPvWXVF8Yoj8rObtrKcAiuPNmKF9tt829Ok6kf
Ywhjf2E3nNhc13/vIVKRB57cBQVPmz532ptxIMujdHhgGkNJvHS1WqMQlMK/haiT7rVIHR1/gNFL
tsmTFh2SwCyfvDZr1jnFgnvHSkkoWDblkZmpswBxu/IZa6Rtr00KQb9J33e2GTXwxxYSwU3nkK5n
/1TtA9fZgdU1mMUNnm90AjbJqaGm6xw5aX2M9bFZt06d03ujNUdQHPYqMmNMwInqFhpugmdkdhsi
o9tRm2dq5CZr2bfXwq+d20lzx+9Ctphj3Tbkce3yO75J+kZ7CALLfinDnFtPrOUmZmItyuabdoFL
dCIY2ggnP6s4k6dQ0EHSZgBNYycZMVwQ3NyqJv+4JvpQMmGwMJsJTvR1KOeV+afYiFC+mm2dHzU/
s+4df0ZEiUGyr3JNboOjcRnLSSxB0hznD/BQEqkCgMvmDk/1yo1K49g6TYQRjJY8BJf8kuMJe1RO
060H0gabEnMzw2OUkQmziUXa8/Y3Dlmo57KAdybqqwL8+cZwCN+Rzeq0avvOvdetqNhAnjKIFFf6
g+VFgblMtcK8YN3zaJLqBvea+Bkc34CHbC/krUPp+WwiMGHKC/3YmPZwcBvDIW6rld+DluXsQhtR
a72mVLgz0WJqQvrLzBvrC4nu4jJ7J3YRdpLdIK2MDuAQG2JPf+fW0yv1zFnAeBhws8AdtqT64aRa
+5Ky1NjQhvqFJDhZi8i9Mn7U1KrngjUx55R6Z3DLw5jbRMGhLyptj0Je049p2jQBQWie3kIiFIQ4
Q68/GC2x0ZzH2xg7PpemWYOzja2Lx9l0o4c8rFsbi92GTlwVrWQ5cf4YuAmfpN+Wq7qsnjJRpecO
ZhsIe+TOLc+7bINnIYatro0bLdTVzsgT56x0NfBUUOELBzS7RnhxOICMLE+KyCNhHON5wWqnx3sr
8TFQwNy79HkBd6Qy6R9fKJFzfKVShmrLuL+zK6yD7Mz7vS3G7NzEZc/3RNoVF4er3jn40jNhxgaG
I24rlIZwmB44qcItNER/34nEfxR0dT6a1ENuTL+eTOSOkpx+3Lg3U2xzWsF6vmf4xIPqi4hse5zz
BEPG8fZh21XTavBldIga4sE4F/Sw5YhJPjItDb/+LlNUEpe+9GbUnWIhS+cWHzQehcapDixhy6ut
1fJomtV4cstKX7nsrJfg6IdDkPXT2ufg/2XCpBiZ9gPCaL+CR3LKQkvnXZqHNFb615DVyqIaEepK
BnCOZKlN0Bk2CHQ6iGnwNlYl3Nd1IadXKni+hUq7OgXwQjcAz51MlHbVZSiWeZP1WyE1c0kF6Mwo
MG7CRCfZH/mPfCy4rEbHXLq1+0Ht9ugQDfH0hPJYW+aLPhNphw4Mkh/TDBrHDsyONOEXk/YuLKCR
pnopyWQoiLqwL+WGVs0N2vB4cMLuHIym8SSrjFCyM7AKFzYER10ZyK7aMIG7BLZHiKmhTy3dKoxN
hBIi+TJqxrCNwom+Y9fZup6lzoRf4yUe//iYcfm9arVaG8ryHtKmtneF5o0Hy6jFEetPiIDYAzV1
Kh5zGOr2YaGczVg3AMkBiGOBxh2Dbds/ZVrCkz2OxjNLtQSbDmyHqUmZEwBSLu1C1f/iShFssWGx
nZiXoyT05Dw4/rK4DDxzTMLWCfdRWjPWaYPyDtXkcJcGmWjfm/Cz3grOUthmWsSyX0bmf7DP/LzK
ml8cypghCH5LW3c/vTjCfWWPUxHu9SGvKJupstsiTIKzE7vx3e9f6vNuiZfCyMi/5+kXDtqnlwpL
rPUDLS17vTBKINS6Q344G/38++9f56PU5Nd1yPxCpjJdhn4AXfbnDWOcj1iYYuXviTiPmwDT+d5u
2TUmWdhcWInE7m3nBiLkQ09fC+UzUfcgT86aB9JhkXsBP93vf6TPW2NWMizTTHa2OvFMpT7N/q1o
nID9iL8vh4x+7pRdoYx6JmgSO6O+En5QveGj5HOGN/a3JrZ/60f/RD/S2dGzCPtNfDbvP7mCP/7A
n8KRi/xj8Xn99Cz8FI1sRCMGSBs7A8lae76KfzodJIlaWwcUSqZ2dgTzBfjpdKDQwZ5NxoIvOIMO
f+qTs+G3Tgf5qdFBuHTQIcKwOnUFAVo5d4z9cssY06bpMhU6B1GmrCOiulj1sRHfcaiI39Osm/Yw
OwmswI0gvBJ/5Fg+Ei3RHG7xVK1dMPwTeSHn0F1M2XhP8YSf6aac0zFBAxhun3/EV7wMw9uy/MjS
6B6H/CFRT8ih/bWlSwCEAT3l3oEQSPLezamcrmydp2DII9JCH7Gd5iPCk81pHsIpHHPJ93Rz0if6
CP3YHwEgWsLtd77KyfeMeJBPmd3/sncmy5Eb2bb9Isjgjn4afQQZ7JmZzAmMpET0fe9f/5aHpHoS
dSvTNK9JVclUjAbhcPg5Z++1bxjpjF/7pLEfcDhhI6JODj967S0i4++cMfCkF1Am6YvSHiQ7jMav
c9QUa7l08QdwffrHQeTQMmtn766Gx4bGebGYZTnRfFYew0xIS/by4RWGcV+VKWgbbyyim9GQ4ZEB
Is0eTs4YpqbKsq9lnGYpUD4lMOhM0G8UEa00cMJuC407fhGLBYbc8gt/32mj8wp3b/64iDi+RSKJ
oYlGwCGZ8mgPAdnnqWSPe7MiR22jGPE9FnHEUFqVce6tliWWNIwESWqrOEPWuSntKvh10VIIbMSt
h92IANorhG/9WoYZIo4wIyK8EwR4YZcFdtzMwVWrcGRqK3UJTbX2b2wEyigdR294GL2iOUQE6x4y
w+yQXYc+iTRJkVdrW7n1Y0NhcBKej3FKzlycIOfgbNRlfisgwZgrP1LpbUIuJ3Bexxu/5QM9FHew
ex+3cQUDIlYLVXoYeQE6WzfsNxEo4S0pXe0t1CycIHOCQ8lyaxBH0wxFz0y6/tSnhc5sjOfozu/r
j45XGQ5mr5qElHTm1xMp5PaKuI58WiW26t/LFp3lIYTcQwE2p8fRKputCpbUOkKkpFZDenTnTi1e
GOw3u8CwWg+NNccRUQUM+eZETLeKYjD90pjEAoz3yvCphLBQ44jdU74nDxNR9nfQ+RaR/8qvKzlD
xEWbcG1nuwSRc22qlgbljel6RXgTddDbClExW7X7EcbK5CI4FfI58nkPmNqbNFePdjdH9AdhSjCe
pkdwCEuhke8Yk7AAM7IgWvOEYy/bdUVWcHtb7Vq3eusom1ZeiTeFZ1+17cy6WDe9CHdpnC3MgRl8
JXMAgjayCkogcSWJRjpXpvA4BtsPQBwO+WQ616q2SVM1W6yMZrkQv9pw3Yd5Bkw22pTPpd+yAu2y
MW8MzN/upusGa42rEWRUqvqTpEO5TfC6H/FRT9eDRXzLBI5y3zj4PIEZqubK7ZrhBKCpeFhEaRMt
VbnOniINNGjQ3auYGzND96F861kYIB9zP/vVbyt7k7qM5qok7Z6MQeY3+TR7667EmpPMjnhsbTqn
uK8Y4weY/Oij4K2FNRSv0inyqcsBmIxDdgcz6ktgt/k6UtzYVIKHtI8e6B/GhC6IdB1CM1+nSDmc
FYJ7hCjKhXSWufpqV9OTaVnxxsREfGTEqrbkwY4QYFL54KIE2LA9ZUQ4t84RtGGxdQG4zoRHdcPZ
QZi7bWbm/vRP1Fcrt+1vXkFaVZxxspvrGDH40HtPmEqGq3py85lNqmNPQZfJ1DxxQuPdVLSjuPMj
dWtm3L0Q7NM7NbI3Ml31D5Wy7cNgBCCghRHM26iL5l0o1bDuGbCup86J1nCDmpuCTszeawvteZKv
pouIG/7buJvDglipoOm3QAwZHFtclPsJx8A2VPi4IZTlXG1ppdyoqE6D9yRZeIj41oipNpn7Ga2C
wUgX2/Bt2vlQcEwHvHyZKZTX0tyafs2c2/aGXdv5xTfk1/5d3EfYDCN+/m8pxax0Bvhu2VzeItpL
8HdG5hOwzvyjW+z+xROR/ehxUrpvmjjinNiYu7zGEDaq3j+mpk2zOqcg3DIhz9l042R4TGwL8GTc
Wa9Wx5K2rGa6xrhann1Rd/CXHXHbdU62nnsMHF0xLY+RIDoYbKhIbnrG4Nf0Lsdr+lbhwYwdOu5p
l4Fi8tky8+hWBF16SAiBAX45MO3MRt/DVGtFGwIf8IaEfaxOZl7HuwKPDDyUPHyOwXrFq6J2uu/o
XRNiQowxuZZj1qEEChsmn2J+Q8qQrZVVqydrtHAJhqnXggVP+mjlNd0zbD95rXCiXeMUhLyeu2bK
emviB8cdxCNYWkksUFoTktRgjAc8H3+tm7ojeMGd7+KuwiXExtQceKLPr/R1c/KXbSqYAY4v7nQL
LJS0FSE8Q38iNPu+HyC2Y0hgXNR/MxtXq3kXNNuZ+W0h0Ylwytlrk6+EMeqkkr5yB55EmQm+TVUx
QLASJOB2YOa/WaxxJnrGnNWvtGrcbZgtFDBtwhYcc1IeQeLTM4/iZdhPZvE0zXOzT7IpIhUKHws/
Zb6hA57fW9o645S0MyOjRpvUJr9L3v53Pv7J+Zg5qa6c/vv5WM9Xq6H9PFzVf/TncBWAdUAC5+Uc
rKeofx6SHRxwyAfdv9GuzV9cIZAHI1IDk87Y9T/HY6gyZK5JBmgoyRHWYqb7F8djR+er/VUnC1yV
3g5FJglXloeI+ZNqshVkFmhz/Qke7gzZJY/csSeoOZQLRAB7fEG74vFsc6qHpF60hp6WfOMXpliT
OJBuQdGYj2mfoR7iSZjdxjQgs5Vr4HoOvHYPINQ69eWA1G5MOMM4/sxUsgoDW9MDJ1LqsdZcjfCn
MTgg5F1VMr+uGS3e6W1+X5hBvA85Se2BbQDNjQoj3HSU+nuVxO0x4+CP+pbnsFIdBE9rWGBeF5Mv
NcDD/ZoMkoMXMjPach5QTiseyEcySIIfyyp8IBQXhFliTPNxMN+yTFWvXpb7Z1gT4SXPt6dHxm02
je6849Dj3k7h7EMMdFHBsLVX5hHeo41mThrvE92vD6+GsGqlpX/khNL+Fs3sXhyCanFHwNqw7y28
NJgDplOaAcoiYDwlEMJK5W+pibApdXDR1HltQWRYIvcmIsPqqquV8c4YCuShqCt5YygQt0vSAMAE
CZOi2CRE1R+f47rvH4OgnwGlGKp9s0Mv+tYaVPDrwbE5dLqEPYF+CzDq+OUxNzMgQlKba2MexRj2
Jbbb5uLAlfb0lVaI5EqX+Rs7bH9ACNrvhHbwKu3lTUxoJCpyTlnb16dWu33rMIc46Hjdzpv9Tm7I
Z1kQDoE1hlunrcLBxTXMVRp4Ne0llp2VXy2ck9dtVbh8Ue087rQJGeCucUi1MXluEE5WpR1/zfqE
Bhajc4ttlozrbcEERmygw2J3ji/W54QFeGxaHn94r7BGDxebNI421GaKDkIeLcyTJ22ozpVFx9PB
Z/ORXBzXNTwO4qjyDitUGpd3ictBxW4W7zpqQcA5HLBXErbCue6N9FoaFuZuUj8QsDLqw/RNmxjG
HvM9l7FBZL9BPNPGs9px9552jVe1WRxUrfAgjtpVXvmluFGFE9xH4ULOC+bzWrvQY+zobuvcJHkw
vpfarW62+Nani4V91G52ztLzlbpY3FPtdg+07924WODDix0+0M74ZjIxycfaLz/yQAy3oKzFSx/k
YbmOymaAI1A239FQwV2uJ/GaYfPCA7/0y0OHYcY/2FaGKrIFNHlIKBSp0rSNn6e3jtXS7n5rNOOr
xozttwFdAK5Fm0W79lrmsRR8/vdUcwKgK4IMmDU9gCILkMBygQrYF8AA85Zq52vqgKP5Aygz3gxN
JHDr1jqLwV1+c+oWYEEnRFVuQz8s8RhqpEF+wRswhmtf+gv0AJFufQSo3W+KCxQBDW1wTW3Yb+q+
vUcgADyhSfx+25oQFagMbZiQUBYKzVtQmrwwk7GzseOAgKYJLkNWEfHjmB1Gogu2odUEh+oCc2g1
18HQhIdRsx6kpj5UFwAEvEZgELbmQkhNiFCaFTFKjY0ILggJT9MkOAs1N9kFMRFo2kR7AU+EmkGR
XXAUjdBoCgZKMIIvwArfgF2BigKMha2JFo0ZALdg6tvd2pp4UV3gF0SIjQyIIGKEUQAcI72AMgLN
zDA0PcPVHI1GEzUWuxRn64LZ6CeN3LAc/GNrWL4NDecAKIcva/gcRjeeBg8QAt6C+jHKaJ3Q65yu
Wn2yKPKs2bgcNmx96hj1+SPQJxHU8OEx1aeTStjNfubAwjRr2Hf6DJNcjjNo8zjaGPqUE+jzTqNP
PupyCBr1eajSJyPzckjK9XlpNoWu4m0iczhJ2S2koK/qcsRa6Jpz3vKXjFEWFJ7LWQzDAQezcGaG
L/Gn3ooUrima9pYAkdx8cIUX3bEtzvTLM3Wk1/3FscvyocFS8DCILkRLmqThl6l1y2+W0fpQMhEt
nOIlyr74pYvXt5u4rfykLu/MYS7u8L4zvYwK7bnI7JsgIngZfSw5DIj02LZ55K3nYiH8UAbDroF8
zbCI2BMaN2b/jRESjJ0O0vaqy42aWx2V1Uq0nXvdCD6+mnt5dpyS3OdW9eGj7bfuMeX89xQNho8D
jqbKb5YyltvSiIZiTxpNdc28PMSfVtePZIbRJuKLv9eEEx6npXWAwHO0n8NGfWd6NVfkMhto9AXB
mam9QMEXPbToHgB01jvsR0MiFAWy8nROKPFkU3rX5FiyHfw9t2GVd/ZqEVn4MAG3qMCVnFvky9he
FW21xR+qO1SCCWh8t3wC4ymgxSmkIzZInrRpDaSipBpspZyce1JTY0i/dgI62yCUsm3mmvcx++W0
IDq4B4VPJPcSBMcRDsqXNqyKu1E444H7ySVgbaiAwNSwTPmJCF5bqWUxN31axtN6IJL9fsLLjAop
tYK1j55tGztIg9Mmt2+HrAjpdQXzkYiIJFnVcropA//drJLgXXQWhnanc5pvCUj074RqZMeuQgdc
WrHhM95iq2H5xTyk8bA7awJGvF0yptldGFTTdwhdmB174b7IKvFv5VKSlAy3DApQkEu6WdPkqG2L
16N6LJfgWyKh12zHGED5VUN3QECk9QHRj8yMXhIjzB7xd3XNndui+jvACkSBrVw3c+ApUwJeS5fg
x30diNIEndUT9Ic4NeDKV1Itj20TARSwfPyRsevtaiiGuJFLdDNppANRZZUiPc274jD0RvzNqS0n
eZUut/ga0LrpbFscG5G7yuiGKPcsxMx8a19FWWIOJ5asbLMTCDYGeK9wQF44+85fs8wo39NxlkBh
Bu9JNFF9aprkCQLLsi2spjhSw9Vrb4CO41Xzg5srupXDh53Er2nvvnjDNLxZVUe5TTMhWnXO8ILc
HBCq5+d3jci3k10Y1/w4cuW3dYZopm8+LOWMTDRr+GyrqQHgtUqGJD8QpdnfW86ULethsGOIOG0Q
RU9Qe9ttoaS6j5kyY/CoyKg0Vpe64H8l1E9KKBFIn9b7fy+hrivU+v+gj/z+V3/WUP4vNLYlln3r
98kAZdGfZZRNpJAHZRVXj7AkjfL/zBos6xcTS6VJicUkglKLSccfswbJCwZQO5lOgJMyrUD8m2LK
+jS1o2KD9cUTzNGcE4/G9N9HDcnSTqilRHtksybbOU0N8WDGDfN1ap9d1aQ+on6kiG+d4YVPXhwA
QS/K8GS0CWzMlvRML/e4SRny7tGhj2s5ihxHtp8ZT35ddBsvrkEQomUI1gLj860ojeG3tIVhMsdR
/sWWdKpQ3SToBdjNKtMGe0086UiqLn1REZnsnn3BXl81dNKHcph/grnVc8m/jBO5ArbtSuTyEqoy
MuJPc8uUk9VYjXV9hF2B+ZDczH20YIWRfa+/F5/7L0vk5yPZy/sF6NZtm2kRUqNP1as06PQzV6+P
k9FaqznK33QTc52EXIMfv5P2hX36Zp4l6eSTohSgkP70zRRdIEpMN2da1HQbCW10FSyA9gkgSh7B
uNv7JU7Dhx+/6aeJs/56zGY9U7gsJoxr+t//ZXaVmhKkQ4n3YXC1UNXQDvqOpoGzGWaHJJ9//26O
LVxYtr7NvvnpYkaBPyVlkZLZYU4OMoG2ULvZZfpzO+TB04/fS3yi2eqvBl2eN/EsgLaMDv/+1Wbi
D2KippJjE885HfM45OzYNEW18bX3NiZn6nZoB3E9ddl4gCTb11vyln8mKPjnFQaoy5TZNtGve4wb
//4x4Ol6SzFY6bHhABBvZrR6JAeH4VPgInf9yQX+5xoCAn0xeNNtIV7+k5ezbYLc6ls3BT6n1H3l
t92mN7iDQahlMXkICd1vryRu9Sfv+399Sd0vQmnrBp772dmZYbFMIrdOj+iRR0C+/JqTNUzTqkwQ
Rf74h/30XjaCAoYjAT5Sfl7sBJ/2QJtuihjjANEIz3joEYsHO95sl6sIN87zj9/r0357eS8ac1xK
sOK2Iz79eGnRu0ZrsIbUoiaxqaihTnlijWLz4/f5NEL+/X0sl0k1mwzLVf59kQxu3rVuNSdEtjhj
uoFlzpdCyEUze7ScxzhJcGvNkGk4cLbItbZQcuLzjz/Dp7WjPwMjODY6ONNahfJp7YwcsDFF9HyG
sYs2SJkbuYoogs6htRSnKvKdTeday0/288sl/Mu2p99WsgVBndf2Y1Oju/66A410AytsRwD1AbJ+
bUlmOCEoWW5qztT71qoJR8aTh2xsWmYE7+E0LONxwuzwKxPqpn2vGSafiOqG2GIahOeAdjyFKjXu
f3x1/q/PiWSao4HH6QDawKfLkzlWOCnPMA4mwqG3ZRnsdj02OaI52NWTeygRGDIvTg0PWWA1ZWdz
lEhqLPJIjxj77StIg+ERSJV1o+V33o40ryoFDBh44/7Hn/WfqxaTug8OAYeN77qfP6qJYwDMz5QQ
ZWSims3gIWZELnf99sfv88870deNYi2h0UKaz8/GxEBJFRpdcqymSt0Hie6AlVnlXFGvOY8/fq/P
2znrxAfv5kuejljvA//T9V/Qa3foENnOyQZGNB2OG2Y8wxo0EiZFid2gnok+E8PsvUAZiPaIDfuf
XFjxuzHo78sVsZzp0WnnUMDH+fRUydvakNwZ4YF6oV2OXi7ZTPtgRt0aDbW6NyzXfHPikPgK0lXg
j9VxGvG/IdSuSBfFNBeN4Smgg3DHpEsOCADTul03xBgSkpUV6pzHHRoOEioeVG6FHyMMoS+Is9QZ
CQfqO7SKrh7IZUx+8eCNrcmGyxBNPlwEam5cY12Ce3QdowQdNmadGKSRTep+iUJrWOFEGW+xzfWv
ebiYb8rgGNcZNRy4YC7Dj8LHHXkqi4axZInI4wDDDE1q6sXYeywPJyfzW6C0q7KR9msMBvYdSoj1
PFlW3SC5HwtSrubQ/sjH3p42RQ8UieSMND6D7iqItGZrEe2YvA0xm3fVRc4HYC9fQrDi2Ig21yQA
cUqCaEAI7Nr7yTY5DBHM3P3qe4RwlGnjvfjN1PoPTI5Zb9z9UbbLqoC3hzeFvlJ27J20Jr0XBWBp
gxg+Onv6bzun4mMsDrFLTTJ1TO+T3HiiQ7acec7kX5pmmW4vlzd0p34ry9i8p1MeZ0QTeXl8DEXk
WicJf/mcQfaggaHitN56l90KEPRV29N8XftiNr6XVcaKrMxZmOs8F+owMNvIVviIyYzGLh0/kfJk
fx1akzBDSRv+ThNb9aiW10HiHJ/hwpI83XjJW2sG5EOGbbtEBFQEuVrho3MegaFZz36JwXNlSK5t
YcnkLY8K/B+M7l9TpyE0m5sGxECYFOrembB14yht5ztzbObbBGF+vPFskXzP3Z6tiQYW8G8TiLSl
12Ghefr+wCh/vTBzSTB1YCzZiAJGCLHdrCUPcsg5mhZCR0NKL/yY3ajuC8cgeFnzlTdDjDVonfIF
ulUBhQH/AgtsCyyrfo21DwZgM6uXCGZccyFCpcNA6N0NrCXjCTEpFwxD+XKODNSsqNy3gYJoNyNH
vkWc3OzATQvg+iQvNhfVqFG19xG9iKOphaWTlpiio0k2rpadCqtUp6ExXboZiFKj3ttWWqZKxy87
L1q6CtfUuy2Ut8+0rLUhsR5qKVJXX4tecUuhEUIGy8zZ2phaGiup+dZCy2UDLZwFjYuGlqtKBwJd
baIFtqnA2aUlt6iUKjLhkOHGxkDXXktzyfnEsaDlugQv5eB5kfBKLebtUfW2HuJk8Hq3LYLlFe2r
eTNqETAPHFLQm+TZDRFIL1oqnKMZNgdaM7WWEWcB6fOZlhbH+I02gZYbJ0H80KE/hjD7Wg8IklOj
IELbRQoitVzZMP1vjQZYrUarztfLjNs9HGr5vUDpjPEOtA7a51iLoInMehrH8KoqGf70NcTZ2F6Q
TOcFG7Ctz0iFXG7cxLLOcNKae5Hk3cnQwmul3OvMaxbE2PYf2mw2EZTayH3qwyIqhkdlOIb0k7Ss
W2C0FKsQ78z14OR8oCq3kYCPi1TPDjCE3Tzl9A/7UQZXCHeaWw5KdryZXPYLRl/5c1sv0TNgyOlx
ucjOq672oxWB3Ms585Slmb7ezs4IqE0LZlRz7hJY1gQFb8op+txG5oPvTNODNy3L1lIDhISLDh5B
CJp4Ro3FXdeD6fO40/KjbeBbXckMvnmLpj7KENeXWYnO3r1I7u1yQpXCyA6TZOAd6pTSZ2D9bQqt
18caZu8xQiDib3HU33Zm/8UDXYTxkaAY+yL7j8Brppv+YgdwUok4RnsESu0WoEfc7VxviL72NNiu
LEwFvXYXpIRpQhwkOfG7lc5kYTkXK8LIPnksAWacUGZgVZDataDGgoWZcnagRMiN+3xpvW2xtEQ7
IRKBFjC+DHbpf/TYi5j1lUI+ycLxvs4Xw4SpvROEqyI0qwbOY0QaH2qlMBUZjUseA74LOAz12tBe
DCro4ECzEINGLYb2txp/1bae0uXU9NbZ046O4GLusANxbTsAmnG94d/0cjwgFztIyPiU4l+bRESM
X8Qg+30t+jw48aPCS3TQKPIQRilHoK39Pl98JzA1j3NTdhu/Iv4JbfQ2vBhVljBy9pN2r7iIIyA0
J/ZzBh/0Luo7CwChSI9hivOFK5hsLCZozRiK/aj9MUZQnl3aB+uwCORd1OTOAcSndU2zj8lWTVpz
6DRiU/hTtQdrUO9yhdlx0MxpNppmPXbaqeNfXDuZNvDEmNTQYU+C9LcuhPdsztbNoE0/prb/oEWt
3FV9cQUtF4dQko45MIPSe3EylyaOthKhsPErQrbsHCMCXqOecvyaic9w31+sSNbFlgSxlGe6HUzt
uqxG54aKvd5nhedRAIjqlGuPUz/29XlKi/yudp3+1u/m+WA1XRysExxShbZKTdo0NWr7VKWNVOlQ
+ns7Gos3HSlPdGYdNF9ttJ87V9uwgosjq9bmLECD9JLIC/7idfX3gpfetk1lgzVwFKF1XajGVxO7
H5xMbfuKau0Ag1zWr5u4JOYqVcMVqYvJ2qzSLb94ss0K+T4xN9skaM3RWwZWty2jaDl72nPmiXI8
qTk1Nn7AM7CJLbVftEHN9rP+Tphj95a2GXt2k/PUYBNos6jHg0hqoPMMbqX0unfUyD4Rk3Y5xx+x
AWOzTxircGP3JWVSb3w0blyeZ6eWN8nkDM+EYYxvdpv4L9EQgE7XMFew58SMOjz2UOt6xZqOSHkw
XHs5SZkSVFO4I4gUlFAmrumN4Y8gaNMmJWdhysSaU1R0s8jF2/R5Q1dDNiGCVkhkfKp+Pthlap7t
KcmRHE48Myq5MP/Ph8ElaAa82LAiCnY+CDyIJ9GCn930tqzYzhbC4Xx0AmQiOxKNbDDzGBF0h1YZ
tF9CCzplPDEyNnFjEJZV81DYW2bdn2qVDO81tREVBmTDkgjlj4aJ4/dQ6qVMRwnLh1dL3DESKJJr
WuGXxZHWqyFr40O6w3Qd+gAhnVKlpJrzsrM9B8+iTMaVHJz2e1jbCcdJE9xNlzxzMMYFF7rAZbPm
wbW+gEdDe6zYXvEWs6iKL6ZTmiuTxFRvnLNV6pVqbWIvsZVBqFqJMgvZIrQUDicbz4vJCSsBXfjU
2Aim7GodzMlblsu4XBvUyXBl+4pHZXRAfSt3gzv91gMK3VPL2+umlcEuQ4TOoN49yY75nMCItCqc
YQeVJlojijM2XshyNtNZ4KMtyNET6JV54bga/L1cmmxVFEu+t/tkfmxcZjCYmKNzWo4fRo2Co1Hk
ervjKE+YZMwt84kZ4/GSHwKT9oCcR4ardTvs67hHYdIjX6TG56nDQegEudaGEJ00u2LqUcf2c3qd
iXmfEXy6gsIxrymq3U0/zbcTJMEVGAL34LTkYZrFiGWxqUmm89EfchS8m0WHxR2k0c7vu9/61qi2
tVEpmDKJRjEHjPqNYtcutXvFPESuVGQeYegQ/GS8Jq69w8qxcE4JboDVngqjeZkKxVAsPCFce67b
8MyWS8MIMciV26qPtIm+gIN48GS5rzlNr0E0vQZmMhHIQpOSofEbzIpuzaBo2ASGcJ4rHbVuVvJt
DgQHKyNik4/lMXfbHmOvuUuH+mqOvQnlpftejKS+yoKuNpRPKoJoGnAdW+p9xjLrpoPcNV6eTOsl
WKKvZt1FzEZbH3MtWBJU4Qsa2sSCebMdm+TbPM6kQPTxtdM8m/44PDV+E2zjLnn0rCg+AKfL1jjX
hm+GbP3tPI3Ig6hhroehBYpPNDW3+WKeHCvxvrmdXe6TonGJS46n9pg0Lu3RKdXlhBfE875CarpF
VQOQQqEyvybTxGh3cTE/ONINfkX7zIDeqHMaOqss6HxzL7VD9qrHudqRFBGDwMllq19PNln6ikQf
JhVwiLBnituzor0pYyZKV9NOSUAkEozhcYQwPOM8dPCswTNueoSzyabDDYySKKBp6nYTJWdGbGM7
yPDFj7LwowtdbkDelREDgCcKEelTSG2kX1EWRSz7YVOxvdBn0jMNJOzhyxBRIIS4JHdEOTggdtV8
0/CM++I34XI2CK1eg+g2tv3SuOZNajjJuO2DhbIDHQGHCCav61Lo6kQk8/hbquR0m7oLCQECxoeI
mBzG2RS+oPOiyR3ZnngQndOj42ypRCI1mm/ghFwH4/2oS96gr5Z17NQdeWUjR4fccM19Laz2yNme
lyZC14AOTYEONidSu4vL0pzc/rubF3KTtBz/VnZc3zktyHb05ceyJvBM8cg/yqzjQdpZ4cmKHZoC
HUW+P3j0CPSk5vJ+Y20b26XCVRm6FjMbgq33pmcX3y7/F9LY5QOYI/ex8tJg7zmOOqBTql+7gsy1
9dxKugS+Nd1OkIM2BsUmsx5Vuo9BxsVM2thZmXHf7C6N4jqfGaPMlb8ZMvrGOTgDggSTOCAllI9Y
xFN2clUPo6Nwuq9V0vMFkpRXZB9R9x2NlzsH1+K3YjD51RFN8JnxqR9bp5zvMlA8uwtaCS6WOkOT
WHp4WHwvm8i4p9qh7GvGuK7WzpI2KAxqavthyL12M2bhlBFzS1eE5iWbwSCoTkyAypU9Os0xC82i
YP2byrgOqqh+pfmX7M0spaPoq6ugbUHuiTzoack0qItWZaSqXZ9Nk32dN71544jJuapSmE6dcmhe
hSo7XdadkUBQGVN+AUvBbiY+jcEtZkbKJAJx+XwxLhijpLuGIcNW9/mgr0k+MGUT/CO/1XxTeSOX
jSblWqeYn2Upyn2lW3Eo3wDPEA11i4XC31RAEHauzQrobZPXDkb9gnnqPmKnNch/G/1NnUMm7z1Y
GnPpmd8Kkz/JSrs9eqX+t1XP1RLuzIIVlrecR15ou6g2cIgONsxvEPts4i0hFuyhmomH2OB4LUhv
5o7UBT/htOGHEjZNpZTVZClelDyx6pVWIiRCHufjc0+w03UgpvA0ok58DYE9EG8Vc+sYMbcwLE5m
k1MfnsJaVK+Z10HhaGYDIWI35iY64zwUDxQHfMNSurS/wijKOAFDrNkHZSKvqVvar32gL28BN+Y0
VFymsavkw5TBD73csLLL4l8LSD2vROrw1vOAjCjvl/DY03Il8MxHGAAXhmgROnJ9w98FLaHGbL5v
g9MhgcNZvar7+r00/QCzTYhRaMTrZ/b8On0fcrPP3IHhADqkI09637cjWMLKXc4WLfBzXYzhSzs5
MFCVq8RVHklxW1puiLHY4pP3VD7OpmQ7xNXr0PxgLApVSK+CqaY159QOLQUH4dQ684FYIdIYWCWe
Mt8wOtf4A3yD1K645p6uWifcVFSnRC2wPwY2VwpQtvGkeQAfXljzhYNer8HWhNFKQHJ4SiJZhJwD
FnUwPHCtnu/hQPfdePzNd6mTwcaI+VtHevL3efSZQnUcyFtaqXW0jTlW8GQkwudadGN5E0/98JSY
k/9rDWvoI6nm4DQ6cb6sooknk52A3lgcb8HhhRnmOAZN+JK6qIlWHYK/cONVNLg3eZ1Uy+/t5/8J
HX4mdCDuA9rzfxc6XL2W3Wv3VwwXZG79J3+6Ke1fHMRHngOkzaYtIRhH/aFyEKb8BfazZIXZPqN2
x/qPysGm4/6HqkEHj5JIin2WMTWCCftfqRpIaGHG85emOlUrNTJCdKbQzID+MbBgV/axus/uVSG5
Pdbwv8S0cQVywmY90J3uG4oHxDoUI4VVhTdVuWDXah3T4CmgegQTj3nV6PFPx4iqnbeQEFs7PPgh
7gd0WSOsWK/JFQif2GYCtyvasbCnm94E1TfD+PBoFdqdQVj7DhBg4V6PdtO9Z4iVUIohHxbS8Na2
1jLljCZJvaR5Te9reTR8pcQ1rEMEUM3vaii8M6nao3XuzOtyFrmzTjsTfa53kVLljT80d6lWWLVN
GLzwzLcgLFwkWG07pvUVDcWYtBVEWswS7Iq3WFy1nS8yLmReSLosre6ytM4ra0p4IVr7ZWgVGHnj
uJOc3tuBSyFa/CIXSy/SseoiI+u1oixTBTxUrTJztd4MkTTSM6FVaIBG3/N5ufHNNqW1nhXLkf8I
z+PgWreJVrIxHhPbXqvb5ovQbdSaN+jbyN/MixLuIoqzLwI5bJbYZy6yuUkr6EpDFXeDQFWH8ZyQ
qnbhLK81d0EnF1opSPVIr6DMImHKSA6grpJfWQ/OfXqR70FfM27jgvbC7LjtodM6P4y15VOstX9K
qwCxY3nrkRhxvJM+mkbbGeVX4yIfdLWSsLJ1rcBjlJQu+hyjVh3mFwFiQi9uK2Q5bA3tnJmMcN5Z
E1xhmEPIFxetZDSWgtqHmcGe/HB1tGOp3slyQbPYCVSQWg85aGVkdRFJUm4ut/Og3FGI3TzavXSx
Kf7x34Ri0Hw/G44kIn2dmOR/NatmDOyyPaUUG1N5IvhiyquN14dNGuxka5A6IAhGByuRd/ApzJhs
wvfLNvG/HfWnOyralx/uqKAOh/ds+fueevmjP5Vj4hcmw9ALkT8w0WZU+seO6ge/wCXV2yz6D19D
D/+zo1rBL0Kz102EYa4rhck+/P93WBzz7IvovHDp6L/6FyYc8XkizGAdWRu6IovEACE/z/Y5tMSt
r8LoRKOuB0VnCe9+EpQr1lT2+6TBG0zhk2qfSn2xrKSVHzwgtOoPrff/2DuT3sqRdbv+FcNzGiSD
ESQNvMnpz1GvVCqbCSFlw74L9vz1XtS9fsg8kiXX89SDSqAKWQqRDAYjvm/vtSE8idqq9wSvcKj4
4za+Ja+yz6UPdHSl4ktkst1z+PycNVQhPE0ytT11dHtAYjc+ps0bb6YstGKRlOnK6spPMVJeZxvD
z2lDon6MCqpSjrk2+OnB/efsIb1ab6vJzd0vc2VQIIvqAR03L+Y3sgdapUmirjiA9MrwNhnVc/OG
xByvAe6sWtDnQxrMG8dMC7KgrWxwyFosHTfVnzFLhHSpDLpX1CWzmtTYJps2uPZA0FFB9U8eEqIl
G4sapPY5+HeR7rb+4IlbTucd3gkIYIOuId6xgmfAjIekfs6n3Lx3AlEmmHwRdKxRPWPb9jAzWLs+
sKPs1IoyA1TcQ5chHUo4d9CRNojeBxLygscxCA14a7M+1WFi7btOND9i0Ek3fi7HjUqaC1Db8MVU
AxEwHm8tf5z2btO1FwG79dNo9MYmBh/MAo2A/bp2xHRZhBG4oATOcNRZ5T0NjW+mSJqVETdluZnT
LPpqBwEiB7OTAwSp0rgjYpF8Xzeami2NivEydOdPZhdmN3rq4tU4YxRBJw20cYfC0HnWTc5WvIqA
s0mJ07ETZqzuYZJX9z1HjHUeeIDrgIhH/VpAIrrCAtuIz0kIami0jPhmnustpmiKM342PEymSZMl
IuBvVJXcZ1le7CoXYt7a0qpbN9jdtzNWFfBOAX1asEcrMZs1RmvKz87cQpGuQ3XHXa8vIFVp2tyZ
eQot4Z8QOnmniK5wuAkKM/tatVbzUC6RAvVguXKddgbW/Caeyde2x0ucKu7P0I3UjlDJepvXXD1n
+HadTb3e2nHZKo7JvbOb6wHHRpVW0VPKtF8BjxrXLTNtNbPq35tuP1wjzu8v5NB0W9wf/t6po2zb
GlQ54fMLLqgV9xGHBs4DsEVDHUdMaZ27wW7AzjohtXfUV8kPWRtjxrfUw3EifQw4dphEyLen6ZcN
wP2qJuN3440jlo/KIamuxe3+jS/xTIY2hN+j3auE5IxBYB6aW3D6e77AWBNc2TSAnuvctdc4lzOA
AcKfNlmYUSOjiWg8SCCGFD2MjMMfMs0Lv5JEHo/cx2PvzppesJVFlyF+aupxA3fP6YJ57fQLN6GP
dtlkywSIb+D8wP40qFWcDfphHqri0s8W1lNFpgd+hSTYidIP1rYXL29X5MEYDdlv9Hv82SLb2K0/
3LkFyZN7Ny3VMW31Zz8a5mcXsvg2GBrn6Kulrq4meBSVZZTXrITDtz5CZLqqPAX+Oae6bG1Sqm0E
VQ7FMIFk0+531LewmGRN7Q44hOX110S5OcfRwgi1AojkQgLs2yi/nEq3tdFx9v2xDFWJhIpFJF8n
VMOIcqeus+o5rN2Q0jbcKd3T9pkRaLAlRZN5Q2Oi2g+2F0GNLPvSwMNtEepd6VldK5aDizzyQZ52
QZY/shGq7+NOtOV2zGxxFdQEmBk1QqCNK4g1i5eAM5ctVLaxutjZmEsAmmKO+lu9xKL1s9RX4Mqj
29ge0s/VEp/mSYLUUNeSn10NOLxfctagk6Y/krAlfS1+SWIzhFa3TTxlxtdK0NpbjzWxbbZYEtzc
lzS3sMLPs3NMQt70LOrTlFvDt9CLQPctYXBWSywcXdUNBXpDr8IlNA7Wek+1eYmSi/w+oSTZ609S
lCTNBZaK7hYN5Jeyz+N7dxpz69DoJrx1HKdCfAhfPqM5HzXfS/ik+cohKFnu9RJxFyg6/jR5a2sl
rbG/oibak7xIAShaTYLUEvAsLewhwLHpRvaEXGPpa/vfrO/+PVhbmK+uar4rw2eI0DfnS0KoxS6Z
0Hfq1B639UBkH2vDeESWFHwlaNniDyYd6zwveUqAFaTJconwmrGTQgknC5AGsntpvSQEupMdLeoV
ggNxDuJz6lvy3ltUXi+P7YDP6iLnNAEiAuYh6m13S/n2B3C0YTN4tI/TehSPMWC9I3I099YXEVVg
kf+w6yXT0JepuBmN6jIJWPpnmV2GkxcQc1gegYkDVZXGuMaMT4/MBGde0X67nmSJOZaDA/8DITE3
BS86GdlL2qKkvY6ts7M3eTQRuab5I/ZM43uypDVqW4wXjqxp6TVVRJqjxHDYLwmPKekZGwKQxv2y
L3nOliRIZqkUa5yOBEQ6yRIWOS25kU3ZA+vkc6ovhLdkT0oRETJpNbPrbLvJmJwNmXS+2E3aiMvN
OHfmo0rattjWS4ql8xJoOflLuGXoLEGXyUvoZfsSgOnRDeAsDQN2T+IGEZndkpYZL7mZYIZ4XNGT
4STA900nvZ9M9SkdA7lPXoI3haNp/tPzgsL2Es25nMFvAupxxERG5fdpyfBsO9I8y9bkeQUvIZ8G
1t3vQtY5P5MMUHtJAwXKQtScG5ER6tWNddmwnPEWNWSIUo+2+xX7LkoymdcCEECLlz4BQ/rWGJai
5IxhYPFzVaeEQEQXIItngGUhmjNadxlVNbSIdX4/RGZ7XSIpv3OUFZMn2JtiowhoDqnI2cauawCD
+gMfa4JvriKEUmSQ8opdLvheuSGfjFSyAeIcGLTcITwQL9kmADryg9i++tnza7oiejb8E8lkw7LB
lDZOl6T0IUbMrUNGiZ6PXqLcEtplpy5byrUO4e9ZhxnMoBW+cpOkx4420xgdWEeStS4c6PhsT/QX
O6GncdcLJ0clwUf/jrd2hgHKHAi2fpmpU59ovgS4h4v6kNbcTzS0AZELmDfZf5WZ8D6No+Vsyto1
GubXpC48nbLQRr6oSJRQWXIFoS8dkaC52OYo6j7S3KvvSaJ0v9eBhzfzxSGdxikB4JDrT17p1sW+
bjQwJTCotOoia14SA9DK0cCprFub5Pf85C2O7bBzq99+YTrxOjNpjFVegsGbvjvZIKJT5mbsaEjT
+fImG2jQ/z/W/d+krCFnXopW/+dC2dVTXPz660z3r//j32c6RZlLKOkoYSOkpVDLserfpzri1ziy
oFuWlgVGzuW897/BY+7/cKSHItaFBuYtbIX/PNQ5+ITkUnbDb+GjnMUn9A8OdQzxZ9EMRbpL1Yyf
s6SfKYpwfwunJ1+ACpsWq02wnfytnK4wsv5xN946nb0aguIe4Ab6rPzKHEX/HgKt9dJF9edDD60g
nT2gAcXKU9zS/7zn/4VRlgv9w4MCyWgcZcQobvG9Mb6X469WfnTM/OBCznT8blw6vGsM0c13rnk3
xZt6fn7/KizO7OejeGz1HFZgm5lhWefurMVbm4R9TeKQUegfJT6JYUvl3N7SAJ4PMiCgmaIZbYaM
3A7RmDhkGzFuoSZZe/DRwz6utH60o1lYa/pdyUa37p0t815u2BMOlz7EA9roZF6Idux3UAeCT3wa
aFO6eZc8gJAdWUbd5KJRPTrUElWNV8HM9Bqima2elDy97Nihe9P5UZvUcKOrrKomwn27cqViXdJ5
7+ibmZl7YXIIR0gN4WoVEQhyZdaGotGRccAwURBGhuwv2jDvyF8a22zDSbC77Px8/gzMIdtEFblN
iVv/UHbuIsrPYQEbdb9p3DnfO3ZzCRm2/TwWk3M3UKTdG4i7tiVxQ/QDwSBlneXsmhTvsTtW1pWH
FGabCGdcjfbY3wsXAqhD5+TSnZNpW84eKJF+aqyrgFTuQ4mKZh2WXXRHds3ww2/JnQUZ3yGKCEYw
fD0HZiOefw0YUr8CzdDJJkdV+xkVvxSbYbZ+aT0a2Rq9efvbqElrWo9J1j76duxFu1G1zl3PeQ8X
KTcYu9NViZ6FkMM2J4l6kordctBegqMTLVtkMroDiDnQ4hrSW32Ks3yYE+M6CZ1fbcPHepja7mcy
E90z2798CHzfRhtslNMZ8dcWJvbRnFBIQluurX0xOL+W1rG/ioZ6xlfMAThBBT/SX5/bx87k5+Uj
v0cyuukp92XzGC/REaTiuBc5tQlaV0OwFVJTM+BDDWrKhuZciH7j60rvOGyYe055M+opcB4Y9qdg
6wFYoGOdeeFJom49UNdgAHtW67pO2v2QkykGWKT/lJZz96kFm4Qow2+YGATFAm0m29zMgvSE/4OM
Vkje2x6LxY3nczvJjLGCTY7ocWOzdl63g58QNYaeeVdllFlXIwG3wbrTtA05JYao2GNoMEQWjatq
iOWNnZFBE4WhubccHTwH8P6AAtpGcG0PPmJM4g/cbjkCdBCyA+dmirS9mUIo8FAUndNU6fqyNhYV
QD73R+VX6jYwhLFnxypgxufh5eDIxyCvaSRypGBfJnvzgHpd2cdawy/vuhHuFX2E4LlFqk95Yyjb
lTA6Y1+im/7tJKn3Gx1Yu26Iwr3QkCyfI9+0tgCcHeK3CRzcGk0L9ZzqO/cjgDO2sebxZ4aoOVk3
/ZhtoxBRv9VY0yH3fPsyC0PngSb7vA0mD3iTMKS190h+2EvOy189O+g5ocrojpwfk5A3iGkbpxvp
f7txj6IROeAPKwXyV+ddft2JcXjSAv58QbjgDWdY8UC3HPE153xyBWpLXgx2ON2KHgUFZznvNol1
8QRXZ7jT0zTejknUXo+g6S+tkb4z2D15kVbIFaxa9mvgDepTxelq0+KiIuMaSduatBkGqOEqRqvM
Dto7PZsgk8nDTt0VfHa5wShTUgobTBzaqs1XUVZGn2o6JD/lrJqD1bMIpUbe7JkaqPyJSN1VU9Xs
8VST591UMMf5qnBGMJ0auLriKBeVdfQw0xoNV2HPAYCXJgLc7tPgQXs/n/htwwfbKufTlE71BWXC
aZ3JIK7XiSpMooXzxD+CDJY7ttIK6XzoH2XjIyag6Q5daynJRWkMOFAJ5gRyOvQgABi2xD/r47/k
F1GNK56dqbF1gy6gNmRm/roPWu7DWM7jymbneVtkun4GIgaOqOzTOzK8UIYmZDC0rALf49ift2Xv
ugcSgEmMMVEp2NizLl7EBUMZZ6Sg4kZ6amCMPFO5QZmf0eT+DT86e5wacpqpSaMMWbQIdqEkxEtE
BNirclRb0l3kIlh/wXa0294D4LtlDs/c3ZYQDytcJMzLkIjkkSAhV+rX3WTT5BbZokBL2+aLO7bN
hiYxf9XRwtgSXTFdvehe7Ca075FP0iN2ovKxj3NwEn5X7JGuBKCdLZOy70LOg0CyNselK152TxTK
2yMZoF5KdSCRGy9IgSoMi+d+0v21jzoTWUcE+U5bfnylUo72ltGCKEFWPh5KRLCY9lHtHDmTQm4z
vT4/JY1F09wtVdstYtL50BYVv7A5qvngx2hqLMpYX18sDbGzSJhefM+y8oq9Oyi6/HPVMSyYjOA0
zsSlWRrlB4cC46GKFd5HY+TRe4L+YOmiF+oyEf18kU6ki6wj10peBLAv6eY3+H3rkHNuHRjent2o
PorKSB8HiEb7oqgR7NTK2EpHQ5XgbLsPX4RWy8eu8akZGQlo90EhixIWGoPSR7ccIb66FXpynixC
IrdFxQTnoJmC4cKchNsR5CA0618J3/AjBonmoUnV/MhECm9VZIQ3bdL5xPihd1YOLutYE8/jaaG+
tmxI2xV8/eAyG4pw+pdEwg6M8bYF03U3G2b/qy8C43NO4Bm1QwJjNp6h/v2c0nYMfk8mv+zoiGFn
OpV1jXDIeAih0t1SIEGCm9k04uQYfyu6xrvzy37cGVSdv4Dfcr702nC+JLKarvlSqV1UR8ZmimNj
gwgHsV0QlFdzaOj7kmbh1tb0So1UjNcvd72VWFjKxgORsaS2FwWZH+D7L6TGbFCXNA6LjhJWyUTc
jbI0L1zExtvCT9pjPrViW9U5WTjadHiJXX86dQhObgLPCo94Y9Anv8zl2bOwwxkOkTCcNy5mcrSv
3aYItuh9Q0K3qXetEEikN2ad5EeigtRXn8yhfRvgQV1BfbE3nI55/DPO/rQhoMqiekP90Rfw2SfE
L3K2Fv0O3qCUEBsWheloV0FxAxtp3sSlJLMba8j0aHKKlyvYh8l2hlmDOg3cNpTrZNWlbnJDmjpn
f4FKzOlyxHbDTKfAHRDg6Wq8qcknLFduRIfIJQ0A9/ucuyT5QcWOVx6hTVu+Tf3R1xT9VoHToBRv
swJqm1uUDx2WzV3HgsMeCOX0BY2w9qamnoE+UPXgA1A6TYMFowOz1Q5fvDGt6rQwHhrTRIpCXY4d
swPTOOupBZhhw6vZyiqhTr6YmL2+Rhpb9ch1rCJ7NNEkbvMKCZfwY+v5xTXk5DRMnGEwnyffQ2k0
xqVYGc5irsNesY0pISIHxxgHndw9qcGZth6JyyBibTRFYupxlOW+okbQ9ljeVkUj5jtToRteGYKY
zHXAvzw4Rg2Ax6e4f9nB7VoH/NXbRFDXWZVzHRxgJjn72BTzkQKNIiYp3i9XdONGI4R9X0bXFqFT
kMTi/BNwMb3F5FFs5yoy9uT6wJqDnGR/n4rJS/g21J8gU+IqTWPjAmn5bUfPa0W0O3ivxPjl1XT+
LQemUIdmPEum4JLLIAjCLFk5ZdjonefpYVuiV9oHAQJrIDDtBS45jY+yNt0tO8QIRbcEDx1Ntzai
nXXaqPyHWxg/EMfdjIgFdvY45Mu+rT5SPyMzYo4fhjKa19ozwgOr1Z4bsYRFO2TbYHhBMO59NQrw
EOgGyOKMmzrYkBMGClugzDW9FjOKrJxt5lZcL7Vah12VrRxWbLT0VXBVFVG4TnuSj1ScYYEuRd+h
HEii72HXy0OKyGLJ0h7JIPHm8lMFQGKmbmvWdBrs6CJKVHVbkHH01QjTYsVXPad6VqFa712slBZ+
sk3mQXTp+mk+2bGf7p0s6g5GRDtuU4a1cwsRab5NQqU/VeBct1hlXITyo843CirOFgznEgkVRXvw
Qsmur1OO5GYWn+jNQXWz2vrZ13N+YUE9PtBIk77eDGUoBvQE3ZimF03xzPaeACtVeFeW37VkkNqy
vOvrBOUIiMHhNpin8thOyDETI2p2rYd3yM5z0HQphWnqeJqnuKE++ewQgjOse4jNN47VJneFbMtd
Bzvkm9Lsr+ikRfb15PntN1p67imliv8lmFziVWv44o/m8oVUVl6hDfWiw1gU3UUUew7BDU37he6T
PEB3Gk6ZDPuLgVzSHy0wR+xmFg+37Nrgtner/GfewMbuyZ5+QnVcUnqmc3iy0D1c6hbdqQKsgSqw
J5cHCSzii8lonc+icPMtRhgynWLqvtelMf1Ke9f7apcuOTj+7K3DMJt3uBqTddLnE41EMszWOsqx
NnTGiGwI/NRFkmTJIakIvKyUSx5Vxtf2NHGqwG8t5tVgeZsQ7OGGUusDYRpfxwKJEQGioLTQPZHI
hsA7taovWiRikyoEkNgrXMJKJTvjfemr/KFMc9Ji58w+ao3Vgf18jpGICnZaeZ1xEM1g5AeOS8r4
NbUZ1qoBRDHIOe8RfFYB6x31P6eYYWUbcfAZ2WALUsvNbtkqJk+jJcrPSZ3WX6uuGt19ZVDpXcVB
Had04WQgV2nKlsYhT/7OEdZQrF/EfKlWlIs7PSSn3u5+hYOH2J3yzuVIYMWFYGf7o6hMhZzFBUJh
pNdz2dO/a4SR7Vu8eWvk0+Vl2lewcinpttfYXcJrSGCKGMIsabaeJ2uccYCcGp3Y97z/PwEd04zg
m+avOmrT2Ara+eSXTXebokkgPDmLHkfdCD5cSIesIg/umkqUz8KovpPwPHzHPvhp7jA+7lwEihsD
bSLUrpmVvTIEQKou+4SYjXY+Rkp9L8muI0JL4XeLOpOOft8hpIwcOiOls4+QaF3aqUKNmOoOZU7u
czZN7PAZlQGht6yENBAM2tHh6D5w1OF7gpX3e5C75oYg2C/O6AwXZmXZe36KDV2ibj85sfMTXqG+
6ct2Av8S9Ls+pbvFfZuSK9+fiVQmE5XCtuftaceTzWX43BQRuF/cPnIe4r6kt9zFvLDap5lRsKea
IuXvJGC/VkT2LWeQRxbk9GasZnWq8WKu2qFV2yorgqfST2eAhIN3MGqRXKsxoBcsDU4xNrCzAwqK
eh32Q3Ff0ENmh2vc5XneHltvyu+C2FC3bk0AnEqUfW1FvfhthXC2ymSotrqLw1MABf6mkGN0mclU
fnJINymw/M6A/r8lBQ3kKG32Ocvttq8ETbp2NO+CoFPgy9EuEdVe7ie6Op9aVtxVNy4puH5v7nXW
gY+biaZxTXUSYTnt20F/j/zCPSRhxBeLjeCJhdQ45MLvL9nKuScQW+F1E9Yp+9+y+N21SR+TY1Q9
C1zy3xqv7bDLhFiyn0szScwLq+qCC28Ikg3VkoHJ1tgPnW2ME/hEpDowLnVor8uirseV0GUld3Ux
EivtRRofCpnWD0VObk8uJ38fxQv2ghLWA37hX+OIG9dEvYVxQ+gT4cE/XMmpQWZ2Tjy65JBUY72Z
CSM75rFvLcj/g0F//MT7L+GMq8cc69naCcgaYFeYbSh3/GjsGMsDSjH8QHxfp2E4dKN6cjmCjMl8
KbV5xx6KhDqXMpHRedYPx8+GC6eUYqtqQSElBdsfBtah943gd6SEvEUFad81o/+7Hh3jkQCk5rNt
uzrayKasEZLrEaCtZ4FDLGS5N/2RXOq4LjaIHclSwr3/AdHjdRUU0pUrle94vuWBt/y7nKtoPxc9
2XSHwaF+1xsU4+KqZE7We87j+QdIhldVcG8ZzbegXaC7IkL279HcUY7sk1x9mMoQNwNAgVWcu+M2
C6ts836F962h4DK5vidt5CnnSiWzURXlR4sLi7zwYUwcPhlJb12ZLQEE7w91zmLxuCrLhm+Fbsxn
xLN7aKWgN4le04dCF91lmrXpQWmC9wIm76oOx3wPgHz6p0VyBrUtYQnqcBLQydmgMg6QuZbg/qaU
u2hj2lwpqKTYL/nj/et7JfpahrJR2i5cJIXk9u+nlrL4z1Vl6EM+RSJYZQGcPaP2kmNqU9HMKH/c
VpNFBTGbo6suG8cPxl9mxR+CY2e5v7YQ9G+WjCfbPJs1U+hUEfnozcHLDQrwBReo6uHz+xe5XMT5
IMJmYi4AKJO2wN8XOVp8Llrf1oe2pXTrDhG7iNAVwXVmk3A+T8Q69B2hAaVmk/z+0G/NH2HD9DJ9
mjfQt/8e2pfOaIW20EuRZMKsKUHYJ0sh2DXMrF5hSpOEDrfB9v1hlxny6oodlHxLc4rOMK2vPzs5
ovFV6cYMC380O1l5/5mgA7ifilnru8zf94d764WEqAeEhnwfDyjf38OFujYt1NEM17TyobbrPYd/
NBjEonywyryizywTBjGm7XACZ6Exz28oNOR/PUs1d8OP5mVuTkH3kwQGgjSbzAIsgjFMebP5FAGr
PrQDpfj3L/etSQuOXbnKEcDaXr00rmhnoBkagEXo3JEmTDU/ZIl9f5S3biqPcGlfmTQ+zzF0DvCW
zslZel5WgT4Bau74pIVaDgGK7w/11gU5OGw8hzhwWozLr/JH4y8dl/hKtF2HYaiRaw3ld+WV3//f
xjhb1GKJ7poPNTRYu72ald47Xv4RGmp5+OfTnvmHLpCpKN1Xk8NPvEHbrT5U7F2vws60TzYWhfXc
D/HXyGCFwctnLkEOiLcE3X9IVx+taK9fPYivkhaKcEyf0sXZiubICp9t6RMlZBFu0iI4XBMUUV9m
RoJFrvKLzT+9rwth1vMJZJdAC8/fvZpjlTdBxznkxcgGRU13aAbdD7YSr+eioIeOZprSro2j/OwF
90Ny0nWa1QciONBzVmW8Br5x6Sb0Mt6/nDdG4iI8SQqnBQDIPZsmfkPg+jR55YGlDXuf0VzA4H6o
dPL4/jhvPCbLxV4DWWrZHTnLwv3HlFdVngpfu+Vhjs2tzp4ML1snabE4E/+VNPdj/J/hL5wMGVF8
xX9jd3ZbxkXb/Md/fy2s9lBx/zHU2TeWGpVaECcwdXqfwn3hhOQWuC0cOb+HXdQX8+eJxJw9ivZA
b2qH6r6JJeWb4si6bWe73SZ0f/d2Qxkt14ICeO7gjJReUiFOHiEyDNF8FWScA526ELiq6RZxrmq3
md0mLYDebLweyo4K9gTgbk2ZDR2jiucPLhSz0fnrxxecvh4yemkBeTlbmwkAMsi677inTdR+8fPC
vLZ6735SKn7K546wkiyjf5ph2QMKuXOJfaVnrY5Lwmgs6cxadZXiuv+cBxyMWhWhy8nvq4GYhoDC
Ul6m9baBpgDfnSwxctEFstuhRPDUEw1lJEa3Hp3SOdDbHjZt69lrxkk2lPDcy9RBy5CkaJNG1uuN
Hw7r2Q3HjcMC43O3bJRhBAmYzy5arQ8+Wm/MNRvwJQoOvlls+c/mWpD3NbuPifuSEI3VW7448tTH
Q5hoVK9jIIbD+5P79YZHCFh+jsTsgOb3fMMDvKPvhyovD77XIoaNy3xbkypxqUTV7gMvbC8jSq8P
iJrDi/dHfuP1ZTdnLiYKDyjb+eurw6k3ok4RiBxP09deDdb3mn7PA0TH5Nf7Q71xkQg8WI2odfDP
+daRvijnzakrDnmv6YpgqNCUa+H7k9Ssj6pJY2/d0GCfVoNN0f79wd+4TvZVQtELXxwl5z4ONw2B
iJZFcWiCMt7XQ/EQLlBEL5n0P94GOMsiZbkojFxfLq6VPxcqakBNCGEtO8Dm+TJNxbCxvZE0s0yI
fzxN2W4gmEIYxenjFVixwlzQhX2XoSvoCCVQFF5FcjMMUu0oPP38pzfQMQUXZi+2GuQcZ1+UMM6q
Aso/lyVzcTDImynpIdLTaTKRfoR+ff0CMhhbG7YGkob2+eerRhsSqS7nygznIRLGFzhOP5NRPOCc
/WAPsrzLf29BGIpjqeLSWPPl2XWR1RdPhYEQA37XVlAr9UuZrdysnxGUg73JAP6/fyffHhFQNjK2
5aU7/7zg8fMg96WH2upPqV89lZP1IHRaY4tXGRYS+/L9AV/PfUKEcEq97DoY8WxGSrDEYOrc9GB0
3WnK+oPjpAQfmh8M83pTugzD0VAsJFb7vKDQe+YYx/zoA9mTCzkRPW818kV8/2JeryKMYplsNrBm
qVc0S1AyI+mCVnrQgooWlR7M191vt1B3Sd3SUPfmtZjKD1bJxfL7apYsCwcgCAnC9BwMStYcqIyI
YoIvAT4OmU8ZrqhSeAw+Xfq5oIndTNiUVmTPp9Eax0xF28t09+1Yh8eMPvKOCMaHeZL1PY51MJxV
xeZg2RbUC60DWZz67NvQUEFnyQ9++zcfzJLlSjMQuM75g0GSEGV0Nsh+GWjJJpOfnIyROuf7D+bN
Wba4kX148rC4z18kp+YzEpbZoWhdhMNlfzBT68Fz2492LW89Cl+xt2UdUpxh/15fpZuJoqoLFqKx
EghZgggTkznu3r+at1Yg3NmU4bBVU+xY7ukf280ZvvdIhkeKeAj0S+8uMTSyAz7RZM+ALf75Lpoz
IzJRPhkLTPz8hAokUmF24BWd0uDncu90rO5yHXx5/6reenkWvyBpYtRvYBX/fVVjQxDrXPLyZLH0
btPJosUWyJ80W8qdDqX3Y8hAUVMtbD74VL215r3Y3SkcvXHooXRqRsLp00OIZ6ctDFAj4a5KHqtk
/sSL+MFob014jj02k31JYTu/m1BDkZDC+CPsqEr3hFHh2bTBl71/M1+BjQGFm9xE1+ZzhJv//MDv
d/bYSUruB68bzMc4MssdCa/o0RLRZ/Tm3OFzYnklWVdtf1NPRXotM1fsIw9N5wzticYymYdWDYwR
kAl6jK5LPjrdWm/eeZcTNm8m0P/zjY8OGlMOec7XZnRoE7T1k9X6+LKF1xxj1/tC4izZHkR6XmaF
iB/ToW+OBKN8j1B0zGrBlA25c6SK5K/UZFS4xbiO92/kG+8aPW22oK4rKC6efxAzl98hHtluD8X8
s5qtdmdWiCkDUovK6en9sd64HdaLxlguhVp23X+/ATaYVhOHO1v7wPppUnDY5NJ8aiYyIV2/WFIp
VfvBDuONl86y6Nixo+GL9WqL3etsGnVYcnmJ/BrFIdhaVDv0MfS8EmDMPtd6qDeoMfrDP79WYP7+
UpFig3i+UjqAAWLtNYSEoQ8FhqWpSmd3VOMJzE7Dx8kjrOX9Ed96kmzZKAPgTfZZys7urqLb2Dh1
eTDMkCwvq0eVUIj2boAOesgVB+n3x3vjm8MFsocSfNjYLC6/zx+rdB5oJ4pLbu3Yh3QuHD1szLqs
NwJF7H9lKB/ghqfYMHrnH9HKdeI2LziiWX5Z3OJFBGvmtuoi7izrg+XrrTkqeKEWH8JS6T+boz2S
OPKZas4qefcA/vaXlPUD6AK9isP6zoP++I8PRyxgmC5siP20T85fQGuk12Y3c3EgYAeNnzvc605v
KuoAHwz0xsJMSd2UQlB5xsaxPM8/nlc1g7UyA46AWSi/hOO49+b64YMpIfgZZxv6v8Y4mxMED6WJ
4zAGgn5rhbGpOjXEQ93bnYK2nBGcF4cmDKFBV2D5k/BzOWjsX5JebYezieJfhxqyiOn0OkS/kiZo
QTYFGxiLVp+ILY7ubJ+U9GICZRRUZrHPG8RZnG6nNTLYgMxGjyaFOUL1shbsN2Yv6372c8RWhQV4
tswbvTd7GCYvZP4b/EzsDsuFoohd9iYa3WgPA2U6ZhKJZi+i/Ko3dH/wCOqLy7RZc4fTXU6tSK8i
hIIHxIn5qhzmaht0kUQsnA6XpSNicOBJt3v/9r41Nx3LdS3miVjifP5+gjCC63ZSzE1kwk/12D6R
g3XjCGMn8hL6HCbe98d76w1nz81mj/I9DaGz8WQ0FbUIp+KAo3WpOV0Pdnoc2uKDzevrttoSDURj
i1omZTr/bBjIvBH0G58MczO9q6pYoxn0ftTpZ5rQVwhSyOm0v4e6+ODIJN4elyotd5TD9fmGzK/g
xVeDpCZSTvPXiCBzIrIc4w6ji5lt0cxwxqllDrgz7etNBrOB5nbBQl7b/VGi8pfJYByF2RFT1zrF
OkAYyoSr9vQ76WD7ybO08OkOI1JA2M3hxm8tRe3FnTehFXyyU4CX3izrFYgwJwW/Bccq4feBkVr9
wvNh3SYvHs8RVhWOLv57Pst11LTJ1gXy+VgL+dGjeOuJK8BDxEFRZhALYunPNSI2G5kXKXHykPYn
ukuraTD3qdX2H8yst9aiP8Y53xj1VZ9nJXz4gycXQyH1hjXEi+370/etD6Ii1oK+Av02dZ7RYdZ2
RZKtLg40nbz/xd6ZbNdtZF36VWrVHF7om0FNgNuSl6TYiBQ5waIoET0QaAOBp/8/UHaVTKnM5Rzn
JDOdtnzvBRCBOOfs/e1IrWwvHft1gTE97dUHprPffhj9SmoWIFO/HHvdjs2oLlkrWurC2IAwChZ7
hwIULfWQfXD5frcRuLT9eVtg2fvl8FsqZbk5KqpDl3fXJAe4EUjhh6bsvg8ZmoXU/eBKGr97LtaZ
NwUsEgLv/Zxm6UXJ9eWcls8l2N3FNM78pZNHk178prG0FBpDCxpRBNZNpsfpQSWYGhKGABd+4he7
gDDYzx6WIOwZcQLb/Z/v9G+/HhsibST6t8H7jVHOca8RLFodZCu+W0Fyn5rTbWmhI/kPPsfzqRQp
f1fL3N+XRz9pKhXo8Q5UooJuzvBcK01umrH74EX6u2PrmgFFi2X9D+/dOrSIP3RitJeHAc9I2iNx
lfV11zj4pY0roGF3VRl80Kj43QP800e+P7Dmi12i0SOMF5zOHprB98AuEbe7Z10zfVBzWL97fqlI
GZJxfKQWflcKD6vnf5m9im3GVE9DKl4Jz3AjmNF+RPs2iVaQJqwcvd5m7eo10IxVmdkh+gum/gG4
VfoQt+DfRxPHAq42fEbp0N0mS0BOVl2WMFl6fzd70r/3HXZNyO89gimtnyHCrK3NxnzVpYmdBXDo
LPSnvBkvkeII4ieb75k/ybBSVrYdK2XeCkTXvOxN54On6XdXIVidurQ4eG7fD2DLUvR9jT9hjT8+
LsNihINuP0BZPKdn+jBkSn7wgb+7xaszC6GMR7P1/WUXuZGolsPQIWuBc05i7MTuDeNpJVCoiRNG
k/7PC+ZNO/HuQIhihihLk+VCmfnuTieaKpmSltXBrZYgSuXo3tqpQSC2pZzztCnLe4IDAHbaKCff
7AJ+CrO0Ghco7kj69pokg+KDy/Cb685hY7VAk6JIOfGuUApc5QMMtsoDGSv2Nu2Ue1GnHBtV3vQP
OSlr0KPSrx9ciN80MVEl0PVZd23vl9o3mZ1FxBMrul9ipKxWYu8QpFq7Pu76PXQuK+RJQTnpkBcC
OChSzGRwXtgfZXZZv9krV184cgzC5Ri0mX/fw3SkEW41ZBW+5Rze8JuvIbNgxKKtrp1zrox3HHLU
yFiswPmXNJENrWKOCpdv+iQtqe+UiuGyvgUxDov+hWNxvU8ljxSOqWKHqM/ZI8n/DnguZMuetrab
p1u0wvam0+rhkLqtt53T0dv4ybnZFNZtYdXzFcsWE5piITyk/hiclbr3qEPP/6Aw/93vZwKGB91b
J/TvG0e02/KyHyx+f1nMt+T5oEV15+whM7R09883/XcfhfAarQFudF4b6ynop4qLoRPBfetribSe
dCNaf3XzzaI4C9Iyefjnz3q7b+9X2tr9taheeQ2+L/9rzS1HWWUUBxPU6hA6k8LstdjGPhbNRBhR
aZwbjR5/GmYifE1TS67NQQPwa5ViL2q4x29f6L9Uvg+ofMjyfHac/4sS2DwPz/8LEF82qMvn6vv/
+d8Xz3Dun+tvPxMc/vxDfxIcPGcNbV0HwzrlJM0BNvK/CA7BH5w+0B0xmlv7/DxyfxIcwPIx4eXJ
DgCMrN0uavO/sHzeH5wlKK9ottoeb0Pr3xAc3r9FgrVFvmoDachQJrx/qmsdQ36VFoAPEsNZiPqz
6xPzXPW5gk2E0cH5CIPwvljgAz1Cy3hj8c1/7SiTj5ICEnPVYZ457urahLfPldn+p5vw6cdK+Vl5
8r4a5FMQ5K/aVYet8ZeX48CkbmqddD6oAbeTNOf2umg6MlM9W2x1TZah0dPisttcu+mlN3/+548n
LJXd4OcFvB4qWbhIoXyTe/y+DB5HBRZaecMBMkw5ExSULrvSS7FCI5Q4zWbanc2o9Ps9PgjifgRp
MmtaS8ZJqWfKekvgjZGETezjZSaLCyy8gSXJX2SxI56afxb3V1VFVqktUzgLzME4iXuAq0ju1Sud
heLGyn0Sj7AjHVIgpADV3JZoGqf9gptY7deYNALAE0PR8WjZ20IarstBb2fjDk2euOwkQydQBzgq
LVgR0u3Fs19VmY7PY1Kvac8vmupyui9HuGx9Pten2ABZgDMPfq5szPqUxjrt70yJR1J5+YNyzoJT
D9d6y4k8vgkm0rs2Uy/05silqiuwTzp/NmbztfYmIXVQq70edgX2tDvVKCjSc5NeOTgzaMsEiMxw
keGv8bLuuiknSELTatLIB4/gCBdl0GLNGY2ISm4IsO3OitFsr+HSx2dIcua9S6L2sUVmtDWsYbrP
CZy4b/PFveXumFsUMWS9mQRbje7cvqiGyN3E47STyVp9RrjaPEK/48607LcHd8VreBKAtzXUwcmF
FHho21S9Svxxn/WOP6L0rn9wMWic4jmxj3j2jLuRMJ6HfJD1aW6a4FRVHGY2UGjtPLQr3DuhOy46
EuRSbHsRl5GsJ3NLdFBxI9wUtwtxcGAQmu7FjvnLpEAgGCVwEZKDNjNJre2xhazFcva1Qe3dbCyP
jc/NVZ6Q8H5ykhB6C4E3ACgCeAWmVDoXBGV5hPTsNSMubhIkfIQSpe0l6bIrCymZvhc6jKEaoy29
M11n0zCap2xup3vGHctF0E78q6xU7QUwxdCY+cWB1MRlXKyLXWudKy3RJySd/BbXzoNwCNIqmrAT
VeGU1tN3UkDVHgyvfZXY3IkY8Vho10JtKmIyKkDeI9e1ALPvlYETQVnKCaWaQeVjrYrjG1eP2xeG
z8tFLVP12eRFuidBChNi1xY7iJnDNz13jTvYcXJDpDSZDBrXtk+4jzCJudTrI1rWZDcoCJC7BZ9T
QggKd8J28ZDYBs8/5CbxWCZefFb2xaPU+pHAxK66SvxXfQzAzGda5aYUyJUJnNd5AjYA5xjTyn1i
8mxiuSqyvYkrcmPb5ZMdexMZSZ4gc9ThoVzR73PKjcJQPezi1hZXgiC0q2CQztWoYuOuznrxODpu
84RpjafVwx7fmXHzZOEkOc/hMdzO/hp0puXw5f1aNs+JjwM4yiyl4cgIis3bj/NTFkHf9NrNrEQ9
bOYsXy7o0vYPgjL8RjWDQfYbJQXZVgYu8zKvIlfq2WFoTA8fcjxne1zShKCWrs5tqorRW8P62i9G
htEXYoCHb8S02svBxdhtPtB8NQr3cWpqObxk3Wg/ZjiyiuQwWUttI7NctHqL0E6OF6qVsXMmE2u0
b/Bk4861Z/XZAAoQNe6Y1qHhzMgG28Xd8Rw6wPpoytdhMw9sTWN9OTaBGeIMDM5srfg06L123ejl
jeaMl3Ylqh3eMed6IRwidDwyrjonISsrviQYhng9enyHxFzSY2UWn3sGl1tgZuN2tNXXzCd50Z7G
b0VqVketTl7UaKfHdGEeVBujODXQ07alM81ESCXDNwO/6TbJ+vN5aOMdamMDt34RbAzVwUXxnAQR
Q5Jd2otNvEggJhV12Ijd3D/TCtFusrKtl1AEcXtEd4NKWZvJ/dHxRlRZQU+yKsvXRCyDT+99zSjr
bRWBcb5RtZdtzUoLznPoHRe06CWONRYslm/jPFPo1MfATwgW5kaaxqQfdaLKDpWHsVgMlr9tpGZG
xCyxLOsVcaIjVDS1Sj+XThYcxsS4tao42NFc6U9GHVjl1uTav/RCSjdyKEtRLkIbjSk8humAlZfE
WUMSTBmTO9OTSFSb+oiGMzDokgawqZ3YbTcq7l+sRo77xEl45/EC93c4SacwNRF25rXb3jCeNbC0
Fv0O1VYKQa3QgLr685NPdHEorWI+r+fVWlQWxSMupcaL3NlVe0IRydNhou1vyHpFXTLZFidEi1mQ
YRLPNDqWd6TPaOobxSYCDKEQZh8K1tWFXfbinPxIuBembh7RTPQbK01ZVf2WAIk2rGm4hKRmOWfC
7ebPi7QAyK3sAoZQB1lurElrCLxyl2dR6g7dtmq5E7losOP3wWFenOBYjbH6lBXWspnisT0rAHpG
rlni9nKLKSxlUmx727KvvZ4WcxOvqoOkwwmtC3/XahMzljWaUzoWeODAyr94boJNXlcSJqzClRlM
2g6Ua4NQtrouDY13OXCoY5ZZsxWinNwkWhLcQ9kx9mXGE+9aTXr0pxnCnYzti4bOXxYWUruphtm/
NNpFncEpxeIKVxHOSet21Xc7aS+xH3inYEb3HtlSEm1VohtDpJMWF6JfjKNg2tICHHa783KJrccR
uJ4N1VUizzVhi5+nivTCKDdy/bvASVhCO67deaPn+nRc2jaIRKV1+xGy/aMsx4xg0CLLT/aQ9C+V
lbtEbfb2tE7g/CJ3Hs2V7CXxEGKhbWpUKNpcFzsvdaavTW400VDK9Vwg2mssd+UGsX7dbOFzZOfg
a9Ht4kzOPR6/Kj2in+9OQds3NgpbGodQUZ0MgzJM5ijPGudKmXF2WNJafDUFGSBkKapivTcEXKxH
pDy3eA+taay50wOTNWOHzVkM33zCEgWzEkronV70vHBQ/6pX6mhiVZQW3wimDqyBgmOCF+si3iTO
GquRZhVhdMK5WsBP3GiNEI/BlFnpbgQTiMWYSVBUcchLwUzP4ussRqZbKWILTP+8nZFFA0N9O3y1
mWncYRbvvwkAXv7GdFJ+n1Gt3aRZKXPLMdS9nUEb9ljv2xawBUDRTZ6a5ZHGfX0qIT8cbL0nc7cB
Ej90eZKHlTDx2qdOz8s9qBrtpk6C8T4zreQqqThp1I4rLpPl7VsE7RcL/moWxm27bsoEuL4OsMPC
LPA4ngRta3xiG6y/WcKlCtbI7eatTZaxm7ARhVXH11mZE/vU0Mb7NCO8JTRaza8jverUPqlcda6T
b7BNx0luktUP2nDYekRnWkW9Wo+/uIcevWEuwZHwE2jsILyqZvWK0SDbz0vcEP+bBQQ7SYg2yol1
QkGFVWIaI4Tgn4sI43c1xBqETr3EXP4XHVhnEnOXJNpwSDSzPYtp4a7HYa+O2rztIPKsx3ur9TcT
N+apVx2mcVlzscfB+aigMd73sNd6Zv0mFnn3fJ33xryxsZqKPJbhYGec/CMsSM6V5w7mNhlgzyib
A2EacGWHRJ8/eQmy67x3AA0MzVMS1zyYNdDd3prUeS1F+2UcbfsKKtT8WXLi/qBT80ufcv2yqxeL
mT/qrF9chHRvCm/SrP6gZWtca0/alBIsNN3IAeuOPHW8injAjIknHlgQrgPeU2tiaPOcC87NHjCe
D6Lt3/qxf68IIcrimVq/FAL191KqBNuwGWT4/arKIjURzcLqiR3b0yK1ad91Y7pha162ikYTqNaR
E1QuKF69dF2mKL5ucmm3Z1gqQAjGTvMNcql37bsJZucBEFusdQ0BDoPzkTqLXuovxSzmGn/VvUI5
WofHf299OaOGpFdhkpoxf0fgcUW+bSsySBpiermWKLOD1PJeSZufDkCzkp1mmM+YNB5g81gMmzku
aY5MNiPK/IupM+3HSQDWyBarONf1ynoy0XrOWMlEPZ3DsPCJGjOKDahSGE8zC7piKzkkAbA13Ugx
jc8V59WyCk4cIIlpmy11jn5FbroW/Xaz7jAm8LqbKencW83xFKHiiY6htLZtAOw9eyyOUM69simP
48gGRpIUZ3aKZeqSpOAfIsaDJ6SDR4XHfT2rz/XSXtfottlTsNlvbPhcX0Ddg3KFIH9rW4XYmnNM
vgsSm1M+Eh83GbQcYCpN98miEXeIua986qyxcM+GcvFgzcYy4SJlBOBqcz/MWycpUj0ahRWX8Bss
wM7gEuns9faGH1Sb900MsK1vLVAhnruUyRFmcLaJl/X/iDnQxxu9Z1gTxRmCzwldnG+eM+HsoQdY
s+BtzJm+09O8Jps15RcndQCtm00YBtrMUd6bwV9pikM+5bSOq5FCpPft/kEHPRLBmHCi3iHkOqoC
gWa3o3DzU1t8VflY7LpsyPbjxOlKLyRPJEltwyat3fF+yMonr6N+JMBbPPqytLJNp9Zc4fXaBSvK
4GxZuPi8dLQbuA7W0eDFcV1YU7aP0XPWESTw8jiQKvs8KwLBbGVwNjRL0wxZtsXOGvzuE5Wof1Kt
DrxFUvS7Zd0/1KSAPwDetY76zG40rLVdnQZllJInLCN7KWfSFEs57owlqY6QmKhaas8KOTt515XV
jfe6QXQ72WPNs9N35LrZVFjCoHredPXCG2BojB5AMA2lti3F5QA/mhVss5sMce1vLH+gMoptG0N9
4yyskV4fYVrOBn9z0Jf2palnrkq1EJZOdRg6mb0cmKO3Z61o6coB3QcoGKyv0LRiu3SURwOoMtsv
SKH9kyFpswALDE6JIbqzTHn1yU24cMwc1b7WTSdq/Hq6ZxRKeS9VtvfXDhCTSnFZFfSHvIwymaHk
8uqzSpdt5i/isXCrT9Psia/kLFJu605yZdQ2OBuZMqG2+ZfW2npwXr/1bAc0sXwEZF3UMPc7KUuW
R2NdqvO6v+tFITektIonp51BjnZVDs6Dmd12nDI6I2vxms06BXw62+21XnfcmSbnKPL2LhZ1UuPQ
TkwFtpsIsfXQS1/HAlFBY5VfV3rqfEkAvM0T3bW3xxCXPAeJpIY+OI+aurATOh5Wr9rrt45PbfH4
4EUrIxeKFDnoVMGAozLCdjhQlcw5T2MM+/mtPaAlGpcBWTYBTDYL/q2Rt2RQ9ApBQ0im6SvRJupi
YbnV0awSDiNyxXf6Cd0rXczFTSuQQBHCWAQrbtFByQourR0hTMG24hYnkmSCGapgyNzepImzsAQR
VdCCi92U9l+hE64+EngKjJp2Bo07ua3hRUY48UFQFiD0OPDoHY0vhqrMfOgIAvBqvyyWTaPMGWT7
AirA3AKeUp9r0DdhbHblUVubKzja2Nao6EmAXDs1axRo6HPUIJd5yfg3VSbNnnZhi7MMPv6tf/P2
kpwLerd1k9oEuGvfdX1Zj8uexu0rKw5LbY/A6sejSXTwTti0hurGiG90o6xPojGLDRYV/+QPfful
MTimE/NJTw35bn2SWEquJptKK0r0gc1dM/tveNaapznhsNPpbXCSHvtsI1MuYeq03YsORxSsR0Eg
Sk/5tO1djufESgSn9Xluu3UbxrjUn5d9SUcyyDzOvEXHH+clqs4z5DR36dr15lyyvgUo0J4Mn0fC
Xsb+29gSOJgacXLljWS5GN36/AAvgkZEH7J0+Tnx2v16O976AR1SaE/FTUUqxm4hfn3jIge7e3s3
GAMt4NFP0iuPLZ++E03USXPsKy/RHF4VMvBPbcAxpFWFeSc7cvWCCs6h23AStimHo9TNjTvhwifL
Rm4kFnyytku9PsGZrU+OySG2Wu9ByvHwsUf0KHbd0nA4lwa7GfnY90pyTBYF/Tm9Kc07rarZbNnH
vkCnE49YaIijZMAYvbUEp4GmpQ/i7SwhaotURo6fPbuJiChzil1C/N+ubWYOJwPFTsXChitj0QVt
ShaF0qfmCcw7DWpJz9jKYkqFgYOzBfRgY9Jc3vKy5+F522Znj6tB50idd+RlPVDVK0FEWrXWE/1M
F6qz5k8dTZvPwuPUrhF5oaKJ4I4rZCkZCeasoyKweGu5k6DGs3jWND2+mSX9MrOcq+xYkwpwJkVJ
E3HdKjFsmduusIorSL7Af93MoesF39NqA94PKS0T1mRHdxpTxprmbeA0ar3xu1fH837gq4c1BzyL
UHKKEOK9xFdwcRw52n4h6axmkWUiS6+AfD5Nk8NVWzzNOhKswVKZCq7BUOpUQ5Nsv3Aqye1wnAm1
DKEFBZxbRie7JD+TTVYSnnvfNDEnSDWpzTRyw5WPf6Ywaam//eXbwlRVzitGI9v+xZG8UwUvlWO9
DPMnyLRqV6V5Roxvw4LOOFUmnsMmw6wxucJUhcRicbLlQrgLFZn0FJDo4nW0l8YlUZgC9q1R7BGZ
bkO5vZHrKUDNLSUZgXTjnkYCv1gevTKHLePbj+Qjp0B7OMwONFS2o0OsZFiQPX02xMOfOsf/jio/
GlWiAmZK+P8fVV4V5XPaVM9/G1X++EP/L5QRUhfZQSZiQUQVP8HmIaH9wajQ9ahhVufiqr/7a1bp
rX9nNaz/CB37a05p/YFYj1k5ahGsHY7n/5s5JULVvxchJJMBocFpsKpLEYe9F3p0U+HXs0soiT1o
88ayyx3xyANq2cG/dtI6bQiMT0iEGRhMOduC9CWNKY2Tf0OzYjbEPWmdWOqoqsDQwvrWrO5uVG15
7lNW5J8GIg+fpi7zHkH71sQuJeX5IHOTWO+CFrOeZdUZp3vqhiKYNsOU08oRrdY81gQGX0yK18G+
UsY+kesreUlNsaMH3AWPnG8s/+DrKx6PN4z7ZZLz6H9SJvEjXpOlJ8Y3g7213Anjd5AIP3ueBi39
wpbeV4ema7CLi56S4TQ4BCVTWpWVbkfjj9jIigwUS15iSkMksvPf8iWJ9uXnpjMhQRH7aE4I5dC/
RVJWPwIq69WsXYatGSN22NCvr+JL/0e2ZVxyPdswU9VI7mXMEEVuxmmiP2y8Zf3JH8F/RZo5tEeK
uncWjAl5ExdRNRK+oRhY1SR01ITOV9E8BHaMDxNtOtIXJyegOCpcIIoi6hJh4tIK/XwkUOfbEivV
O7BLq0Q5mwmtIe1AMqgSGGhz3F0yKNSOuqy7TzoMy5AYLSuUxJaFeZ/WR/gWE91iYd4WmkvsFVx7
wm6MWl4TpObs3ECoZ0/kxZZeYYm+XKUASvt2N/lVcSKzxdo3vV0dm2YY90U9tUPY1o0L9rMc1+5n
5I0po64KUKvlpskVfpgatmFJyBm14gZ7vRXmbtKgBgri666S1QMtj4EtLgaDvGiTuIK2+7loquTa
Str+k0wn77oUxfSYVv68SQIGK51I52ueh2anpia7L3nNEZHeqIciFXThiYZfR7iEx0gj8y6JqIvv
UzFbhzl1NcKC4nkI+04LdpPXWafYjcs9VIBs2RgefNZ75CpO6MWl+7l1jfq2V3NhhFWcor538taa
o6zqvDlCOr0c6850XY5DfbUdcUgc5bx0e1nicwGIZp0HRKOJ0BCOvLMB/5IYJ7oVflZ05ashqapD
ixcIUTd4xLeF2YDFRPnwiaA479hJ5y5vvU2fjzYNZ2smc0gJMJxkXZc1XINxuhoxtp0b89xgrg3G
cMgV93os++46Ld36vuvnej/F1CUkRT0Y0Lhp3/r+GXe62tLKt4HcC7AJqpyvQfSlZ7U9d3eJYS1f
RmshpTuQs/mSN51+Tp4Z/ea2tXBzETy+gy7zfc0OPhgOCW0pcHPuoJdTnvrjF93NywdVLNmDJYfM
YbzhFw+tVgcbWbDCXG3AisDpbhswgt7RKT3nLe5GFWGd+7yz1FWNIOtMzn0gw1oVOYO5OtCuDMiG
vGwBiUK717NPdZzPROOJmUKKVGqeYs48+CDmMsxoA2xgvZI2wFA5krEEeoj6KfQItI8SmvnC6eVZ
owNaQZBn3tucMK4GrfucLd1tLjTvGzhhAt902HjMWiS9vsgUS37ndblNpBOsVn2wRUh0H5nJWXIM
7N6DkNu1LI2xvwW/T8J8pzcv7khBK+TSfLLiYPnayqZrQ4b/IJYqKc4TggU+J6gOIrddXd+yatWG
POrkAnfV+Li2qGoAsFFcVHq0MLReCAvgNJyJ5LnHRv69lCaslak9mWMst44rZ9InRuuLmdJct5DL
++EspTpRGqyNGBcryjCYeOoKO4W80c7klDVIwEIEXc11kfd9y0TLCLblOBuXU5+t5WSc0f9IK5nP
BzMd5ptG2r0fEbhr3U5D7H8tZKXRSMhGTnV+KYMtHRN1Y2uxf2qm2nkeATafB27cuevUh31u1DmV
JkYdU7/4aU/Zbus/TorK0PpLj7YUidWjJTcgREoqtSw9NpU/IcNQ1Mz0zJrLPuMsHUiHoYQ+Y5vw
6xtDuuqYaAwY+JeSKpHH/dEpyOUeGIeetMHMosAX/otNTPdro9nfMtGahKpP/RCpFj4p+UXbtss1
FrlWXMg59S8CqyhO2CzdPMyXl1Q36RzqzIXsef7c6N3t3C565BtIF+uYYjYb3XSX4Vfbk/ceXLdG
12w110xBjfaypz+dXpbAcRmgZTE9kc54yCjr9nni6DvW+0uOr/umpaUepW3Z3CGjYAdJO3Emc1I1
gJc65YXTGAl5F/V00dQ6+gU5I3lzK3dg3m401zy51abWA/kpU033rZ17TSci3Cg59tj+PfJL+4xv
qDamFBiOHOEQV1U41acq1pxdaUKuNerBjPQeFqvq9eykdYmHlLhu9sM4w18f5+HR7IAWln4Df8cr
nobe+JqvYBZqguU0ySoZQxc5DizeFsI+bcTNXBEyoqy5fzXIJtiOsHZvcwzK28mWgJQT5PK2T7fQ
6rT4FlJHf+nqHoEVgcWgs8ekBIjZgty4gLAObdSzkdal2lGO511mp5FTy6+djkCgnWlQ4aQpvlU+
DFO1ENXJtveU+uX3rsj6o6Xxutc9DPGtw/+KHQ/yvOO4ZC8MDHbz0t5MmWHuzCEjLFpo+QvIKKqx
8o3yDGMTKnV5nQ+ldWb2ebYTA9CmkQPJdmzL4GDZDejumZMXziRnX5jpdJ5VDaOhcmZEPRiattGR
e+IaaCboD339Mjgyi/judxmT4miENnqQk8XYz7lYbCkONVoBJpeBuWsM56XVxfU4Aj7CL5ZH9N/3
bNFaqCwNIYGtQrCqGTCOhRNGSaZmoTeXnuiuPR3Bbd/uF1nByqxoM+lpTUzxUJzlzZIQVCr8sMWx
R7ZMDa0WtjQFWbKL7fLCqjTthpAQuS/dMTjYKk8YqFTXKERA4GbpjoQwVJeNVkduSUT0NK4xjEW5
7wfRYA4TNbTPxg+dlPSYGvkCm7BnXWloMkP2du8OYQazwDxuyFwxvkMZh59PaxU6JDl3ZkYi4ERv
k/eBNWKrNoKXrFItdiAePwQZB3ee6mtXm3xexktKdTYakR6I8TiTNnfI60QLk2zxz6pBXWNDX0Uk
P3Rs/62lPqqlYNv8Yy11ATH6+SUd++/D0P+toPrxJ/9K7wr+QJXuriUVygFKGKqmv7Sf1h8OVRPm
aR+Jou1Y1Dt/xXeZbwpPcG7kdK2cSOYtfxZVtvGHaa2eJAaC7gpV/FeZzL9Kmg3YOpjZDXpsfLt3
6vHAUgCYhSYOHFJeU8YmewjG7PY+rs6fKs1PP8ZcP+sxf/dJJn5wrPOIB38xO5Y17K+19X9gI8WN
oYsnUTdzSD7eGP37T+IzMOljnQbKuH6Tn2TahILGS0e4LfTDYoziUb/qJxJ/3Xa5/9cfxFAWQuGq
O9f5rL9/0IQEO2i6RRwUvZGiLF4JjH/N+e//5GMcHxsfd/yXewQKDKSYMwvmexxBAh+hJmmbZVTM
2X9w6XhWEZsDW0KO/N4Dngi9soHoC6LWqu406yOt3Makn17nH/wo9++1PM80JlS0WFj5LFLj3pv5
vKlihw54B6RSFpSM6kYl8z35C/dimvzNP1/B96Prtw+zIJxA5WIY/B4jpRlOw9psxAHZBoIJ2nKH
3G/jsNGyZ91n8p8REBMainikf/7g3zz0WNxXruSbW+b98nK7hskiSpADY9zmdgTiHDq0E+7BIVof
rK/1Yft5uPz2G2mMsCtgPWJV//1hXMZ8VLDOBGCiFqItmtMtAePx7X/wg376lLVF89PaWtXqk4ZA
8qAFM1E/3Xw/VbI+Iwz8P7p0P33Su51JFlXKGZtPSstRbdw5f+Y1DKbw4+Wl/3qXAJv4Pk+GF9gg
6tZn9acf1cSV41eNqLBamM1G6JNGPK6gT7rYldoGSJg3RtAZuxYV/0Hv5maTl1ZAX9iuz9CY4+yX
zHJIKAMP2SFqfHmT5Hh5bB3XRMPd6BWvCvzoMVmM6UJ4fYzOe+nd0AyY1zeCf4SU2WrLyNREaky0
gTe31bXqAvOh8EzaWnEeP00VzV5Zzc4h9khGa1Qd7GXO81x4MyFpvSLllX4M4/ippU8/DPCJxqKs
tziA6ltSQewzogvkSxuzyxt0u84m8hWu6Q4159LvpzxKPT9ttsou9a85mSxQV/g+Gt6U5yrmRxfT
IHYN58ErRJGcfugh4fGz4piY6bEMQEJbQ7CnGhK7VkdZmLeok2i5aVGl8+uWio2rgikeoTUy6WSw
uaRJRpwGDH3iWsicxznYDNGEW/7MrmjJQ/Vozg19wARY0Tr2g0qLCEc3H5J0cs7nxMifEr8p713J
dL7tLfHYupX5EPPbRehJ5syisseF7zStTShPBENkWYq1Prs2s0GNudh9LwmtYoDBqU/LhqeYS0NY
Ryuu3DF/1Q3u6Qi0/oEy/nXuZXw7uEtzlOvWmNJmO1e0aJh707pPWNtBmZJL5s43wEHtIzv6ECGz
z/ZTUlohx4BsDRob67MsgaEa2iOaz8QSwRXNo/rVJRDx0iA4cO+OJb5xU5Mon94e+7InJo5cMv/E
IZimSsZFAFBAxp2dqqhqRXLnL2Q4gHbOiqeARJmwoibfkL+WI5cmO2YhTqhzyz1nYF1cGMzog42b
xtOXNBZasEX8SelbN0VGfDrT1xMM7uXBh9Z+h1KuejW9tDnjN6otIRVxiPmiPdi5Edw3EJjvLHIt
84jGgEMKBlaDArRNOpH3MSPQ6GBLYZ83uQVDPBcOwXgiaUJiUDTALW5w37cdy87WFy2iZgrg+QQ+
kyOxhiqA90/vgRwl057SIH8OcHnugpp1BFQUf0QWTJzGp3hmBhFMX5ZuKfZQaAcoEFpnZrtcWM6y
XTBCtGHXJ5LyjcbXV5hi/TdzYW1RzStjQ5Ow/zx5g3hMcts591TJHoqowMFQp1lnGHsyBJUy0yKj
4E44aVI8tYlZn80xgTDoAM2o6PJXhjkBHgjXOuOLGDtiytRGUz2znRQp+CWBWQhuk3JNT+EO0Qco
+A92tdRnmkn66P+wdybLcSPZtv2V9wMoQ99MgUC0DPakRE1gVIe+c4ej+/q7oMyqlyndW7Ka16Ss
MpNkRCAA9+Pn7L128lSMQpUEV87Zt6YLnGNDtzRc3Mwl5NtQHzu5jAfwEOQQBYobYZ38hryC/LvE
0hH2GpEt0qgOHCW/DUp4u0zOT01vItUeP6tsyc914zJyT2hOsRV6D5nioUS4O8eMY8frOIggTkue
c7g+CYdrr/zgG916Adi/r1dmnek6d0NUT6Usyf8p6LQOFTc1q+J8n1UI9BtVBHcWRSWSR576UlWM
qMYuoSVLSuYqWN3qaRgPxrbvdjaf26yL91xq/p0P1Oe9msnassbBwL87MZm1E+s8K+4owK3JJxUg
Q9erpd2NnBJjR648RrXfB4CwFEhsTdBVIVRFizKiOR8Ml66UrVfvjsNCKQTrB6li3sOaE7rGSX/Z
JV5PJ8ixlP9AaJJASQEMHdg8t6EKRH+o9FrtioXWSW2qdudOvLRA5HDMyYFAMm1MXzKwDV1D8zIN
JGEzcCZjkVd3VkfgTTZZPl9C3d3JfqurW7O9VEbHzcQUjz51bdiwJLg6eRIwl3UZWv9YdTH8vA2l
b3zTJ1arcbtHHH01bstkyG8LZ0734wL3wJuoJEJNGxySPJ295NAcEfNhRo61siIO7RyNq9u+YM0I
7lYvaXaz7onIJgMSut/Ayl3pQsDJc5vnsUuTyKcbck5WVT9IxdqjpaweU8BDX44115zU7L1VgLhI
mzG/tRJT/xwYargwtqYebdWdX8rqKF19PBQZRu+aecx1EPmdlVvjR60o5N0yZ8M1KdYPxFFNH/wS
S4+/gBG1V8M5rkG+Is3p6zuw/HS/yzevJ94IMev3Nt0Y4EP+wvP8Kkb6QybkR0Ip655GmQU4ZUFP
zraYHljcP2tOq0LTY9PbXMEnLc+qV4KFmrNoWHH02sf8oRvdxuVigP3HIkvCHAZqvoM9Z68pLF1y
Wtm36fTTSlZHHOO2OCAcCk1kLRNjpqBo0A1VLGYFh7yeW6QI6ginU3lqpl4PaIx7G4kGtP5uGXsG
JVVn5TWi0n7QkbpP9JC62nyRtVmfp96qz6036B1aHaTfRNSrnTJwrFdICmYobJdlMud6ZfOpBOtf
7U0JLbUJ0ZteFjRx7HysMxpqgUVcGAGTo3/GokArIXGVRVw9tTj2YEYnwvsulyIjoHEs62+dg2nB
yFPvNKMHwri1BGKbejs64o2ZdX3xN/MpsY/DcN+4HmOswiZUDVVYWmDrzoRN00QZIwpaQ37yS73E
nTFXT1Nh0bTuDJcGNsU1wvHOW8ZzUxXlLu/0z7avjl1RIMZeLJQxDoZd0+X5YuEYHxyn0K6G1WgY
e7wavL1tLgeeU9MK24KZgyKJ/mj2YATnPnkvM6ck4NgsibKk10b+ofER6/N8S6Y8mXqoRfRdY5tK
i4LKWm95XNMvaeWhni8NqSHnmQNKS0075bOj+3svrVnfbJfl206pTjgt2VM4EYPi7Do+8LFEXYbu
bXHG39gWf/X9bsZFnxI+cJCvAoj9ezEqVwJhldSrI1N+1htzGq9gx3UPlg11Aumv+S0dsQz70Epd
UQZ0oHngnctg1Sj9jeB3BzW8rn8/V/xhpNwo3jBkfyGReimhq7D7qqOojVelo8coWVMnL39vKvWY
LGxz//6I8cvJMNjgPSavZFCP057/6QLYo1OnyDKOY08R1pBPygbFdtww4L1oNl3cf/96v8JQthf0
nI2kwMj7F7RbIyhwbLcEgukTC8vgj3U+pwtNaLWo3wd49nEpITO5jj/d/9h2JpIZ3UNmTsYe75TG
FKNy3gnaGw8zvcTfHOx+dfjz/oCJ4WjZPMS/HMo7ENZkn6jymNW1fVajrL+3FglP4TRMUq/D1KbY
rqqKBykrjOF2dKk1DYaGd51BoY0l7Z1Spjn7JkrxxeTkKfMOq2W1KOdCfzK4aUQhUEfJIB7GHu3V
gLr4mG5wZ4vk4za2mQ8/gfy33y0XTEAY8D8HXzO8B3xobMDJMgPkyvPi049dsaFJ70fTSov4N9fC
2E6xfzvlbteCinITIjgYdH66OVKF04/dqzwO0MaIn5JtOMwARibL/tjnpDihU8b0gyNh7wicgYC/
/1NkKgkcIE6Ye/OVcJv+9A4Adk0uBJH8yCgH35uWtpfOnn63DPzSseBVaFRA2QaeD8/qpyMpI6cx
cZs2P7o2xbMLPRVErjtEPY4AcvFKQiTpVee3qAnHj//+eTB/vcaUKCjV/Y12+GsKwWKU9iiqCQaQ
nNIEOSR+Ey1Jgk+1ojSW7eQsd4HmBK+NvbyWwdJ/1xgFx8MyEhg+tE2Wb+utYIReKd/CHtBRTtql
OFJ/I6zFfvO1T4xkODHQ4uD6493/t1/9m341PaaNq/t/a39ec8FhOn//a6v6z1/6/5gCc2MNuNQx
W8t525r+bFX7KHnoYHk/oM04Kizu139qfyAYkEPFE6nTYTPpIf+rVW25/+CvsaCCZAOlhWbgP9H/
wFn9+eHn5XGe8CdpprNL/tRv9UcXPOWSGkffX5oKUBAYMME+Gq3N0t/kk4WMPfm0NEDIGL+m2Yuu
OmpG3WoveZaqW6t1tySy0do7HjdgjBrdv8dn1l2QylbPbbNwFED4dOqT4ZmWwQxlTPXvFJelQKzO
BX5BYNG8mgOhxluEfRWOpia+OknDJpxxc5Mi6Lw3OiKciJBS5x2XEj+0QZFfB7fVvpUzgsUSI838
bdv7vOJM6uR0m7VeLGqmu+lcXPSi7PyDOybNM6taOhRhqin7Vg0cNnZm1oIDJ2dlCHGYjXHnswxS
I8PhqvPe3gFEmG8NMVecL5T22SVffLzIYfS5LOQUH415SpEtGTQ1SheTCQsBqEEfzv3e6HVStmT5
2a7X5pJO7APAF23G/Xb5URSS05aR2DsNEVhUJdb0Sszc8li3UApOtlRoCbu6u0cMAKl7TpAD6/Oo
vQ2IbHdKMlTOdJkxPGMMiZF67L3XTuYjzSB3pv3AcZmWzVwker9PgrQiG3q1B/OOsIu132uYPZ9F
79vvinBlGhR0Bd7sFNUwExLjeZ4wS4RmCWmKdPXAeA5Kh3Hfwv78nOYDUqiq28SNiE2Z9wv8zLcS
4oaiESU7EsOpBusYhalBPHcWsDNqoscdOFEIXMixYfj/4/9WBBGsEUdnxv29avi5Jav5HbyWpXfT
bQJ+M0BfEjlDnbwWtl/mkaOQkQ/j1myqMtp/O8BBwasPJIeW15AEr4bSSMUS/kiSRyCQHpuGw8f4
IZ6dvJbmFRIq62ShY3vv5qqXBxubQx7SclgvQYOwJiQ4oL2YqUE+I9wlPtAPaarZC7u4kIRdZWfE
3LyBCVVEGntpwdWtxwTvOjUsztyEQ8DOoStGoPHsMSX2iSM3b5OxmpK9JA46PQ3dSF8obYvha1G0
dAZRwaxIBbY/S569qA5UH0MfMShFgxu6KMHzkAwb/vwfnTZ/HQpCAEyi1CKBMJ6hau9ZJypsIjrm
zYayMlJ9+7HR2Ro8d+xPpn4PQcPFMMkrurQL5/2oudZpqgzuzX40ub4FO9TrJMrBjyzbST16NOa4
4qUi8VVHUObj5Znbi6sLeoOmQe3SYxg/pnnh2A9poSjt8Fq1p9zKOfNs5ySLPRbOaZhaFR9rqZFG
Z6imPtibDOn1x7uE4qjSY7UQWRtZhsObdXAjEoBOPX8Lk4LU5aoEqoAQf+J7LolAWZ8YRtEnbKvt
K2VOxhXwi0WXt8MSbBqSrZMoWv45WHJKOz9I6Q+DHaTEbzVuiGBrgHoTSZyhh/fvaNe6sezzvqu+
r6vDHVm42nZPGSYajtTRfML5sDi2F8+oZxVlXTlHs1eioR8Ck8B2jr2P+uTP9yOEyzeLO41s1Fbh
9Gdegcg4sIPuhnhfoo4cfwkdU+vHUJqUiKrG0RUtQnqbkCG5FMESvPJlutkO76DxWGTLQPCxAE4w
cJJJ9l5hzuhpAutQTH69Xy0DDcaYOg8qH+SXAiishZCBx6IKqvnJd7U68kzBjW2KCURcygW4oQFH
wA2QAAqftXUaiYicFJCdEzQIe7hk2CjgVHnHiUPFlx77qhUbEB+s2E4mNDymLO1TSm/vZDXb9aUL
kbwKTJc3rkK1zAvW093EkBRTPyeeWBtoAGBbNYLNU9qdoIggEax8ogoEO8ZDY3TNI4A9jBEjke4E
lAMCeIF94e01lPrfqJitcyKG/FiMvvG1crz11U/V7GGEwabcCzf/ZqHoeFaOs5w6YMjxUlRJ1Oba
CzodAfHQljv05Iijq8DPD+iHMEbjKLkx5mbi3xFsrvuMJ5pUX7/lP8zSOG7kBf+OB2T/h5263pzV
KM0kQlYaXRFZA8ZJEWZ1rTc3tvPDmI1uEJM2anzvZvMEi83B7fwwc68/jN3z0i/nZnN7V9i+jZrQ
iFjHIiqi0h+lcVOVrOYPq21lp1FHkjS6M4G4hIxJlN7XSZFtUmoquW9GwWpCUniTE3v9aDQkhNPh
o2QM5JoeRpVbN12JV+klIZn3dcoq8VRN9j0e7f4R4k0aTqk0HhNG7U+NN9BIR67j3/Xgs465B7ND
TzP9Y2pOM1ni/vOamu4HJRfz0KJ5EwdnatqA5wO9/3EU8/bgT0cAl3WkOvNekjOD1KjLnLjSM/2G
Ex4y0YQ2zYPMWvxxsIziqhA47wpLgBsYGTFAmtcbfZcl2fQp6eYaQAb8gGJPy1CRutxXlYo0PBkx
mpc28md9eDab0n/LCROVbIWWfqfopDAM17rT6Frc1RADPs1s7xd0qup2MPVPk/D7zTK/kAo9zZ2L
oDcZbqS7FruRfICnJdDsyzIXxkNpuMP3Ea3jpyVI2/59HvRqfMhdkaSXgb74Ka3I+Op68dEkV/ch
w8VCqnRJm9c35hs6rlaEJQbZk4sQjzTmO2p4N5b4tPE5e/W3apjmm37NizhxFvOhyIfxzc9dbOgQ
Su8DutV3s5pQVJVNVvchU/Pu1tOS8gpHwcTXpXTtwS5bB7SMmmIulxeOtjufO1k3n3I12JHTdi+J
6vRzqYtXZhZjnBXcp7LQ3wwzPRWMu260xbE/ThN2b565RUBKlQaw5Cy7MCJJ7yy/VVdFEis5AgM9
Y3MIM92gh+C13WzfTNlg8wkxcZiZbVVQN0w1sPlpt67NraKjxq4nvz2alfGBk6a3AfPqUJiY/YGV
lMwhq2pndCP3gUlYfDa7MHesIAEBbPdu2Lhs4XuSFMgPNc3OevBT2733AzE8tYJpTygamjqyyIao
XOe95g1o3QRThk6lL67eG5cGMTLiwM3w1CzOPhjq+ikvmISGoBCqPfbLfDebWwp2p89aqAaXbuwi
s+y+xhKzLy19eaalO14WaekfQF2zQCFMvrICYcydEReCHQ4erIEWbdeojH807e5i4X5+zJy6Ar7d
yCmma0hXP5ta46zsQj1AAtR3InFPPm78GxTpEI1klRC7UGOzV9nHApFghKQfaXY6j+kL46U+9OQM
ariXDFC6Gi6fnqK/CjJ/7yqX7wE8wOSGpMcHa+R7yhX7hT4eT0I9lFE3O/3ezhW7Y5UFwHe8ujp0
E0K/LuCDj+hjn5Ki9eAT9kkRsx1OR7+Q+Q6tGpxwkgFm2dSPGcdosFpFRo9ySeWltRd0x3q2qMss
7HY/meZs7fmd+UqXMfOjjQnxldGl+92vsinOsdXh0AuG6gtGo/4YiCCJq6206kCPh9W49JjsjLrF
7Va4ca71HYCSMY985avr1BnmLgEsG9H+HZnUeualBAhyu2Kvsl7Y38rr0FRWNuKmnev7YsitSJZO
+6jqOXUfK1Tua+RogQhHLGwEJU/259Iw9XQf0KnnAdKpBUuc0sxk56eUsLubppQyXhSjpqiQfkIj
f5yuZtV1rLxwKgmFhm1Bw7agxrKDt1QZ7eOaTMiR6zTb96VabhzpOLc9fXimTH2v7VTrqLPVVsNl
Nvrl4Df5fG84g3zOpvrcT/2l89d5R85bf1fjPPgCR0w/jEMvzgaGooNI/VcKtWnvSbFDnW4/FHTU
cSQCfCr3xVyn1RnLBt20PFiR90226AosnU2L2ct010dl6XArAL0ikAzMagxpXyEybxQXxErWm1IJ
rf6yjLO814h6vdOyVeRx2uWO+uwP3TO0qKb0QpErOzEPYGMt7ZTM7qHHsv7YGtUH+A1zdsHa7SU3
VqO/D1PQXWeHQi73uRdOWBwTvudiKWNwIpn3GJi2o38g4/kxEFMoyia5bzv8BIRRhGIb1nTThzWz
28i2hJ9696nZ9ffsfqehZgf9XeTdzy3TQLcI3WQsjpLG+F/AAsGk4FNR13pC2KfJ4iTq5JlJRJIn
v6Jc+B1bz/lZMYFfHP8N+Z6Wh9WZ7M2/92irbFyIpyUNo0GHeDNklO6Shfm91AYwI2arvmSVbtu3
6egr6ySEayULwwEtq6+FU0DD03iwY9D3trirxWgAXHLX7ixQQL6O2RDEY9lSAEKRTSjbald+1VPA
ihzo7WF9Ml2NuLt+pqWUK0WZCTHrvXXGaXiSRuDI/Towl5NR4+JZ+rRynighys0c2NLEsaj1U84i
CM+N59pDMzBVuIy5ZZrveP+bJ3jTVPRDz+oRuczK3/QaTfQN7kZP29ZOnQOWoSUPK8Avud9iQeTB
T5kILvyguLNbBh4HkRnuHEvDb99+nIVrtzd+Q13+WfCDAnCTDfp4heGueT8DQksqZNwNent0lu28
7OQFZwN4OBzX/tIn+l+Uez/3In+8EKlNlAGwK8yfsRW+QCvR40I8VhltbpoTdR0PTc/3w7Nnv8uc
2ALOhjOHkJVd9u0/ffWN6QvBgyEDTdGftVudtqB1WvCCiKIzn91p8nd5ny/Uj8wEWixdbugOHocA
Dchb97t+8zZt+Wu/mfGDbptAL7agpeCXz85AGnRUIjD2MLTFHjmlyr56ZW8+NwXu4p1tbNbskanE
ZSAfCdwQUekc/JrUq44p+dfP/21v/mCp/qa9ubXa/21787YVQ/b/du9lO/ytxfnnL/7T3khHEo8i
xxNUVHTWt0CEP1ucpCZBaXV9hOAb3PcHpPWfatwAeyOme/6zbgKRw8f4LzWu8w/0izq+RNIjN0ir
8Z+0OG2P1//L/QbAmcQ/xKTmlvnj27+oZMEzdJKxs3mzojJO10MOuXFIdq2Jn3qRV0B/QdzVXjWE
o49tK0RVtr5pZuVS0ObGUY6ddpOgJI6XXqv34MHbyGtXeW3T5pgJS50ZcdEkAbV2aVWjPfWNZNyM
jvwywOwMO7t2n0a/m19ABg5NqNpCOxhdD2FOFn3kSgav/D1jb/Z93oTBmHCo78mV5X1zKHLSY5ln
V9eqxRnZWIdpOnmY1v5ulu3O4zqGQPeMYy+ZacBXKBFzuWfDTnYJ5Qocxv6rcgzshkUn6VAJ4GlW
s1wTkabxNOi7edS/ZBo93L6SWgzyEd2cvq4Hp+3TsEnNA2ql5gOm6AJUZgkRrLLjahZ32N/sGLnR
8E4+tgWEFY8F5hAizGuX168NuNgLzdOh8QO0vCp/9NKs3dW4ko5daQbI+xZwDl03opQo7sQS6FEv
yzWmJ2OEClo6GhPy8zLdsXZprjnYndRMe7qS5zL3rpkR0Fe26scADmlMeuQhqJl826h/kspEQoCK
mEIh1Xdmoh+0vDAislpenQEM4DhsH6Irh92gwAUxs0sj4WhuXPnqcy2DnTXP9bnjWHDpRL5EFqfz
H10IMkb3zto32PJcLcwdz6P15R6DJDgPS4u1pzS7MF8T7RUwfhsSe+LEssUqYal53gMHCEJwcsvJ
bDPsYQVIe3azced5pJfI2XD2Jjv+Ts66vWtYtekVI7xQLs1dBhVxgDSvmzv7AnvrRFu9BuuC30VJ
qiWrSg+ZpTxqS3wjVaXFZdE/t9J99ecVM+zEqWt07b3WkE5t6Gt28Lr6fXWKT9CnsBSxHkdTMUEs
DQrtzETsm71uKoExcHbcE6Q7zaE7cUv4In0I2gIZWloukbkRLMsUfaGP28yWlQ4/0Dn1ZmF8WlCf
IOACz6iVn9fFnuGZ+xTyebEcnQah0op9KdQq7gW8Kf3OSzv7mK02DMhsmSO94t+VhvioyaHe9JjJ
jlMH2Jx26RE68Q22VmDv3aIW+8QqXrBXptdGz+q95X/eVEPnOaU9QxdRe644TEhUoBxYvCrPH2tc
z1GDpCZEkwlQNQ/Es76pPMHhl48rmPKdlOtVDqLa+0U5xWaSuQBLFT1dU/fiZkYlhzNOv6cTsMY6
eQmxISEfAsEyd9lgFWHrFe7JMEUS5akPpZGj9uCM5gV/ldppZta9QEXkKhIYvzPtApJiiljJwdPH
IZ80dOkU+gv6DoBvGuChrd25STm9KFCEINB5aJ5KzVruk07pZ2OQkxMGiD7JVCLlI3Y7HxDtULuR
onMaW4jp97xVdeNBDOMHtRvmoNWhLd1bzS4/0xHOoqLxqxMzhJQ5z6jtvJXriaIW4WxWFSGNle9U
XSRBYFQ6d+Nq0h0dnnQ/P6lmdIk6QZVjC+fRTYo+npgPxVkwU99PlQuLFR+t2Qdf0BA+5st8nxjq
HsDxEOpFbsCk1b4RNbrsQd1dxOAxdtp8t0SU49FbwO02DeoRDToSDVBAliM+bM+CgWvn7z2KtjD1
1yfZmvPRGykXqtLTwslXQ2To/hKbCMRwz/XcUqkrrovp7VVtvgfQnmDrFFY01tJ5SswsjWqPViwc
V51H7TDb/bdRMhLz1iW5dQgHP+iVYZwT8Jf7ojLHmLhxiUmx7JBz1f4xo/cE8OOT68obrJrFSTrz
qz9JL/RyxswVgTQnBY3nOQjGD1UC14jz4zcXsX40JvkQTWnFpEJdPHsQt51vnvNW1KHTttUVs30I
fv6+ypCbJRZHalh+34VQ+g4yBlq7VbUHG58g4tQFW+I0VDfAl8SBzhVOKuykxwpdFS7QTwEZBs+Q
5Y6cBY3L6pLABWCs3w9+Ne5mn1ds1vW5H+38XmKPLww2oVlLZgCVAc8zDv69oMGKK8x56hCU71wI
FJell6dU9JRt6OrCdFAmPW+2F5pW7hshAh+nRKmjt3hfUe/jD00rUIrmMMH/wlUKh8iJOEOjxanG
ez2F89RTpfPGp2vXyyQaHLOL6uSxLdY2nrCsIaFgVunCZjEy7YMKOhzH2vzVyjsqaNp8GMxXwVqT
i3hJEvfI+pufM5Sw5KSwyk0+yBQlQLD6jKIOENOcfepN1p4zvUXmewdywCs+TGPunFbNf14GeZEl
R/dOS79bWuedq6ZK6DXBBbU719g7refHBgOEs98xJgPoCSeIVXVP67fdgZxcreZz5cpmeCGnj4kg
96zWk+c1T1pud3j6e7+dXgeEzR6PYu/KApQAd1/t3yWoLia015lZbg9ZW0BHs4692WJ8JBnTNZMX
S02NBel1YYTgp7EjW1ZvkrnWbsII3YDDfATxTBPyrR0hrqHYs0bpIc+Cm+05oAaqXMtgrXRiFeIP
RN9/1QO/K6/RmXGG/7/VA9e8ab7Jn2vrP37rz9raRwjgb3RIB7AsjYi/pBwE3g/PGjkDBHc6BpCQ
f8kH7OAfZABsxbiD/BDkxV9qa4tshAAGCXnsjH/4y/9JbW0gz/lbce2wEpI6QJyyByZlC1//ySJj
IZapCXbTL42utVmvaNe72g4GWwJz2pi7uLQt5i2LNXZiP29zKTanwfo2zxW0tXrlOaGTJK9geeyg
pdBBxTpTZNqvBqrCcjdhFk59M31h4uaxl7rOh9G2hyug5uF+JVAl2edtQVBoiwb5mk78x4hpSdAB
asgI4R6K5uIV8JMweTxUYrA+axPU3osOjRyutmsON2MB1vnFKhPl3ch1s2iryp3wktq1pb4W6wKL
w5RzlLitHkLj3K8LMNa1lAv+Y93C4mGpN061E8hkBf//Wlo55CtEtl63L/lun6iS2IotEytA3OGQ
fzEyWpxpBhsuEnkxugxtHahsoCafXFuZJ8ks5mDOUFZ6hMK5l2/5BX3ODGo0zUNh5s8LUKV7t/CS
4siPWFdYukkNrh001ECiqQgF0sN4MLT3ubRnaMVFPZ2YL2oIOwIrpq9IL3OEk7RbM693Yjo68tHQ
K+dKyTfHxqC2sVYQ9BzC4W+8rhiknzrPSZ7FsJj+CXOSpe0K2TkV0C+bXoEHrwIMi8hijbMYRJKt
OhYdvWo1N2c3aEG/dB7XUoFXQb8hE1AnyzJdIOGlGLTTLovZKNfHvkntXD8kKZYy5i8Q1AQxT2wW
pA9Na7Pz/GXMIjvpi73P4n6029r82K0WHL9VautzUDFwD4cUPeXR1nS/QsZDKOlLSpQpEyeFZnXW
OPxUgZQHU20T41OWOk2Nk6ZycuM9laCV+OYqI3SIOIxraUcmqLnbFXlxPOsJ/hrsEqd8XB99muEx
lGbK4LKdCmzYm+O87WtAYsGA02GQjH9XzcpD6Zjgy9dkjMTsE7+Olbmc4Tc75ilV4uosfkG5tFIt
tLd2v/ZbNckGXidnr2z2jVvKF03LHmZkpaHgZfb4BoYQB9OboU/r3vPyZJ+MyxOVszz18D5j+L/M
RWtNP3WOXe4HZkbngHihsJSGjKWG2p0+XH62VUXX3m8hM1fLetJ7Hk3TrRi+LuanZvDhohvMoBix
aBEz+3HfMiwczg4ozZPM8dK3ojrjrE8vPZoCmBS1HkNoPrRk50i7U3skFFwfDeh6je077bVAQ8Nc
wNfIsm+cqD7iVAI1nrRgMnooM4EtqNBx8YJAVUt60zgz1QuRFwe4h09DrsnQaDknjqaTRLYojHve
fXEpGDqJkOFrdzIsS31jLrns/Mzi4vCwHftuGxdwTm7SlQiRvkdR7jz1VvVY+vnNaiR4PJRO8sP6
TMF2QDkQnL10epQBYLO1Nncwv+O04Oqn1Mv+aL/Ivj/4y3wtTA1Ih6PmveiqIR6TleNvYr+6WAbC
qanlzqirb5UNSNBsJhevW6aeco3kv94womAArAZilkUw9692hxGlqOc5pIVmMEg07QcdLH/MMKqJ
vGCcuLc6gsj4PtyDKTnZaFmgjr6ovqwedIfe1IOzy3J5VsJCLMLp6JZhSwE0jIglngrjIc36h5F5
l+bzoda2uZ19u3ivttWsVFBg0FFI7dJ1pv2Ym717brshi/jCxJ4DaICBIPuoa4hSKnP+ntF+P6ae
RLue91UIIJWcWY0jMVpOK5Ys6w8M/ulmrm5wKgvvMXHFwzQO+p5lwr/QDZk85jPu8IF1Re3M0UsY
RlhDcVuY0Hn6oRwOOl/UXm97deukTvbI+Ty4ill/XIU27OyifgPwaUZFoLBC1PuGiBB0Twxn1kY+
SrdhdUHcjWu52AMKt3h7rf2e2TlQ2YzdoU8i/EvBIS+GZ45L7t5kyP80lRSfWi+i2RiKF08rXhyY
VmGlje8QiT66KbR6xSG9MxRUqgpKC+LlPUDAE/yPQ2AWCVext29NI+0Pky++NM7ixI5Y5VEfzOcu
8Upu4BJlfZ1V48XpJ/02M6xHitmbSmavbmnCKAVdrDNfg8jUxXjZPtkBTXhkOVG5raWd5t/70jrI
vJgfZ746vA9jCgzCXf1PZZIaHytIYjthUVSmGgcF0xuv+AXisS/Pnm8Oe4QAJlK9ApzD2OXAqYI2
i8ql8g/YM9ZT1g5HRgHnMU/KAyy9PEoDgDA5xHs2sypakwAVPSJ+4m5sZX+hqz1syEvNvwWmYT9k
9YZ79ER/hSevRcs0tjGThexzh4Ypmkx1M+eU1c1UvRj2eGxIBAjGlY21CPDPMeIdF3mLCLn+Qt16
DPzlY+GVDP/5PHjO2jIixi+/jAtgW7T0exuqsxmljrPezsA3IfUmfbdTa2ZcnNxJ90CPllCq1HpL
WtU9gicsm1ATQ9Mxg2JlGmuruU+1kfq8FRmIRva1jmSa49I6xc4wjG7fqE7dmJxYopxpNIplYBaJ
BRRNm7btGRxzy/xa853bCXv7q4aJ6U5Pu3He2UtlYydY1kI9NgU9nIB+13kerRd7ZhbHXFlLj0nd
gPx1OIsgoquMSYS23cK2ZZ81YwQ/X2ptvDcyD+uIPQ2P0mnup0bTor7UHuolU3c42D9IYQl8gm57
JsTjgy+hhcx5eTY1Y4gNPt7OZCz3ieXVRtuzJO/Faoh4Ik0TTY5mxozGs4MLrDH0fcY8NSQmfKvj
W5AS1drovnZNx6lkZjxMtCul/91VhG0oSGFAO6zqvfW95QkblRuWyn+zSoezm197r0Al852WuHqE
87F4Bj+rh/O0oUY8svMsCz/sbG8PEV9YERKeAPrSBydaBLy9VEDOqouvnSg/L7rGkDBoxg+WHGlZ
KUA5eungB2LLpq9mYCPJBaCXtRN22OmiuuABacGBKpsaoUmvSLqOQwlfDYw1LBYm4o9+bdLfwm2o
Hkgq8Y+r5/4Pe+e1GzmSbutXOS/ABoOewMa5SKbPVEpKuVLdECpH74I+nv58VFXtqS7M9Mzg7JsN
DDAYoNEtl8mM+M1a32peNOXvq26eHgeUEFvhJz5YIFIRzuT0fIEj9JnTOd824NLXvQz7J+aMJ6c0
/V3tY4Szae42iBu5IMjuRBUARTVmglQGWpUalxKQZ1AZdkOX3SLv6tr5XGDW3CMRmMggaD7nUQHj
ZcoTccekVDxwQLbTxuxNCGhOh5xnZ5VRu7UKK+PyarXytXF98xQ5yBxyasHnxeo2433KvcXtM5sP
RWyKT2VuO59oUWmzVcdQMowxvImcgqHnNTfwmQLPwqqGYfjo9opRJ4OG0jRoRSF88LktJdlV0J7X
BZUHTstkiGL6cwHF+CT70d2iz4seWLR3UtxQaAUFoGTpqwPemy9V6Di7VjSf0MPhXu5q/JvwUA8o
fo2Vmmx/xUW545072qnVrfwE10hesbeerP7j0FlYBFXd06wyOrNzHIAybLgDs2ofWyVA0xAhb+2J
fG8iw1jFMsUepY+bUJqXNE7Np8Ry5C6vHQ8Fc1Gd0g7OZub6D7OKt/nQyKtkULDTxac+B1DXAZrZ
pEX4JCJmI3mD9kCzTGy+NfHstsTulYKZc+Zy4zaEppY8ewVCUtSGhli0mzUghGHt5czCKgn+1PIw
n7YI/zyVxR9Hvzs7FPnozniZoX8/4SqpNvBFUAonxYlZx7xOhVesaVdwFnYacQWRW3Mv5hX8MOvq
j4W1I6nhc172T1U927esfe+7gl7F6GwYo2NJqEbdrWtrjtHl2vJGk9MAtFYznhkRsZbNi+Jp6lrm
yVBqAS1r1ioVEqJ7BRsgtnHuG2lVnbNCPeGKnrZQdJjZVmHyJZNiLSZXYf7kSZ9ymF06We/O5IVP
rsjP+DGti7SwiPdN+Y0CGIBs3G4EY5wg1oCmTdZwOxF9QMZqXzwhAUnWOZqeLRgAf2NZFDwYbOzV
rKX5DdFUS9h2BmxOt5uL44Wf9FYSGZ4hO4jHbLpvZhcjc8viZs5dKh+Bu0uv00s5zf3F0KsAVOMY
qBZpd2zp8wVr4VETHrQ0pzIDdxgGdL7uePZM5lT0HGS5vBqeeotqZ+eKtj/T6s68GOiYc3UIvWzY
KE3b5fE3zWv6lWB1fBZtWu+bTN4hsyYuJ+aIjBsvANyrb+uaFncwpLkjGW1nIPNemWl68oTJJZrq
Rz3znqC4knOaqLfJ7T+HffSpqjKen8q877sbtwqfqkF1YGzL6KOmgZHvmYEByoWSZLpn5XsfPChK
0verXcYFuTIij4gw8MOA8XRxtqz6HsXoHGgIwIKuV4S3ZED8McFWzFGVdkdyCWikrJgU10Ia8udy
GzCU1up4O3tee5A8wR9nGX81M5xdZjhCkTINdDujhSeehVXxmjOjqkg6FcWFa4so66kyc4q8Cvc0
KXDl/dgZ3X7QpmYxq2e7NNEiGdQGCP2gyhA+oDJPgmkcsIrbdfM09stoGuL/gco6AwARlzvLL61t
PavoBDfA2bIifpylQtNU+be+16d3SCLFNztp+5OKE+dI4JJEgjZnx56In62NIObRKnFGetJ4o49P
bzKYhkEY6bfYBYdgaKvoDErRDHpAizfY60jiUdO0MysWBelAxzSQ57btfBcXNFEDoVmCUCxNCz06
utJicZMlbRetmW9owKh0Ytd6L3Dq1NwYcR7eOlARSFidP5F7hSTWcN/cKOcVo7C9KZnbs52fD7Yc
1EqOwwU5FKVFG7vcx/5HDIaosjzXXKdFPKwwC5WUQlKtx4xvDw2R6SaNljNR8tH5b0l0LZkOGHhI
p3Qbk9d1oHY8uAVUsDwvhu2S0MrEPp956+1ykwN/SHG70VB51z7VrB3tMFMXc0pfh8z3FxC/nt1w
XXMToYMl+671TwRIAzDMUmIVQsaKfYbsH5jFCt1Jg/+/1XFd5cke3bAIJHqkFSkhOnr6pju2lfmt
UYST+ZjNl/7CUMlFcLpvJvID7lLJ28i6YpX6GcGCeT6iTdDEyqmSbp01nnYarfQuMQoDAnJxEznu
c+X57Y4auwGexuOPXWJbCh2ULDOPvLPpZ1gILnk+fCuPeXWSdF9VVd87VXcz13O6knO4VgRtMGmg
1zJMKLdaUeIQRI0TQguHER7o8cSpbOvhPiZafgPK3aZwmY/YDMKgXzJ+9L7jjLSFRBc5fBrc9BMh
KQfPau7ITZgOCWraNW3kiSP6mfTjcmv104Z2iydZzG7QDS0mWZHoFyV6Y+dNI6MUxcVrdYiAanGd
U+0A7nWjBicLmgbuAM2OKl8aS2N0MqLtYKiNZ6M2rsYcAYyMhm4D25Huyxvx8tESdjD/lAKvyFRg
LcJkPMYYmVa2VX4qu8q/R/jHG+nZO2RpzPsnUz0ha7lzlU+w3aLGM1t927W2ywJIQuekWNZIiXBn
Ajjd9BEg6ldPNJdWIdTznDe06ts6f+tEses775tcKOTskZBdC5UGbeGvm7QMRFqna+yf3+pOZkGu
ZR/jRos3DYbjYGERwEBFxq085iUq9aN1WTIPiAVEN06tj2mV3smYAzpoe+lMQQ3X6hYDiHEEBOjg
iolyYzWy+QHsguC17bnJazwboC3rZlNCQ5Xs8Vy44A6iRHGCwhE4qOooxrK83zLJiY5cWfYqU8Jt
uKHnpgfvAdLVwjHvr1zHkockb8I7j1OtAzwnpM0yJ25wiIOBdDocR07RbguPle9Watko8T3EjNsQ
zfIpLBqjh7QBC7YBe8drZMO/lHgWZ/3cs6D81OJ7yjrAGH7L1OK7Rud/ema/+1oteb3tfy3f+DPF
Bedc3P3fP/9j+/2fo6/VEvP7p3+Aa0Lk733/Vc7Xr22f86V8ox//5b/6L38EB//TaTz6k7+cxldl
91b+WefCbJuv+TGLfxezIH3hJHR1Hc0bo/CfOhfhoHPhzDUdXehoYP40i0fnwr9C50Rx7Czu2p/U
OesP1vY2/jsEMLaDzPDfmcUjFvxtFI8GxxEm/0O4aABf+s3KV3M+koQ5Q+unzhB8ZAquoTEmUsRu
nGzeuzikSg68CEg9+9z6hpRXLch5S7+0IVOgFQ591mxAtZuJ1MWGs65qXeezIjJrQ4iBZy1Sk/lc
Ud3kL4mymnPVKv1LakYT2V14iWBF2sJdAkVZA+4SDUoGc0KXeXbjD8ORhkSON7J2yk3cZUz0wDBw
38wO+XUA1AIk5d2KG+es9+SCrWTtEeKXlspY8xn9OPSG3BjcnAdrmPQ5mFNQHigm+RAiwbW2vhfG
pJqOJUe7xSb8BivJeOjz3t1rspeHoSrQ48qknO6HRtsZaW+gAfIJU5rMXazh6guKqFp+Kzr0l8lG
xEOjxfRgns6xLxL4ZrTJ+AXHDKMt+t08pcx3TWnjIiiXPCNugDZQqPMVdZ1DLbvSVS+4lRL7CEWk
vSPCMYVgDKDwM68IsSvQLkL5qByUIJ20WlwHroymbLOYImprJFpuJ706JgFyMsYb8gvID8yXmkEI
vdwy5ClYAY7gNztznyYTtjGyMbN66N2TokSk4wpEy1Zn2pDT16dUCn4kSUE9iIKB13CCvwtZqaNS
dnwPM4OnuW69rjGzvg6mIa5ok6Y72hNWq34J6/ubT6f6jWh7YzQvBpzyQjzgYxdbp0tc3Fq1G7of
anwWSFYKfzgTrZgdHUYmvFAyC2Pq8j49JNRu5kbm2T0IWrnRoWTTgmbjbTszslk87zyWFK/rGfUf
sCyW7qgwKvIgdbUlkC/DvxXfYlibrp3TWyy9UZGwCJdxGeRNFx09r3Mt1D+82oEB2XyPpYRbLzdn
+1BMutwqX7VvlVHnn42uEebWz0g0WcmG26PzWPCzwU4lc+LWF8SrMeZASZQf04L2fm+V/cc4tbBZ
qsqyEUendHWVVUcfI2npUJqtYsuySdsNpsWygh93kztmvRNKTPclRsmlV/HSW0uELse8N8LLMPTs
tMwJueqNlmo/c8rDMOr2hV1xSpeEYOnseKk6lqHirib+FcB8/MbvyA5EZ/DV59HFiQHar3vLOSNt
bT9A2g4/xjL2txWBNjvKTmuTNVl57IVbP6Wtutila98vT/ZtKFp97eomi41G3CiMTqs4gUnk0S9u
PZbqjKHMWv9WiRmNg51FH6I6QavRWCPUZjAPbc6lOidOtEvTIduFCTw2Rm/woKAa7bB3+g+RhYgL
Z7NxJkfuWRn6bWmif8PN4pyxO9lnxo/aHpzN+GI3ZM+gzZlGxoOm8VrYM+PwflYVhqVcN68IG3u8
aK35TYOvVgQdr8Y2U2l3QGHyGdmrz14tBE+kEUbgrzKUAg+1CaOZydNQfba8OXpkuBDpK/hE9ie6
ZeJ2WAfxPWrtAJDbCEyzhlvREzsz6gzSMuhxgQdYhdzkdNqaZeTtJ9tZJGwl/RJh1um2syNkb27f
JSfhx/0jWTRULrw+j/gpsHukDJmMmdRmOHB2hiZDg/kOMMZs3KOHR4UQIyv3vkxOGd/5uZdAjKzK
L26i++tcx60F1wZJ5WauUAXNuiDNLb12hUQMZjJezHi6HwRRlQWmptlgMmmGwdhRq+mpWGOiZoOD
2wLUUY6Bpep18yO0cJhmcc/CdhRWup5ALL9C5EABB6DqWk1MuyxXjtDyW4IjzbRaTA9Zuxrc6TNp
n8yRDbP7FtEIBhn54Zsqj1uEM4b5wWBhcqtE4t8OxL/dzaVdbUXOztag8D/BgtIfXIGMKQBUljXb
qmojpHKN/ubVvVxbU19dgVJArptHeNhx2oNSFl30jW5A35dD6b6aRqe0teLR2iBzgPcFLMFZYVEf
waBz8nsjIwwXg/uN0ago4BNpbq1IGE9R49cnb7TjY+XL+q4RNARdow+8sn484/tj7GwzRU8DshxI
8tbnvKGyZD4STviRhBiMg5Lz3AeW0Xwlux1b5FT5K9M2qhvWDmlAgpc8q7Ia73NXQ1GU+TcNq6pk
xXomDgnnARiOg6pZ0xelH/N2IL2ozesbt/ZY340CsZ1GEPnVIux1P3jddKimkOwGYurQChFIdSuH
OnspQB2+RB7xDbSLIZFDYXLqp4ZFxOipJyGtGflkle5mysdNOJNAoSOhi9cWf22F5MTQu0OZq4Hd
jNs/WZYO/Tqx2nKtJbSTjm2RNIVx765pXdog1wurYzlqzN8AQs8nO52LDBIKcH6vskxex278YE30
ffbAYopFDFtadivqKBLhfDb4/lpQhWVyF3XxSDWt+y+zstmGWIqL3iv1fglqa5Otg0Ho7CZ1/Uh+
N+tUDS8ugpnQS/BR45fDXYrtsSa57z+gi6//khIcmvJfFseXr5/kW5v9uTr+/kU/VeD2H4CVIC5b
CFPRUS/f72d1vKjAbWpmx0N4skhOfnIurCX9BiKT55B96nooyP9WHOv/TjHMEvS3YtjDK2QLC0gs
RbnNL8a//4U/mpu9RvJCPJxx4flDfKMyaRg8RabVpHN5Hlzo53XBCp/mlAPQayDvZeOjjTPj0Kou
fMgLL1SI7kzjRorUuTVk65ynFJMSA1ONxO4Wx87KgEC/Jcyt/2C1RXGRntvgITX8Hpehl1yMyWOj
yq6eiTSSyU0t4jZgDWheuqiw4XWCZtAHr7jLMr2868axv/rABBkcYT5+RvYwHi0N8cIKI0j5QSf0
G1xUrBkr1GL+NY+94or8+hnZN1JiHKdMKd3oziHdcImCk9cpMsOt6fPrq5AcTG00uyMZB5A0SPNG
JyMmxLYW2/4ka/LHni3im+sWDSC+KkTGoGByNNzid47rxC8NIfQzhva0XpvRYGz92KX6s5v4ak9O
uhl0bN4rDR3tWUYjt3zTPhV5AomBApRdpUVFGehmrR7Lrs8CXUyfsmli/gzhn0NAG5Iz+ndUa2Vt
tx+TUlECNLyHTznuvos3DvFW62J1lAW6q1VMzb/OB89Ft0rU2iqFE31n+G261/LolilYikd+Iso3
tpkpgKnd62NFORGX/ZmYPig/onDIbSzG+YGTsd9mk09QDkvXW4/x/X42mvLGbfTxzIE47wn/NN9S
y6yOLKO6B2BG+cQxqGWb0qjZeMoYTQy54v2NEo2+bQS+pjLMy3vokeZDN1vdK0qt/NtstPqjgS97
7dAA4eyztYtJgHtk690HXqt6Dpqp9DlyveKDKZNhKzyA+EQs6JuxzNSOolBDYCOnL83YtrcCZv45
nbop8Mn0bEh8mcl98TXf/7zknMqgkYJluIb8MA8m9hkbi+riHiE1WSWO33TIIwuFW7piBIhfkLWF
9TYYg3cqmVjvEJnVF0tiKO9LnRkQOWQBaRnTlhhI+JYDxe+5Vpa1z6Pa23OF5l8B6Kd3eu2XPFOR
us3stK5B+YXaZ2bYCC5DDOckQ44OC3O0h/2pTByX5p4IgYS+cmUWxN6kWm5/YHysv8gpnSCSZPom
Bohyk7g1IThV3Qz3hA6q1yanWUFEXk+n2k6iR2Li7FuvsaB/1PjfB7e8S/S2uxoDvWFmmx2QuwG5
Ns8kTk9MDj0Jhx0qHKftXIAv7FJH/IkOl3SahgeDzeMBRS0WbpQaDLKpAOhyHRkWzxwjNXVNTqZo
1OiboS9srKo12SQxGUlLYGsdUG55G4nY67aIiuhWxpaxdhrH/Jgni6OWz/b00oYxmuvJ6+cHx8nM
KACdokFXFfGe+rI49hjoiIrUIBMGg9bYw7asqcIhISMd0fBTFheNEf6zK8oGlahThQTSNk3ISZLU
aq2K6ksOaWipUYvpxlQu2SVJZidkjM+D9hwNLQCKVNg4TnItIgMsESkIxxTE6XZiVIWkACPKvZHr
4kW2YdkHzBJl3Wxzp7L16QbTjTdh0TQjDBrGlsokKnwi12cHJSq481Z/CBlyzs5T5BZ1d+1McsJR
32D0KI+qxvKggs5D8FKvLfgj44NMp4jclYh+sURcl+uj/VQM6di4G69mG7XV+r5Lv8yMOUS2QyMj
JRcXOsz/6fHXTfJZVm31rfvzwOt9iPW3adj/oiEZN/gSUf6PJasPVf93HWE/vvBnLeD8gTpbwO5D
aUopsMy8fq0FHDStzL0s18A39rdiANuXZRo+elcf9epSJvwclBmoYOG2YeLyBRM2vujnoPCH1ZIZ
4/fB4d+xXhrmbzA2pnHw7hjhCUf4jN7Egmf8pTbAbQomKGy0E7jE4R4rKCBtSzIayBXAy7pv17oa
jKuZOxD5KkttxDD7B+D78Rpwyvg4E3p6MlsDLGnTedizdBZVWKdKWM8iDVxO2E3WRdeoNvdWxk4s
hIlNxm35PPbZ3Wiw1M7GRfK4wPwEY+UgbC2av6KkALYyndG/lRsP+EHjFRosN1B8ti4A8dpHpAUk
rbqdtZ6Jsvuia/1q9swnxt3fYOM2hJH197M/d9e0cpZ5PTN8Vox9cU1S1SPj8prT7MYDEx9ucyYU
CDLSnBt7Hh33UBB6u0lT1R0tGfpM9OHXMHdRzjri5YRiAqaELR9rkWGaaDMhqpsxnSj3o9KlvtFr
hCK13dhnXXr7PDeutY5WEYK5uGHedCLTsyDhlPixyCPjPouzmZwwL9x2eg3hyaff8EohVw0N5SoZ
m4CoLmbzZVecVId+0bU191ikDHXwjxar3kJfO+HRRkVP8DBjzhYWEzSkh8Yum/U4x88+LKensbCd
w2S5w2spUBjEjN7W+mxW4aWWM/dqXsWJ9AO2C0I/DWVoqodSmoTdbpKx8rTPWT4JV62qvNfUtkeZ
L1cAWFoVYNSx2L3RTnUrIhHna2OW3sWPfB15qceujBXS0Iy7gu3o3nBtyrOi5CxPBMuIqSi7K7AK
lgP4X4q4QxDQmgO61cQ+u5lE9iIQ7Wy0TLGAx4iFOz/treyiIaurtbWGQhAzY/Vdsl/9UPAjJ1sE
/XyjRd5ffxf7wyjuFun/YgOQ9MpYAvwWKg61luwqgBH3YZcVu7JBuBPdkjOHjGnrE2QOVgnlpuyI
83k/wNm0cpprGNU52rn7iYrHAvZ+7Os/boHs+6UwJuXMFYF3g/sC/7R4qZZLZHy/T+b3uwVvJfdM
tlw5yfvto/XLTZQsl1L8fj8Z73dVt1xb2fsNVvrNF1tFjVpXtObXkpQlhrSUoFQYGUzz8PttmM5I
L5hUs8kdRmfY5u93Zw+TqsSeBox5Xi7Xarlmic/jxsUsND/I93vYXK7k7P12ZmpufmyWKxsZTnTb
LNe4s1zo3XK1O++3PL+AfqP01t4USxEwLeVAshQGTivLZwxQVAtwc6kcyEGiigAPKQ/GUlrES5EB
y5h6w36vPaKlDBFItNRKX4qT7r1OSd9rFrGUL/FSyPRLSdMsxY1LlROLwb710yF6DN9LoPdqqFkK
o/9ciP9SY0wNxe3wjy/Ey9fx/xy/yvbr/CsDEibZ8mU/rkPX/AMns0MOhrWkv77fbD+uQ9f+A+yT
iXtCp09FR/C321CwHBIuGkybfZNrLg3sj+vQ9Ig/WgJJ+De6JXS65t+uv7+6DnGT/LlVZm+F/dqG
TAqg0qUA+M3CYTSyxOhgy70/ENoZcPbRFQBfyE5EGdgnBtjN8BDZbUgIYhL3hyEpu/u4xsm6y1h8
ZqzyB/R7OEEgDIY96NpewtWqJ1L1EEEn92gEdTbxOA8jn6mamrQRbL+IzTXiw/BxMkr7g1MOb7mY
A3ArxePQhPZDx81z30r/saojRAplnTEAIzwbMpygY2X0rW760bJLpDMeqwokPKuu7vQPPtBCOG9a
YlzLcsyOrWT2TyJggvaCL+Sm0zbIRqcLBF/23ZoAgKUMDZm/5n9rDYhxKxI5YQ4PhZKHaMBhurKm
rH4zB/STamx9EiLalK0sL1SmAABLN/7E+58EGvBcnXX9QNeQSeXt2KP7VZAW/UEhiwhwivCFrT22
BhrMRWTgFH7hvwypaqKgzD39g1t06sapBz+wIR/uCx3vSje27K80uNxKeCPJZik74zbpcFEnldnT
wfgSZVmSMCMeW1OhHPHwqhIJob32vWk/QBgqkGX1pjhLr/X13WiL/HnOcrQrA7SaD5LooGSVTTrf
LS/i6darc+2bikc/mMwmPGbxFH/RcAFfQNdB0lx+v3b5rXiyJepk/v9goKogaI5lAyWQW45bXfbl
ru/JWOfwV/h0eJFbb+42pRr6eOV2iQECRODLXfVdlo1nrGxxvA9zsIt7GjLYS7HtokQxlcmyPw2R
yJValR2VVR0GaXUGOaZDv+2SyPhQ4/RwtqKePbSDmbUEphc8CwhYjykXC9G0S6Jj29oJ6GU8OSxF
8mepmflDTBnwoanj9gz5xn9M1eBtUTRJZ02PYh5Lu49OYWPFL1D9oOr5s33Sat5sz0kRpGQd+RwD
Et0gVbTmtjLacodvyloxEWdzhAvEWcTo6lWVI5wfq/V3lEbmt9FBFR+EsigqjOxqorg0iC2FfqJ3
8SXLK76XTyzQ1oEcSWiMZeLJTFaDxFq86aKsvYaFP98kaswCk4yRter08KZwigRjTzR6O0HdRYhK
bD7DDM52ZOJqYOOYK+dYg5PC23Gptg9dZX2wuxxtm62/lN40w6anaGH9gvBTAY3Jb4ooJIKwFY6z
TTyF4cJlTdzrrJKYyVooZ3pPIprKqzsQaqQcaKazHee5uCMcHdZVVLIdRlu7wYBoLbLabmNAuz7G
VpPl7L5GWKC5bT6xhATgX8xIVUn/5INKOOPKalkBlkaZ8FCNBEWX3TBtjKpDBqmTeBD0Y6vtmtps
b3rmXLfM27ITPbx9xzIGwTSlLv+h2+rUnEVONoOn+dY595ukX4+T7n4YlJbcwL+LPs8yTZmmVgc5
89ar2ic33jGdES0kdn3Q0KZTBjpf86Yanw+9lgI530dV0TyQhFinm3EQ8aaPB6w+ZB2qp8medfr4
Jr4MZi2PSq+rZ82x553RuORZmDPrDSQdNdViCfId72xOXW/EJUEBfYk2cOSggIUAEW89OM58GsO6
uo8n1b74/P3mwQrVlAI6rNx27agIwlyIpUabHYYaGaGWmIPKBZ6kN30fYPOqsIti8QzAr8aPjss2
lZEQKypDFukJFhaG/oGARkzZBtpv04EYQf7LtIv1qAzGuQDHToIvRATjUIWNe6mIR3rMMvRjABti
tWQAY6d2y7yrA4Q58k56rH9d9mPrCvjfveEwJFm3Th++vp8skBjDb/5UZMecdO01KFFB1bt8impQ
Iw+T4oySY+GtHU3nWCVIauDUmLlhJJDIHeWvXEJCDIuPw2hchb38IJZu0xq/Hr9JPmTqZtRHFhzx
qPnlhWt7vqD+rOZ1Valu0/alupGesE//KZf+xXLJZBD/1+XSzdcp+Vz9Vi4tX/bfOptlK4DhkRQ7
HVXML55XQNhsEhDZMOFFN/Pr9MB0l1WC6foeVKHf6iVKKQZ1bB/glGJRher0b9RL9rI5+AVfpBOf
YDHTIomLfYVvW7+VSw0iDDVGZXqWKLTmNwsRQAujgJ58o8e461gEjnIEcpGYVVtohwrYgy2XuIty
X40YGx2tnb9IM+oZqOq1HUzM4dRpKh33K9Rfd808FKpEsy+7CM8fN0w+ztaDxnTWg3aIDMZgr567
JcNSfcbUaFOEkHSN1DnROvd+gFGLyxayPRa8B/M9Rs4Z8Vu95sBMkxm0noaGTiICLYtj4mljQEaJ
tjIG1uyEoEXKzqb47AyME72H2HDV4mvUPZMzSyA7JHElLQH1PbYeFezGYyqeg21r3E71u7IePOYi
RChgCYboTxPNmQFhppVbt6nnO9vISwYa85jypc6sKSIrdTf5j+f8X1vkmcy0/tkH8JXS/beP3/JF
P7sV8QeLOANckwXtxOHx+e/hnev/4To6PHvD/S5mY8f3E+dk/8FQzYMg77hi2efxef45vdP/fyzn
/PRfP33MAR2T+oxGivbHc5zfPn1iQJ6u6xH1n6fBqs7KyL415VhfVA7F7JeX5u9MCn9HAC4/i/Gx
vqCrLCF+D8aga9Go7kV5cM1RXNQwi0tKlfE88wqcm0b5m7/+eYxFf//byPswkBciIaQr/O1voxg1
UADo/LyCRLTVyFQsXOFdF5duIumQoaVjbszJE4/YQozHv/7hv3eB/LG0gQ40LN69hUrHL/fLULTR
9JZ2SJZIG7A2FXnByZOLwTvPQuEtDJX/TDTVP/uT/85LDNaYcTCjXZ615bH59ad2LTqr0XOLA+69
6S6DGfJlKAs46H4iSX3X53/7BzqCh5Qfx4ZaZzq9/EK//JmprqEGp6vcx0DoTq5H0v1M+7QpPFP7
aIaD831y8g+nze/D5F+uC4sPEBvopY0H9+ejy/zzD5xbaEtROA37vpoaoumcsDUoltGbLL7JBXjf
J+LikeV7cOdMXJvBLp9LyDCkujuZIgHNbd0rnnujX0nCqvHGLq2KmPzpA4bZf/IUgKji9/nt92Uf
y2ff4t3kw/7b71sWPglURdfvbSZj1qNGQld4aqOcTTUAZMyqTSTGIyXxDDm07WzxyGdwvmro9veG
HgP/SrgYDsVc22+R2YISJFeXZ6kNiWkrlCcuE7ar+DjoBgkBKJsBVeKIK3Aw2rD8e6PFN6HJBHn2
bChvy75PXEhh1+Smd3WCYbR5uuKcACKUEFy3UnKo7E8eJTaJplJNA05O+FMnadrTncMp4awTIrlI
9tYH7QXjtU/Al6TkBWFAYmy5ctuZwBmin2IhvvKUTng5BGKt6QYw3GDdT+U8ngFLwYN07JSpAHMe
4EfLQSBRwLC6G9rpThu76c7PGukFE8K31z416leFofrgDFmHB2EY6levMIc7nfSsIvAbXITBpKfL
7k3ab57Upys2elbb7zkChBNMV63RxKPdEfmZqMR+I7zHKA/l7E+vmBS4w5EUI7psQ3u69pbkL6Xx
RdCVt/xAtn/hM1alTK57xE5vkL15zNTA6wZP+ZEM+vmqvMZ/Hhtlvzka+ZpJxPy1MUfb3JIeB/4f
KDAkxvckyO/PapxGAPFjMxlZxWYTZQg5AnCfbP5YYx7qdteOA3EEmoQ6fPTdMCkOWaM1Rbdy2Pz0
m84y4pd4GP1nr+Y8XSPcI+W1mC2ek6F0rLcKiO9rHNV8+FGQnv1Z+s81GGDUCO+QeeYwMAiW/AGJ
NoCtY11Nd8wY6pEeaUkv4NNdv2JyKSCTVkxntkMveZN8rNUHwj0BTo4YMq8JnmWWuoy59u+vP4Qq
G72vB38aovDa9zSUGk3p65f3/4Z9EfaPWU85N1S81/hb72NI0+sx8v1t/w42RX1Lq9JlY71v2zQM
T4Ite42RaOyxqEyej98YzRtTKmqpHhUJwrxL1zgtnhGvyGANo4zW0TuFqL2YWqPyXJzFiw4VA6h+
GEXnEkIXgVCIj20LBWE36306rptIm8NrXZdktMSVbcOWiPsuPBvKn18dH8vlMBM1AOCtVcndOGvG
+NLy8se7tiyHXUvLOa6UjltMg/wVVOD00VwNNq9z+1ibYbyZEryDYenPW9/MgyZGID6aDf4rLzUv
NnjwgJXBPvTnCWRnNT06RY/Brw4T3nZtvlh25gQte/EPrW406zqenRWmWoFVMe6uY9y04NSYNX5k
y4MOPDZbZgKY7afT4GrD3vKqiBZTR2C90it18WQffWlajk2GHe4RqrZzqfUSIGCvrPnM9r3gDZ+W
ICtFoBNFqeq++ElMZGirEQ+75uH2jxaKmHLtW0PLeMJ1w2dY8V3JPNB6wn1DHods3krhgiHI0Tvt
m9HkyIZoykMn9YUzNmcwW2LBP6w4l6cr1xzPshES1rSHpsstDTF5N7dd/Wozi3le7NnES0ZesUjk
hunKzCd8xiEoLrUl6lcgbUT7Ddn4NlXs81Pb4cCsjOwx1fT0JZWKDxbDJ/MQ6m2yS1zTZH/g6/HK
96GCcY1W/4+9M1mS28i27a88u3PI0DswuJMIRJt9w0wmJ7CkkkTfODoH8PVveVCyR7HuU13Nq8xU
KispmQgE4H58n33WfvY9WplAayO4wG6yh48YeGevXLHarX1rfak6w1hPQJTH4ORU3eqordX22Fk7
q8OobTvOV+aDPH/X1RzKwza+Vkab3HfQ1TGHh88iTeVLOXTvCyhtVv/MemFehzDPkfs0hznrvNda
2TlsWvvLaMSj2gL8Nm/aUAkQwxh/o2xSJw931hQ5SsK+SC1x5cZNF5BAa9fQ7u153K+u/VKlQRs1
c0/vhAhGFcGSlwKrh+tNm8qJ69taGO7XEq77uG/ZsbpPXkog7tcwUBk9RNnGzX6FaUJQRVKMRIL2
hXGNIWnk1lUM06woRJ8XAZg+c+vgjrFLE57NQCKIxYz5drHj/o1RP2qRdvCCa0cH1RbWxNcqw7Db
ZVBvWCzcMumwffULJtw8uDXmhW2hYv4xMsB9fcBigRsNwYtjnL/y0CDFzI99YgZ6SlA/SshjKH9p
Y91yiGUtlb7Nmn4JAJlsrsYfiL/tFV8Ng3rhJcYm55qA4NAjbV3+j7TA3b6ZHQjVftlmFTpiwXrf
Td1xSSfWQTLEIN3g2wuuQ2TdbR40/OaczaSie0ZeCdkQvEuekuVBLBoBTMjG4QIiXpG9xu1lCRTp
CCFawPzk0VcmocyDqgN4pgDkr9U4IvGXHmEw3WD0H7VDVh6yZscTYa/Se2d6cL7vMxjeAG+ykuxO
iVlYD+IJKoaFc83hx2VZtUdGjExzKonYMNi+RMdqL0syVadlnO+Hidq3wqS8s9ayXs5ooxpHPy6g
bG7IxSRayOzC5k2B7EnvbG/iqrOq5bOqieCeqEbAEo+ubMue3cIfwAfBqku0FqkCcxJim8yufx4L
TWfNpLc8xUbjvdHvY2FdOiO/Vm03I5YzygCKY7SSZ8UZmSl7s/Sv3dUJetZFrHFlY5jndkyN70Mn
w0M6KlJwuWaqnMwQ4Ys9Kx6LoERH2MpwsJ6dTgcFJjo7cd8Jl+yhZM70HZXkRjNliE9tO7YBeCZA
iEP9FOtvNMfX/76OlY6kJpbz1rAkp4bB1h35iCEW5rIJgonNF8tYcG9ynygtn3wnM8aniegFnwF1
lSZp8FgWQeizVeEP1GjERC4Z4QGM5lqQa6mWYZGqwQPUTbkBuhq3k+lCUIBtlUWDYtRR+YsmwYfU
IMJOSZxwu/TWqYZpC11u2fGXjGaMIecyX9sbvn752BAreCqm1PhMYlV2Jrcp3kx9ytazBNUxsX2L
WBmGustRkSISSD+qzRiFUoRXZNPGW1k5D0nAku4wG7e3zMSKCIkmXWKe5amZMB8mQ2k91i5LDCMp
cLFyJE6SHKlIaCwX36HvMeEwNfExXJsq2wySMAneQMXYfv297gjiK5e7cHbVieeawmCU5l04tOYd
SvUUTbji/H6pjvPoSdi1Sfw0++Oyz9lEI6RfcFGue+eag3sz22P9wLfNvlzP5Zmdrzq4WAg3AkzC
Nqj8XRKWN2Ph4ojkVt2ZS5t8ag1/fOsa27ltpop2OUBbCsiZDOWwrCN/uncq65HKr94RbG5+xzDm
nZ0fjYLKppNAP0bAOwuORr5+o6HNF+KOvMJ7z3NUGlWjSbQRFcHUbg12YHCW2P5YQVKTFYL9itVw
yJurUdrGyXcW2d70RclDWulkNoiiPJErOfAMe2Au7O+XQuV0Qyi7o78/nepTx19OJdq2IBziOm26
APavx37sOHnIjtceW3xqFP1MgNlwH3gS//73/MvpB/Q7AY1oGRz7SbH75XiI6WEY82Zoj2XtsxiP
QljPkoC6kg4giWC+q48ul+Xw73/vvxz9+b26o+trfL7LSfGvp0SO5CXTFXN7nPPSJx8V9FnVz0D9
lUhZv5qqXh7Bu7IWM0hAlfv3vx3d5te7y1Qjp2JecC5C27B/PhQvfY56YvnNEQYMBxAyiuxnXLCw
MQTtFywpFwp72xFqpStv29V0+ssl/Mdyh3X123//1/tHldUk3JLL/fvwV/HNt/5esbtA2LfvXVNm
v4ynIq/+pNt5v3HM8sks8D2BlV0rG3+4DAIGTXltmN8Avshc6M9Jk8DbeeKdwCMRwObH+Kk/bQbO
b/yrFg8GCQE/5l3/gWwuzF+Vu9Bi7gc/PqTKQNPdNUnyJ+VF6AmqrsSgTcKUrg3CIhXR2jP0FtlT
h5sYW43ZQCoUKSwYZtXdEwUhobf+Sp9mayuMcnv6pFWxa7wmkRi9Gws+UotgZJI+4/R8BxRquP7d
U8uc3W3jle5pcOE3MGmayzeYLw7uBYsFRBFMTe+xpMvPfAB1URo3b7U+e7bmygsHHE2fFGsruLZS
233/oVOEml4H2d33objbQXuwS5F2OwpL/SNOTK1V4MC+tyXlPs12frGivceu0gfz4yWmsMqs+bGD
JnCKC50U6LSz6AiaqYvm3HhdEzDeT8BIH5hAt8lmQ4tIa2Nr1YATtiBc5nty01kGilGvgy2gPAos
O+mOpuVYz7pz8S7seb5vGmM8OlPqfFoVFV7tcNDtHZPS0q966zaxJZ+/FST95X7JHw17Xg9pUsIz
rsd05Efe6cS+2m3s54zZpDcn1pLV7HT8a5e1kJRK731JdMkyJlyAZymuVkEaujedhImmOEXnGMmw
I1wynPnUbsHvDAqHlMTc5LOT/E11MyrTISkK2E2dCuqFggormGIg1yoDnBRn08lpQtLfddnOZqnv
J1wLXQnPRJxEPNf8Pz++UII6KBiTjBBIe9Tf8KVi5Cvt+8+koDPJq9oY2WEuoGJEZg/m4gGFi4/Q
wFEgS51KBOpVX3LU8sqR+6Jyg2tMCYmjvlkYYWRgUXCmlEPlQeUCgIxH3e9dEPjVSn99Uuv3FPQ+
qRVTjVRcqscBiPZ+qVOAZ7A/QWnSnHwQk4tFACqQsW2tyn6uKVDeLmfBxqt40AtgR/GeEoA/aY11
UhsbAdeWwkd6YaZgvk996FKYKCaeBrsjImgTOgMRfZcjIuL+6IKNFmzQbdLz8BFokEbxRDNqI1Q7
fAhIcsnOHFrrNlWSl1CEM18wFlF21h9RiUXeUl/XIDcQ2kPavDukNp43i9fyumnZxY5QR52TkTMG
yKCew3Vn60itWhUx52HaxjFot4onBuB3/zFTRSWYP3T24qSfE5QslDJd1AcOOIvKI3gmsHr+sEGa
GScWBs8Fus9hmSYyGvQhGWpI/HJ5hC819FIQ8tjol10P0L3FPsdq5YzcEkXG+v2c8CpUK8qjmzIn
sr+kxv44Zw1Ny5GqLQMtkGlh8ceOf3klcF1w8Mp0vX2pgaTJwkE3S76tgmOI9FrNvR5969lVTfxi
aGlx03JIxqQiIduXneDl9BvU69UmaLBMPTVtVFbxcczMBfox84XKi4AVmJiNN4bDS94X4OPgVCHP
XY5+BDGwgqDTOieREhitmjK8XqVORxmyhT+BWBxSd0ojQHUcRZ8697mcCOw0Oua2aYqvGF3LVhx9
rzP3P46icjY4eKdGB5On4PlxZoZ19mu/jOkOZiFvGNIoF8QxZn6sbOZwH5d+hhWQEy6ULQRmOszi
PhYhy3NQF8TMVqS1IwH6pI4WBYVfPrBkmCb6x+C1I3eQc9ljy4MO9DUt5FtBdN0xtPrkEA+p/Xzp
rZAUTy5qkCJyPPVkeLvU0yyRzsoHnouCJ8oIbb6oEoTdc0w+RXtOGgy1O4fQqvTMyAi4GpNgz9EF
kr2dFN9SmcU6SMdmabbihWcKrwoP+OKvfK1dT+yOqULe8Lkm7laOi/Wce4tisLoDArhhIobnxepp
DTQ6hVZhYiNXjfHo20zH4Va0aDrgO20S7yaA+ryJ0GoW5vx1TUwuQv+BVxyZJvV4unWiLkQApIHM
s/IrlxnX42jp6a/LM+9iCQeFBDXdgXeln/9R+NbtmE3hC11oVCXH1MveRNzsAL2ABu3ezHrWN86B
QYTFRz+P4UI0ayuD8IWAM77IH0ta3lsU9Jz5eJS8GOnslAe9ZLQZGHq3a7G/3bs+b1dZFmGOnYbb
61B3Xt64agrcF1UPs7Wdpdel+8vK2jQpp3WVBvLFyoAevagkWYpXj5GybFu6epWyJsXwkM7XDUEM
7PJRVg9WOtooCfVHnc7hqWtbvRlIU2/OccIKHHIwvlWrx0LGvApvcIBrzNrMaVpbnOOXdDmy/DiV
iqwEbkxKPBJ2+63frOFVhXSXAreMUaW6PgvLhzVnFMnMMLhtgaYlL2ylHR11Dm1naNU6q0rr4fTj
K0AvLDFon8pmVIzJXf+jqauXJrG6cxjPo6mw2Ctyq32ne6b0PTWh3ojAipbPTFu10CfH4B7Hrhnz
7hKE3UkcQNKyhls6Q80V3JME0jLR2ZmQKLQkd3yR2N8Nu5HXvY7a7gaxNUXOO7AZf0SZDcNy6tOx
BU4adlV8b+rYszAcXmsm1UjyJb4Zv+F9i/08Jy8ttpmGfF1Qfwz2iabCWQxZoWJVhUFBJww7E4qz
HbV0FCPbt1c4srRuCL2Xbr5tG7s6WpZMUqZ/W8YS3ILQw9qewNhk694cYQ55wLSBJQq1MPNYI+Du
Fx/G2hGre9ZtE/g5hDOKNLwaHHe9C+ZBnPs8ZJvLZqYJZ6PFi6SsT641NTcGU8h32VoEZ2HHPL0W
J14/DeA7BHnL2b6daa8UYrwCU8c0FUdeZ9Mb3vxeuk3+aRHVJ/IyZHlNcLP7IAvIuAb5F6QSr13I
Ud6Zvvd0Db6mAdavXoWcZ3jIdhJQaBTg7QICmjMNOJEduMwDTEmM6RBDXNzwo9PnN0GX5ssN98v/
yIeg3q8jU5dLSW5KkqlPoQaAE0DTHUSsvpBnrkPCxNdEzstj6i3oxyAC905BXiz4ve6hJ0GV8qf2
d95czb8DHXk2oHYzot/3N0GWrg/VunjbRozVvoG8d4jDSVxjL3R3ieyfZTgCcel8KqNdX8nmZlhj
lihQfFtPkZaaUDecx6qzzjQ1jaMXNv2pCEf3unHgmHPTahx8Ei8VMe/MfMgA2z4ej5wVC4JyVdwz
DhsJqk5jLaw7NgEdtwGEChKIfyphRz4kkPGc2qmPNh6OA3Na1KwLIOU5gTns4brXXGbjrWcyLsrb
LoQe4ZFCDC0Zp735WGBFvW5Ia/wEwsS4XqqWYXojEPwcBDb/6zCVIXWJba9n5HgJCm5oPueU75R3
YzVlPN8o4OSoBEeYqMat6Uv47DinoyJw96OAcJg3RQWkQYh3o6jQkbSSZ0EUxczW9TqjwYU/LxTM
hHUYD2ZcpFuPHuGWxT+JVo/knBiq0WmqvY82TdydPVhaFjdLvVpZpwXKxnvcwYWK4qafP1MR76iu
OyrBzKyjpTCL3SBd/zmWrCis/F21yxqLFkpmiyNijXMA8Eusj70ARiZoW12noyEAvDgjxGIWEo7a
Mho88xGqamntEq/sFmpxaHP5YxZbjBBYeaW5L2s/JR8s/smeDFcZ0UxtYZ9MMCaTNMaX0zDuexj8
1GBh6jL/GBSjejGK3g7Y9mLbx6lppVHHEB7hnXKHzai5yXreiwzGyQtEzPK0+nR6Qtp3+3UdVuyM
ur+QC4byGQD8pJI54BF3qsY1zpmnCz8W0ioLfyd0ILmmZXeL47J/1UDqK8gUN35BAC+bV/xUjTZ2
XNX7TM9wdmEOWSIwvvY+ATanqsAmezaktdqArJ083GMOG6WiN2pQOcFfdOK7eAiZCWp1qvvsZU3w
FsuSRZ3BK9UuLN+LSQfIAyrhHAT55qu3tUv475uEzB2FFx1UkPMGLYRdV1PffRixgZPssZV61ZVE
LpX7oqHkikyvovk5dTYyvzdSg0JRodqqVU8h4k8ue1OGfLycTW2NWGxlPaPnlttKKsryUPdM/16f
+VUd4ujscbC3OUDbgmP0L96MkbB0aCxZfoybEOm8arCnv67uOvaf3QUvAQDYkGqkoQGII1mRrHn4
+wvQwRV/UYi4AuxzLn8TgcNV/KJPqdS3mtUekqM34w+gFdijuY6hFdu3Fs60hGIzbg8kvqfkIrfx
WuM/6+PbpB6s58AcrVuXXuz0z28LLhmcQJTtvvsv5pHaGWOcuW5yrA1KPzmz+9OpBDpPRUYuFfZy
Kp+xWimOjCn5dyGKF1XsZ02Sm8Gv9/VflODWr0bAehEF0Ucr92QpOQrlllxadhwZVDlfSLp4kK8d
FTjPhYiNk6U7QbVbknI70Xyw71x/wZ+6MZkUTI+DPkG3Elvh90s7nzgXFtp//CVi97CQUdH66DT/
araZQnLUHCMowWxPzDTQrR17bTJpKZrwFsgttj4IQHMv3wEKL49yQKuQKWf5rJm7x6qW/0Z3tLTm
89dbiOnIcR3t6SI+5PLY/aQJGZ401pG6gYEF5jU2FxfCgCT10iPxwNC9NJuUbfcfGFacUztxvqgV
NomD1bElb/u+1Wcw7uzf3yrnf7owzWbz/QC9+V8UUUHjvqs6mR5bH2QMpSZnr3ETEu4uZqoip6+f
wHIF7mlpdD9nxupZnCfXnjBiTCH5VNriAE+F07J7qYuZO8sOl4TWxF0p3y9eizJudA2vtR6cBrzZ
BqxESlM6XpAwEQY/fhxKs0rh8Fi1CsBY3UwAc4ZJhqGR+V7Xce9ZXfBskX9cFBt41pyA/v522L/K
4rhnBbNBvoVu4Prhr+aw1DKIB6UXf3BSjzXQblYsCMGojzr1zNVfvBq4kSbjqbZ1n3quUi5rycb1
aQ6JPXpKHALStt5Kjm9euvxPbhb/PcMyS0jT4Ejp2FplVkBPIbwo2vTHJkEB2zLyPyW7BDDzcV20
NcyzAULAT1hoVwQcCD4uH/Y/SvS/U6LZXXAc/v/N23dp9lfb9o8f+MM3Gpi/eSyIpskom6fpiEjT
/09/DixhsfLgCGbV1I7uP32j1m8owjaLqCV8/qahin/qz8Fvmt7CI+fQ5hPafvkP9GfrV/lZhKGF
C8/T9lT8bb/68GJlJFNae0ShA9uPIztfi8e0bOMz8JhpCzuLqQonX/ckPq57S83xOWCO4Y0gwfmT
VyMMu37ev4JI618Tmk//0PrJ1dkmH58LtB3f/3UhDJmgiS0Vuqd8cpt3L3UBr5hprYNPWBdlVi6H
sDWhmbYNY3A/fYv3P5bb/0Oqzn3DYF7/3//F/v3LMszIPfN/WO59UwT+pT/wszQPNxFpfMzkKU7i
z5WM0R/UmIU3RcigReS3nri2zaAmwmjxxdXshiQYoQ9/mdd6/RBjz1GqXRfnnJQEBBT+WBIV0Y3F
jsa1/yDwcSxb4ki8U6yq4dpqnXbvmi0kfijy+FsrYJW4cKq71F7wSwk8FtjNqQ4ZpMOKNY4rxIqA
PrrcOPj+WPd8+w3sFRkNSG4blj2MnNhEdrRQxkfGZ2pOUm6NqDY4QbFPsGukWzp7HO4z13w1us7A
Iyiex3nVY/mrZNkRflsDKqeAMAhyoOXeONNxYTlmQHl1NszEjxjnhZqIbYoJf2nTGuC9PS+f61z7
eQxIgdeeygmp7JbhNQCJDFTHZHSHYd50noCDBdTjTrHsofb7hzlkGs1wbdXD5LLloz7mPWDryawo
Z5AYgrbpU88Js4sC5JKdGoHB7CfMv8A7eJUw5AYJc1JS+nRDUVqerbFJd/Ug1HgKg7AEiGszYD4z
m5VuLUfB48t8y9wjW8XBpmbgmx6/56P/7MjE1aTyDqEjSTJbgWjnWIIUB7e+Bf189AidMjalS+mu
PO+zyJdgl3p+fV/U3byngwMecPTYuFwdt7VJzNnamzlhMd3AINaCaHdABsWyldrTvjAz2EjTFPGm
huQBiOpxxTqIK64Z8/OaB3kUeIN4x13XHgkSWndh2Q7HJesaEjApQfG+5NBEaITi2dtOpO0eGG+0
YMoF8zkMLIxcuT5FqJTQmVJ46TdXmdOdRaaCt8lqUX1jp9Nk9FU6G+ll5D6FoBcJ5phWz9n4gjSU
iHfvCRMY7jYA0SPGD9K1fPVEyEg2txsp6mbaxrREkm0+x7W1CYAAfdQ5GzNMoS4/2GajPpBDKx3x
kkJC27SMRpg3sAe67H3KypLokJo98K7vu/i8jqtzAmyYT5+1/zS8XmDJva8YA0YSWca5462QxvB7
HY95GXXhINOtz+RethvgfBu7Jg6WG/yU9cLohRis3ThREj8BOViWI+N8OEyMuNaaYN1VSdSNOCy/
0ABghITYE6Y2aRrU6DiqMI9MoqZsBUN93aUqayOJiPXeN5RfuubiUZ/N5oTuXjzCMdWLIfocGOSs
vgMxIW7tsZEgqO2Q39bpz7akDPN28WopNJg+1rWR278OmZ9D6ckmrn5OxHqUDYOuWaNIvY893DsT
MCcilSakhlTxIu96hCgDF+A8fjXzbjTJ1Og88zaM0ftxfbbNO6IucbXoioyi6aWc1GLuk4vmshvy
y3yrMUzYj+31pewdI4M+oBxy3A5zDNB7jdgJrOXdG0cO++cAYD9/K/B3EroMcZVET0Dmq5o+18lc
Zj0Txl79Pi5DxaPTrf1V063+rewtrpgzamPsFSTIXEN+iK0CGHVHDwj/JshyYhB6K5+RSRLOAU3D
i5VBHb3rvBLKJP3FxosIOZtOcyMGm04SERXXFSZoeL5cAc8uqKkTunUwkRQGIomDhhePUd134gt6
AEh+bk4RbsuEQIqoYdDG3KDtBN0mlUK9NWAib1N/CauIIdZmEweme0oQaHaF6puvvTV8Yv7ZP02o
XZ6eI1UPo186ZWQQBQMTBenX3VhBViEGNnCDXC+P9xYToTepM8XoOwaItZRwiWcbmdWndTV6v3v4
eylagVzvGwXi1m4A/5SYia5dXMRXsNpSyNYrQLBBIkTMQA68XTB31pUDnPcUIhFBbOpjRg7ZZ1Y+
crhEJIhgYMHyJGzc2T1ZazRm4actg6iXQ62chdVv8vMuYh1PtqRHufs5ZsHvK6d//U/h+L+Z+tPw
n78tHJ8u1KD/ycLwx4/+OXoU/ObxRwlMMBhwfJsS7s8K0vkN749Hm83VU3/6n/xRQDrebzbnM4jX
Dg2Uv2RdOjZQ7sD0BFMeAH/w1fyTAhK4wi9VEoWq6ZkuQgzXgUfol/Gcken6usuz5jhPgsUsTAvs
s2DnsfYxKrf3a9sdeXnz4CHMHMQOO6uzW+WTajRB6oMSgFeQrnjmvPp9utwz1V0/Tb0ff2H4CA8m
WkGLxrl6x7bTh39NMbrKDOxooBOaeatmsEOw+uecJZRBSOc6KA0Gxa0GPgyuWAdSmCwl0Y4Zbwd8
UkVcL7P1c7ROOeEr1UiTRYSLuy+M3r1LWYDuizR2ySKaJ2NnSsM5d/HCdshXUOeR4aR2SrXcM5jc
LP6NbXSQxQabhu9YOc5ZrYx5hDMaKMEvcnozKy6Kkfl4+MZvsaihyHCxtvEIppf9UTJYLPxy+dGf
ZtP0u23BHlYATVPeMSPsTuwQravvGV/4Ec8s4xu1R0PUWrP4Y/U9CaMR2fy1XVFPtzFX9uqCCnyt
lVk8QohjsoHRkjs1xvVzS1F4N0B+WK5gsCRe5CI/YmFPRUB7qSqtGAChZKh4TdvgAab/spN+y43M
rRi0kOlkJB67+SxItlnbL1YSBPdxiQqwoWg0rYjYM+DONLeavQgqkBSrOM1t1d6RNxHee32apdc5
qMxjz/3bT2yJ1+RpycOaplr+DUGrXay5gFabJ3ovwYNBE+qWOHJGQ5bAO1YWfeQq7mh3UvGfkNid
swH9+0Qh3dwVneSovbrVsvNFbp3dnhBp1NDRjTLOGP1xNSqC8UbQ1k6dya9qreRbx9L42pqL6xBh
JT1fr4b9h2VUIOqGFEpBoJbwYW5pWCyLGz7Z0P4fCHugKA7njsgfb3K+2PHcc+wuDQ+Bn1L5nRij
AG+1FV63rSOS/biYydmd8zo7xkIO64nhDHs5ZPFoXNuI1YrOvKhoaKIk0ztgaH84pV7hUXyqdnyk
KPSK69SZ6W4FhuVsrM73P9XW4t6kP3Rc5yLqgmLWCq9/kXuT+aL9Gn8owRdZeLlIxLg59TlAC8fp
RUQuLoIywp5WlwMRBPuku6jOWNCN4Txc5OjyIk3bbY8o7fEfHVqKei3ixHhaFJB3u4hvRFVNV5lW
u1Nk71jr32QYIYXnP3Rx+4dKnlSmAAOu1XPPofbNVgR2U2vrsVbZTa23Dw55LECK1Us22ESkhWlz
w9FG7nqk+lxr9hlkH/bR3LbI5uEZevF9IrOOvN4GOWqo/k3X0QAYkUNaDk/0BTLdIQAymUDNZKbq
A9g3mWeLmdFOmEZ7jJZhnq8MZlBOsKDJTgvrx2YNroe8jzmFWv02DJr5rDKyRQR8v507EAtGlXYA
AWyAYWKlIcR8C+D3MAfkpS+ZjVm3HcQt5oMnTC9JRHimrs29F6vTkJBxHDfrMjZ3+KwfiTGwN1O3
xvrshAPeJXxtKvHlB0huewTmbZ979ZVZt/23fBG35mrHb7CiFZHZsnyq8Zje5VPTbxdgHxsXiPI9
+QHOXmpJTWXpcnD99TaTwXIgTmzYpmlf7heLzEUwGP3WKgDXZF3XtDSS1rcmFh5wenEH7upmUAUc
MzudtgW2qYOM626fwyC46bpY3fk9kTcAUr9SesgDqSPBLouXeI9cl28JMu+3jWXL49o0dMOnydDY
eOtqKemcjiL5oqu/KLFSLDWCdiGoWGJMoHC9qlyqo1klwye4nQMPhjIOeMG/j51fHhZ6kruho9Mw
WXb8hUw9oyLZM3VPlNEVA3OBbZ5Gn8Lq6FSud1Vjy9ozpoB40CbYEFp8xecATv52NgzxMLZpSOo5
W1NeMUsygMDjqfBXQYyPhFCGMJ3lu0BmGv0l45dQMljieFUMo3tMb3HMya/kPzbFZoVR9rml20b9
N4Hxz+xgX+GaODRwpd9aFZuvYZcYmPvw8DUEHt/WAXacRSocroynPDj8g5ven427XkMsURLNrRXS
5iaF17/tbPpfm3EeCuvszXlyHRZVEG6SGrW6HDIioQvbafTURLZGrkIo8DD0byfbcm6dGKc44v/c
kY+E+kokT3AQrSjIgEk4RbXJuJHGaLwMrdm/8sQBjctG1V6ZTvfox3nzMINUuXXyoo6CgTs9ljwG
Llyb2e5JBU3do01jEr+6azBMKPJvTu9W3+jGok5iycCHMsSKWAGU/nMt2LG3+SJBjZIx/KkBgvmY
hgW4d6b6dy1EkWsZ21+McPyeZXXyGbUMCvhSm9ve9T7VrmfQ++2BdTgF80YWHa91kfGnpHMPs5N/
if2RLELpHQglGHCMAeFxsuXzArkwGsrGjoTo3mVVFlTg5gmcD+qMZbffEhDbmyI3ML3TdztOmNQb
8vUWd7f6sXXP5Ga3K3pVPNSWf1snnAqBIo27arCZTrOTKRu2Ku1Uu+utar1NliHewQb4IGvimWwt
Sinqi2x1gJk4Ex1M/EoRwwi2hEDH4goiRxcz5KMNLoU/0XPOLq3j7N0uimfD9hs9JGR+AUKAGpwF
4ltndY/gDb7HldwEHXmloSHeavwikfSYWZkLU5zDJV6vW5MMCuHItyZZSewOxzP43Ji1s213kA2K
KEgmMjPmpTo5UwvjFddb7lufMrUUxK9KjGvoJXur68ODTUTgtjXzQzeV7bkZ5id3Tfs9WUP1pmRM
jrHC9QPjg7sdnLF5ioOZiYd+5V7HlbNE5QIon2EuQH91X+1B2zOfYAS/x1CLcF3Eb6b0nDu0UDqI
gfcAR53nyvu9sisipunx7VqyGK6IGbj48L+JSkENsrCIFqQxEVDQ4g7t1TFowdv0buvuMqZnNlPg
pwcqFvHI4EcScRrL9ybV451di/i+g+Xe8aUTWYJFieDZhYxrWgc8olaQMBI92xHYa+vWafNPzFz6
j/GcjgfYgR5AO4LMH8eUEb+8Z3wBcL7nM0HrsqVfG7L3QbysLwOWLF1skkh1xyk22boqvOKUTiRb
cpR2xaiiYd7Fqr9bS1J10wHYTE/GdFt96UrowWs/P6t+vG+t4W4gKZlqjX6Pvy6897guwO8zejKN
CTkwvOZeAI078pzMI/ZPuN41slxw7VcSgiyna3tBqoDKU63kD9TFf3Av/zvahMvB6ietWec7/ZHG
pGOh/vu/7rpvmLD+Ynf/8SN/ol4sSLGwt2lFhoImoG5s/3HiQ6L/TeMXAkArIauE/xNrwv8NjxKR
qnQH/qTm/dEzcGknoMcIQU+Wg5pvhv/kyEef4a9HPuY69cgJFbNpI9DS2uCf/9SfLPpxLdQYZvd5
gaIUktBlkuPZJYV/F8at6z64vuz6Q1OalAhxHFK8btSU+dsinho130os/By6iF3Rw5LF4DymlM7l
/OoFk1GYWx+z4QYDe3FEqDHV/VBK86MyW4UWK3oil7adlQYkeY5WQ1nepHYRTIcmdIFppTIHhlpb
3x0mCBvWUxl8NfRsyAyd8ywKV24aFj9yHkT5SKhHfEjWZo2csDTvsFQiYNaOT0WGeluxj5ctCLnV
cY1PwjS+BrPPdBCFLMGFoSBaZspYi9YcN6abnQTzrl+U1tXQ8UN/09V++tiJoCAto5mX+2kkFzpq
bVV1O6flEyPfrwMSHrjuiInV9EqC8mLzSLaQm/yvGXiaT/3kp/mtZ2NQxXsv7rLOZJBsIdWIOopA
2+3A9ClHuHAOCVA1ccA+CW9gYpdvYvkcL8A9DTOcAOLOcfIkXCcON32zMKG2cPmnzI/Tq1XNGHhQ
2b2D787mKamdaRdC2YHshcfG2gvcM3QDMqd9XTpk14QYkH4biKk6G33NeILhEVDCwWwN7oJCiZGQ
ZpdHIl8zVCcxp/0a5ehQ3SX/7o2ugfTv+SQ2mceowTNHRg7kGU4U9Eyaw0R0pd9FVzJJmmTFsc/c
ca8Sx488TShD0hcPcqUtwUR3kUT2MjQPqADdmQwYogUraT0YXqh29VQxLekKgia7zvM/FAFg0cxL
c8s8Fcl+6dJUKWifBX18L2ujvSb7BpebWY+maM822ICgBVHEBESw02YjEpvplrX3LntMc1qpcl19
KF6SepMGzH1hVOyZ+oyLGqMTAnAQkE5juYRfVit372HsEx0ibE3iidHLDHe5MYftS9lNQoJdJ21o
SUPSczpTDwmQ564RZnbSw9dv4o5BVk6hH5UUS0u7WBRiUwZLZVxP/5e981qOG8m67qt8L4CORMLf
FsrSF40k9g2CIiV47/H0/0pImpbU/r/umIgejabJKlQBmSfP2XttNo8WIe9U3rSaG18NRRdd2kEx
vsg8IoGISqXfzXg959MUztgI21IWlH+ZLaLjnGSyRLFoEhLd6XNHctYSat1RNLmzL8I4vosnYCd+
VA/snyWMd57swEWsB1uCmMkmKfEzVwEqhKuFyId6K0kC9suIb3NbDSqKSxRas2wSIFAhzQskun6D
is25npZ8vMlaSxwahI3bKDRCkhR0U4Ma6IAggVAb32hlmQ37IQgy9jNd2Ah9Mnf8IDlrHDpQshyr
RYtpvEuWM/OiV23xCp4pUtYm3wU/bN10pdEyJKmjvNuH/Vx+mIJSmBsXXd/jslB3H8ygaooDf4kE
H1ZV1x1ZieYHs/am8iQtm4E+swlpHzIRyfG0yvsNGMOfOfQ9WT1+U7bYdnkYUjlUxzGNdHh5wTxt
3UqjUdu20HBJrDqbqDQKuNdeAlE6ZDWzeryI6Vwnh2Uy3Aviz2dqsFGbpqtJHxngIakA64vz+uC6
QbvL9DDAg893Ve7Dakm2cjGNswbUd9gbfZRtbS+Rl2DgvJ3hJkh+tFiJ8s1o0h9JJIixhWScR7vU
DJOPTe0kL2AVtSejyYZnRrpDw7TQNHnWzGkA5bcY6NhtrTs1YYhNA2VeuyNPK2wu+RdMBHiakisz
yK5mVLMupwp6LvRAwLdAK6rEJpkzxmUTB3JftjYIb8tuQsgNzC+OWt0Y5S4ga4IcEOwdODPKoupJ
fiIi4lGfQ+MdtpH3aIaIYvviDfAKIY+2OzpndVrYhh2qz05G9cnxGArioUBATA8mCP1yQhtSABC/
yXIJHSZvoAddj01ZXtNksJODW5fGh7qbPuCFQNLbcVIikDQOMjQYg+hwTg/J1F/nxFzeLLPe3uMz
JQaaCKUpPOsT9mkqYzObl5kDm9M5iKRNjUHxBfLb0b0x3VTf/9dI/0eNdMhaVCB/rsB46l6i76sp
pNvqB75VUysdT1AyiW/97v9VU7r5i8A367FurOUUAp9vCgy65LqSVyjQ19cyaoXpCWHQWMd1i1zC
+jdl1Cqt+E7lhZHWMwxkXqp9T932s6m2pHKPypkJpYf3h8gvF73mvGeeChMjN40TMTDKtBGipW8t
k5bkPHOUi0H8zHXRHJua9YGTw3RHBwm/iXLQRfNs3eWV3goDMPvE9Ixon1GQ7XHMc9sMRtDqM3pi
v/cG4F5PUTB5eXXsc3ZpO2SMTw8uC7RbLzfZ2mGgc87zJaJ597NRkdLVH0fGEdNwCp2eZ+UUOGQ6
A7RxQSFXAx/yg1aUjsSThDtwFyZjs1zyWZoGVQGnE8HLYlCohA2uRYaIBswFKD/RNTjigPDdYBWM
DrUjF9inhR08FjlIzoX1+8hFldts6bWPY5THj25iNohe8yg5TyUr/NTUp4VdkAznoH8J4upTLbFS
kujRwCcSUC+9cqCRBbtn4Zx2kVBlWeSLUMcy3huZhNeXIP3yQic4x51uojAdtNNENo6SlWvh/KDN
er+ILU66hD4cHXbpHCRVWH8YAlF29RGXfaCD1cjToU6nezsTcXNdUW0UfAm5JWU+nP5bEP7JgsCG
q7Q6f74g3H0qipZQzJcifvl+Yfj6g9/mauYvUH6QYEFYU5Bv9ztpllJt4T4CKL6qr5Tw6LeFgb+y
8Z+BM+cBtjiBfVsfAAEyUQP15+oQsZSY6l9Is764979bIGCkKTS6owtpIhOzf9ZmZcxil5zJxBFG
ZjpvOeyw51nZSMZoMJWeMqbphp/ncZPvx84m0VG2TXOCC4SiZamhbfpRJphQ1G2XWdsI1Im2wbne
I5V4rejC3Y42/Nx8pk9kxhh/aAsCQaT6blsk5rO5XexMVrjw4ObsnIUuNl41rPA7dPLLQdNl+Q5L
HWW3ovmiWBM7R1uWp0BqWH1MTMC7xlMIYIrZ+gELKmBgsUKC9Unxgld0MIM6VVayPI54XKAL5/0U
bPuoOMbOEn8CQx6+jgs04omf+WDNZdJvCXIyr6IVXKw7CCDoaHmkCPSKbVwqyjFi7OxyUOTjuIy6
62GEhqwrLnIgAhDJpaIlc/RL94kTJoNvKZrypLjKGqZVBmE5SBIwP8B1FYHZbfiYdc3BQAHQV1wU
dtjvCkVtlorfLD0+eVMxncfFy+86xXnuFPFZKPZzgobtNlqB0IRLFRe41CneFS86HSNnLxHAdX7j
5teFo4diNzv2GG2alNrOL3AvIfXqrvrS/NBaYfegt23hHhDFAauW+EUhTvQwrIumN95NWSr38Nfc
A+47wlOGJQiu0ZfH29kQqZ+XQH0ta2jvyUJykx2TEpgYio5BqVzszFy/d4a7XPEz2tGsD5yE7sy+
Rw3CYcFQcvb+WVfsDXyA0+3AFML3gHNordv51srriCB3GIrhgRg/AKmTFGdLdOZ1asr3cMXsLTaC
dDvbcEAKRQSZe9ggtmblxxFciCj1zk8JKLsPFEuk16CKBIovguwDoD5Kl9xkmhf1otwGK5PEU3iS
xAusPRFO6WdUyK964Gl7ClioJlEH4ISbHE2Dgp60C/gTfJOEUrrWuE3R8m+Zo55L7jYf4udlqQAq
uUKpgDj7sOCZp4kPYiVChbmxFHZlVACWsAfForP5XWQKz0LPJTxVCtliZVV1PSuMC7NUPD8aaJeG
OhHrn8K9DDX3zcqAmRQOpkL+Q1xKRM7MSotBZ4iqQyFkZgWTGcLYBCxjM8kM9Sc3YCvfI6UblThN
X0xwNMkXOA1zdIWqmTUocg8SwNH4YFFnA7SxsIDp73QCeJOdsJL40m6Ec8YgGETvJ3MB9NLrSWbs
C0+h6pjCzrz+EN947iyRfFYMgTMQcIPfBAZmfpB6mvVh8owiOY2K3bvJyiUZQbiLxSwODc6f4WGI
Y3MkoWCVhoWrTiw1xJA8p2nXLAUT97RwSBazWunPle0t26FFLLjlNgvD51yPQ2TQkc65ONXKnNtz
LGGFT/Oi0+XR44nLZxjrkHDHJu3uoNx0aXicO9d87sti7F6d1NNTG64Yne1hk/VdeYFiC+Qh0j7a
TMT0xLl2DFH842zkgNpRYiAG4NBZ0wXzZcdghQeL/L//dup/slNT3ypRyp/v1I/s1J/a9tOn77fp
rz/1dZt29V9Ad+DvQfGsivGvnVBP/EJ4kYE8mh2ceGS1e38Tv9i/4E8gV9OUAuEMmpnftmjzF5K0
VI/Ucy1XJWr9my0aN8aPnVDMR/BLCWEHI0FXlSrix06oMzdAiUarOGmkNerVYWAYngw7gnxHUhhy
Rs4kWTlyvOqUzS1v63mrK+sbhAnnWOdmvAmsoM13KHj0m7bGLsesJt3ZykIXhnZr+WPDGTy0pw85
y1jNWm4ZL54y4Ellxes9C4WDsucRMf7WFxWGPQMPOfrNcAtYrvZ1ZezDtNZDCxACpYuB72/xpnZv
RajqMqpToGc0RUw80gA92vzUg5DHSG3v+xahsegG4Q9JHN7qym5YzHH2KBG04btuTZZXHpzyQ6T3
9UGirrxoV+diKG37I00i/IzT6m3M6SBcl4iAn1LsoySGLuK+Hxu5LTLnPPS6d02RXm/dPAx/BZmE
u46BHqkI/bBNY8ZOQSKaA/yA4jjGQOuUBbOsSufUoOfdExzM3I8B2G3heBdhkW6tckrvNCa7GwdK
xEafR3eHCrvc9Cm2z0ZFeo+1KXwWL/PKI7H+1LeLdgy0BdVIGmkXWVtUu5SIZD+iDbJtE1Fegxig
pKldjf4vmaSPOqC5nUTffxUGuXUwIVbsZW1Y/NZ2OVeDbK+dWGO61stHW9lcZ9aaXTuizg6ctD0v
KaMpAgGzvQ0Fd6tVmGVNZZvtOSvBmPhV5HF70CsGkP0QygOEhuDd4MblnqQk+42GYzpfIyNJrkN2
YHqByrE7TZh33TwbtjHqqiODymYPPI8qQKhIYoT2KmYMe40yA7tNMX4O0bfsFwJKXVQLOJ14bujg
z2ObXc1J9RSxTzzRWpxfNJTS9G4WS1wTNzJcuhrTwZK+PA5pD9dtFaIiIqzE3UbKxhwoQ7OhrM1Q
lJ6i1e2sGWZ9dPsy5dhWaxckiwy3Mm/AltUcbDcVPrDGjxHfOMdegyO/b1plkMO6i896UZZr+jT7
pFAu7GVSSSjKmi1Xl3atDNuYzimcFg8XN7ozQfK9JFzBGJdBAh4DAsFANt5McsnvEKoesXelm6gv
6uvGli9lVjvBVY3RP7qs9Oy9HTfOPUCXAyJqXTu1cW8G8pB1zL6dzeCNhfcKWbOOd2EwL6RqTe1d
20s3f/UKMIFXZtFvCrfrn6xqMkh96CNGxBkSezNok53X9Jhas8K7GDkyo7YOWuywFf1asBBanoBa
m4fwWJmknj3JbDTTaWtRQXaw+mynBPDZWm6rMY5ICI1noeRzzwcCZcg/R0W2K8NAEChRj50vMMDf
1FjEnfcEkpFstGutWT8XZM4Fb0lQE74bL96GFY7oLFOD2M+8ljvXSkGe5P248YBvpMB6FeNMdF7y
kXj6WTu6xYDo2SqzUduUbt+n22GlyqqhqHk9EngJ3RPgcUqjhTtFoBY+6VEnhk1R4wlFlm++obvq
0gMHGhqnzoyEfDsQ+U60G4ozb1dYKS+5QJNkKKAsVQbTGnBCbYbTS4zwSFj70K12Kf3hDdpomp15
GCfGZoi9oryFBylL259JOTO6S1ACliDjAixJ6EwOnJeosG8neH97SzFYhMgGbOUWnzESqmB+BJ4u
LxuSCZpNWjZYrJfcGw+g/e3rwjPrUxp7PPeTFWytNCMBXPaGcwCsFB0KZ3APJUn3d4XMrpaQYd+m
0a2SqF0rugyqykHu25kREkXXUQ3RGCN1X/T0ZvFxXLg46S2tSNSzigNfD+141+A51/YCe/WDk3Gq
siVFrW+MGCptrShukBOX9+7g2DecBYdnxMcSLYLhXc64RTdZ3ehb8DnhoWtQTGyWpc/EJm+X+bWe
64/sUc0NjSoiarBl+jEyb3cjRS0ewkUP9hCZ3ScL8O3ZpMvJ5lBkpwwE923ZuWAItVlcDCAIXxcI
XHdzoG9bxw5PLJ3BEbe6+JA6eryFieo+D3o9lWBtZXVMrHq6dBZnuQbh5W6ABaTbapwThA0Gupa6
RMZNqC5jbnMzdYITESGpDA6TwTB3CXKGO7rdnC5T79AShPW0OGV3mklTwQZZLAeL5AZGUDqnhqVl
pDCSaHgL38dKts0k3UsgHRVnaANtfAPaZOT1ceWZ1kbqiDJDQpfuaGuTLL+ofODEox7nAvYVPBqc
9KMZsTQu5gcDNgZ7oeVVL4Q8dNeEIuqfkJKVe6ujf57qgX6029p4r028HrlX4ZYGXbiHuVztmqLL
blIx1u96nsNrFE7NHWgT7wpSZkE4DXkaiFJw8RrRcJOWFnwDmdlH0ul/rV0zvprNKHofoFS7CQId
uFbS2lQCZDhtercUfpkb4qadGHz4MU/+nZU404GmR/PiOgVtATvdGqh5zk0LhmFj5q59ylGgMEyL
aNwRcvlxxMeyqaZc7NK5FCcyb94HzDXRViBIIrMC9Kw2GztEwI2LpwdgZRGQyQz0+XoCjIxIvVU9
sSaEcakZZNmiD0o2E1J60jaAtDARQzhpwnLxNGSk7TDZ9CtA8vuoqeZ4U4SyA2dJRJuNJ9jWQ36b
GF04PDzUJJhtywAEuJyQNUzAjHDBiISVoEHmn/NUISN0HgxgC/Au6TnGYfTY2nMVn/+r7/9Jfe+h
9/6r8n77Fe33f+Xn//OxmeUff2zIffn5b/04m0BA9Auu6SrNwxr797XYd5xfaMYjdRbI2X+0SqrY
P8+k9MYr6bro4L8r9t1fXOFRFZGIscL//lUi4O/N/jAgBeg/C2wMqgx15d+rHrAREc43T+KYTqWf
h5+zULudZlShiNiLsTjmsbhood14Qf9BB2CaGO32uw/vDyyJHtfyozGct6B8kIbBNRPe89Nxo7Rs
u3LdUIAinsVN7z7EuhdT+SJGl4Sy03UQIDmz4Lri2H9wpEmZK5/Jj2Yp2RZUAdeCsDggEfuOLbbi
zFFHjJsVO1qv0LYPnLNF9WqyGNA4Uw0K1EG/Jq3cqT/Opkmfa35ql/IQo+5utd1seUeT7jfrZWpf
1cDdKMQFnjU6aa1hbEXa+7NRvJvpgTfcDUdUGJvcAFsvjcuwH50NCbxns+MCXKUfdTV6VImLo9Fo
AQhemVp/xoNEKY4qUWped7a9Z90gMC+kgdjyDvJE3zBc8U3bgTThQTwkbazMtsOU+5gt7ycteERC
quR6gNq66ldU5uIQZ/1d2DqXiV6A9u59Nlm/tsfsYC+8jbFjtQDh9JpPpqD5hLtwFuNrYYbb0O7b
K3Rl1ibDlFnZLS9Ghl9q3IbQ+P3/lpV/sqwgKjI5zv952+D9C1YBZJU/qqi+/ti3uR8qKu4oHomv
gdsM974uJ0pF9UVY9UO2KClatNoxa/NDJs84b+FrZ98kkNS0aOobOi5IzP76v2kb0LT47ikmq4fx
AdMFBn80KdbgrR8WEuRGNe3N3j7npHoufoH2/AwCVAUijnX763cfzB+sGWpJ+G2IsL4YSjJWTrIV
bS5X2Xe+02qF1qQa8Z15jrS5el7BlTOxye/SuKOmBuFRPYcE77x4Q9Ic/z9eGkOQUNk5Nh/qjy8d
a6k+daVunmk38NLIrkGQzCN7vaMggaD0OBWg9wHs1hJiGf+NgfvHxVJdOQucBFjM3sAX9/PLSyMm
YpEW5znLVSaSqw3IOKDJQcmLS/VyU07V8NeXLLlHfvq4eVFuFcAbZE45KsDt+4+7qPCihpUnz2Dk
wVdSeZ9kbsOiQevnvasUMt+MMVnSfe2RyMFV7t7sCrF5pjH0Yg1SqnSGEtOxRY4d7JZlMV/I0Wlr
P7AGoV8OK6kzXpSeH8wH550pK0A2/vV1/Ei2+PLZ2bTblKmMQ/3PEBcXPks/OZE8673GvdJDjJ2y
HkCH26IkIS6tvJxUzsNfv+qPwOWvr+rxeDjM6iX//eOHh5fASSar0c+JPsD+WPE1ThF9FslUn9fA
JYsmy43leLiqVwTlX7/+7x9MhyLCcB1Outw3Pz8rg+cVaBIn/fwl90U9MDM247twgG/41y+l/8GN
wvyQJ8sVvKD1c+cwmJ2uEKLXz2bsTfcazvl0/wXCGxgwexEUmi+DsNXTKQDoVo4iFcJIY9xPf+pv
vu4/unCDXqmhlA3G7+5aaWqlV4tAnPuu5iEx4XSWV5L+5YA1HIjKX1/7Hz0kqp/Lc8l/0JH+hE2i
1CCTzxgk5w6OAMUcgUbhpIeQWxFH8yYxUZ9DMIW+y12+EhDzwSM4mYRygsFRy5eXmmKahrWFDSsV
EoNOCq1RB4RwF0UD3NZiJddabkHPyKPVn+3/+iJ+4hytN6sD1IPWL1sFEoefysEkC4PenT39HNCb
rPcrAnW9b2jAAWRtcs1Hp8a6N/MBrsEMYYym229nrz5Wa0RSjBo1OyzjAuNGD0T75qq4o79+n3+w
Cjpo7Bm+mrxZ62d7pjahfrIDUz/jxWPZWT9mXTHLdcUiJT/i7+5s+fPNxHiJu5p6nM47De6fXzHv
COwV6dyexwrOo9Xl1gvqVPUPA3ldryC9jWGDDYX6C4WU+RCGgZEm5EMMVaCi8Jq7N6McuNMVu1Ro
PASxYbJwqnti/YgQ1LF5cUwnA2Rw8M1AN7kClWSepMMFKTfVFzH7nwaWcQU/rexs1oLvmXm8yTz+
d9P4xU09B9xPeEaPOPteNS+ATh0tuaVfOHfHYgBuhGxxSLqttJBW0kMBW7T3ULAmFIvIivx5qpDT
JHLYibxz9kCy0FlGdtvrfqGHs7Gh5RYsaPQWD1ByNGpPlYbzaSucsgQysUo3Tc+J2i3KWZ6MROk6
2QKUxDPB8G26VXHulfjTbfPkSuZueTMk+A23btkwJq9kpn3QAXSBfZizV5G2+jajDoARCi+NMeI0
RG+zha31opsjwO0d+/cFLM4cJISRVAq+QvdtWjWqppKrWg6m9w3pIFr1ri8yUpeMwHEePK+OxKZO
OBRsGjnU6O+sEAkop7+5AdEg3Y+AtsHzFpii0uNCD0Ju6r43icsGf6edArgsVzLsmTNWQ3AhmOhg
MRz03nfMIWzO2oiHmqyWrrBoY0hGHEQvVNWdQ5xx49PFiYKtm6CkCnGVvqtS7hEScmkU2oo+XBOc
E+4oDQAP6x395RXa3XomZULhwlulBKSJMFQkYoFx5Mdmp1WcaIUjdtsgox/F8NS5gpeS9uzMeqQj
FF6+yIYhc6Ihtg04pqh7URaHX2TGVTy5JzOMoxty17pXSC12SZspEgcR48T3jDzE2GXCB+FMhzoM
ui4Q5A8AouILObiISakDPqJ1LmnX1u3BIdZnj1Sq/JWejfWB5qCF4auK3rhRpk8hqcc4nqKw2Iqe
r8ePgo45bVhZ21x3Bp8bKwdIDrNumuAg0sXZuGX3ZtbC9ieUVNUjmu44vRwKt8UkVxSZlz86A8pZ
jxsgm0tnmzvEo9OpRevp2imnSA+YIs1KomesykcRr+lMBmaSlwEqpLpXfdCiwTZ4u2lSqKibOXf3
BCxS/CxMvss05ZMusHZfihBjO6u9Zr7UqD1RhWeI4zYkbmdPBFjxjc0BcOt8noFcDODZke2WrBXx
zF2JFJuj+t4san4HfVdoRUwRkIHpC19qTDSbL0TjbkcPVCgNptZ6oaXHkh2b4bl3XEK9l5nMtcAi
Uz6MBfUqoWSsRjl5cWvi44pea8mLwvyG9lczWYccYIO7vCG0Cw5KBMMrzw1+Pc423hwnDiL6FFa+
x6C5Tee8vEyLVD7WwlL/kiJYdx2NbxpgThDQFPbgkcDK5W9C/Igt7WwKH/h1/MXi4DDcuxYfTgPb
NyMyzeDfaCI9uWGSwRKD0MdV1EmC4pxyukcWpQTMGivqukZSw7lXgcUm6iTgw4LSbd9qT32Uqs//
2La9Qoeod5v3PX12Is0g5wOIl0hs4vkOVgZ/TKH7NbcrQDgMiSvEyqDfDCaV4SxXQyZBoDAn5vuV
12xkiWLfS7bnbiLtaE0JmyWfvZ7PXBSPJK+URkP7FpfcDIn609DMQNJDyGgnkQ6kASpqMpqs9q1S
uUe1F9bPSYrr3p/idr5fC4UlraGzr3kha1dwBaA3KpWUnm/yRiqvw2ehUsIYQIkbJgAasOSANmmT
peUVtxHfnVTvtihrNp5WJQQEvCORCIrwEs/6ztJToOq9CgiYUwAAu4Dk9hcbtRa2xxKi/olwFN75
wM/AjkdEOF3VWgO1bS1welWqpEvSvX05/KzpITNcYLKKrNkEvqSlNbYJRCFMUdCeoHWyTNA/yLQP
bDu8wUoyQQUEWIwJxkI9+AjzgBcv1kdIDyyQ8wOaSMogdh40+uPZNUdyCT1CDjhBuBR3/E8v1NmA
MVGytpXqqILPPj7os05hgGr1ZPNN38ApcE5cTnlpDJp9H8/9DFY0yni3Qx83R+B/JLGq29PCcXgj
woSdKQXT3+ySgXLVdJO5v67GUIuOObB+qjQbgTfgFUgJO2S7vBnQNvBNzJTPbOUcTkPsPCapW2e7
TiHvv7Dpswg6eZQj1twAFeD610UgzQxUMzEeDZ/cAjwSM1lwtccTVtnq5fMRaim2eMqxTq+eE70s
L72Qb5Vyvz5C9eJbxXyM24CNnM9hpARdUyJR8Ex30xzaL43b8bwKdGE7GS+EK4QWT3zTtLyT9U7E
2K+3l4hL1L1Bjb7TCZOnJxXWYXvnwdEZT26pvqCkNlmaJDnxR+jEHsb2ZUJ8znG0xVnaURRJVwEp
JMOzB3IVrRcjSfRHqbmcAbyEY4iJq/xxNFT2jiEVT4J13gOfHXvVsx1WPOi1Pk536xWyE1EjtzYr
UFMSurceeBey654X3cAzHXJEjVm6xWbkSPvY1/xliXLC2HWqSluQyNFOVIX5um3Oi+COqjINBL0b
ce2LVQFYlC69zl7m20aFuK2fWlMNk4dGSQcf1Ki3E9lcRarQ81Xf8bwWETSnLC14rCCkBVvHWAzk
Bhk+fouJwFsdk6fkw6tjdYzaBgBVxC3POFUlKERxQOLviGcG/pVF/oLl9Zl1PzUjsKaCQalK2hTW
i4lxFhuOir1YcYxZ1gPjxwlf7mgZj9lFPtj8dNZHsn5AhTlyi6j4EX9RmwsOf7X2TTLRDlDPWeQp
RUJ1JDc7zivMVMrL9QP4shapg/ug0k3XhbUJHXac9d4NQpVqMHVVc5yceP4IVyE4r/enKfvgAMcA
CXFRm+m107vcIq6Agk805HARhTNDlS83RD7m7ufKGdLBzxsi7LQEi0emhqsh/eLH9a6wp1QR3PGG
ExyCs1uvCwIgLNVtSFvFdbKLQi82nVWwEpFprvlOLWlCNMjDlk2sLkgbc+4+CFKZ3wDCbw8zhVCz
Zb3Xb9CSkWWrFgcrwlIP0jvkyXLgO99LBw7NnugIQkeT0ntnGLF+S0seR060cFMLtKI0WVX+wLoC
mmmX5oxugEX4XaCCLzw6sGhJHBL9wJf2zOPwf8z4imjZthCcmyHY15oLerjo1btN+o7HzKhnXjes
ZkIZ1rDUiqPaO0+lDYZWyHX384BPcCRIQNsiGUfiSmRuhVEHTNN07PqhiG51Je44AXnVb5o1wdJy
O14hjEvudqFDkH7srJ4iJNRS6KVq6Fww0Od6HW9EIymdh96d8lsmiSS6B8QhEhdzhFmF2kalRZH/
knwODcQnjkTJYtgcqf2hNHiAJ7ZH5oDsSHM8Ln5Hy9OjQpntd2lC8oIVV3yhpTUu00HrE2MvCvhX
DEoxTcPMyk+MEJNrw2x13WfXzE+c7KdjoaMd8ZEjFtdBaZSfvSmjXrBV/A2OBO6wppW4Dqep7cRF
rRb/iyQIaUR6UURN1dPP3xJHn520UioCq6OC+DJIkQ9hIvl6mrzin7Wn8yEZ1jLd0QEcN64BuoBJ
G+tSPVDj5KqkqyPiMtIQC/oa6QJchGfG4S5IScq7HA2PR9WLavJQBNF0d8Hi0GySJfUBXgXe6bRu
JgFD32fU/WX6qaTGZHfxKtIT1B6uM2F+F7gq9mY9GIaEq1QXWZYoeG/HmlbakxNc0k9rjmtYSKwS
OpQP8GbNHdJh5L/h6yeh1oAnwxmM77WwJfsnTCPu1jxktVpUrvgKT17XTS9JWRw9Nszd6sSQmao3
q4DAJODewJXxwrFGT2b1vEYplR3rXoMh4aZTCSpxoMFaKK29HaqVeVlKdiDOdtFRWlH8yRxs0V5a
FXRo6j8UNlYKJgdynKowanokGjtznhYuydjOIpwTB7apO7acb/CT9s2h7Np+nxGo7nJWAYMr0kV/
dF2dlp2lMmvo8/CROLjDsk0QSE4Sa36HPcz2Y0THervUCipsgW1vFhVB8aVktmAQESOJMNpj9rsP
09xxd/bcyT2vHD2ibZmepsheriJzjp+qPkxxvToeqzOnnWXPhtg7oI5ygfbTrLQ74vlw6AWrW89o
jOkoQ0t77SvDeku8fvmUUVV+xsTSvhvlSKg2dZW81KtWXOnK+pcpEyDqP/yA/eoNrOsiAb5CnPiF
ZUzxDYBc0kQTO36fV134YFPjT36fo7FJleMQmtB8g841eIpQdr+W9cxvslZzYrwaFZfVtEh0EsAo
pxMNwhBvsJ/X7sx/VN2/oeoyxVU05b+Y8HAmZsLzgyz0y898G+8IvFsW4HebVrGyatFp/zbe0XX+
L1WnKIHnKhr9Zt6wcHUJ+T8bvIp8+zbiEcojj9lCuIwslLvr34x4VAfzt6kLbS9GxbpJQhyjJiZK
huqRfTd1IeFXh7lQjzd9/ha2GZyJj999Gn8w1vmxQf/7F/ipVd5MRpaTHjTeuAlR8i450N5LPNzE
HoXJ33Tl17b3DxfDYJ1pGFs44pjftxBnvdUzKzP168TKqEkxHWgwk+1547kSOeWvbTKF7ivOK7ej
l1HJFoJhyUkmLi7oepH89EY3w3XC27A3I+E5h6AJ1QNY9J9iV7BgXvUNtlHzknb3cspaLwkaHF5i
JlhSK4PHue72iYytixagKVlOJfEt4C3qAsFVIVn5jcbCmTLYGtzYEdtHh0smr6P0ofZgsdBwAnvr
lFveBLL3mHWkVeSqi0av4qeZucZlFtQwcxYcYuMevVJm5JdOh07ImoAluTqy+l810LNQQdGQbNxO
NiTTKFubqTnVcpl0XqQ9jBzOGbgbQ4gLASQcQtcpIP23QcT536rxT+bCiKzVFO/PV43jy/gSx98v
Gl9/5NuiYZlIQlCRkJnKrIPp1m+Lhi1+keQlMLlziZUgueB/enIpf0FwxoAO2ZGJt9T9zfKloz6h
/wkDwxCOzv/z7wbDP/WYWbEU14O3ZTMzpWn/07JBmzMjJyaUDxD8K/q1S97OUI1Y3fwlo51TmfQ+
ozhrXuE1yccoSrV77EcgPU2GVX4Wu5aftZNdbAiqHbcIdv2Oe5GQHfpbrRD8HlsLeWRoskHvaKYq
BQLFebmEfLQnJQzrpk5sgNTABkZeMcJLS+dDKef0HrvWcvTQ/KER1fpPyrMKN9UczVtN8QWnIkOa
FbXdiDy9ml8cI5pjlZgLlDAKVWurSZtl72SC/XnWqo9YqZIXOBfzHeptHc5SMj8DjG1orYep4xvE
0nwamlDfSFTBYFiFfg4j+6x6YrRHs1Y+9WjX0u1398sfrKvrgPa3xQ4XMJuDMgQKmO00Z5Wt4PuV
O0cQnmhBaz8sjeGdLANfDifPxqbBONHsNGTdIVqRuXdXOpW8KkbJpZERU1p+nIoBlCFIMsexypOH
Ih3bvxUB/zXLNz1ONYKqrBaXrjbtyEdKrnuro0Xq4lV6l2VguMKoqTgGG+Wt6zZP9PUgPlbjFcA4
ieZeHoiSektqu/6bzcT7cTfhopkNqRsYj7Rgev1zkEFFZxm1cFU8kPodPOvq2w/LUv/A7kbPENz2
idNHc0KU3O3MqMglWwA1XQtO+HrqJ/GxAiAYwyUep9uwMFMkzYb1EMz8CWON/IRNWb8ka3G8jZj8
XxlILe8sN3gHRUAevDjO3qXFOMB9ycQxRkt1IIlPO6QDxA+V97BbRM49baAcvhSL8VbY/RXeAZ0D
XGAd4fe23cYMjC2ginQ3WaPc4SSM9lb8nFVecmGa5fiK1xoRbGeMrxWOptMa6N509E8C5oUcM/t9
F4MM4KFMb5yB9TujZ3xMjTdE+EmzsQOcgVvO19ala8KgxFo99ds4butNSRrZQSyN9CVY8a1T0NXA
Y23XG8ItkusckNfV7Gby/dwV1ScXljHgRM7W9say6EBhSNb3RdS2R1QS8WXWdeI6UK0nt9CHa4p/
Lk4aPY2KOlqS40wOl+cvZijvNeYzt22n84FKrM/x4i5EFatnU0sJ0ML1+N6M2vqjR1rmlWk2ni+A
HfzNINv6cc1ioIgHxkYjAPsVrZ30lEXmu1KHDTYIQkIw7iMkuufO6wucoW32bp5G4K5O7/nUR9w7
gMpfR+kuftu1kO/NcY7eSLSabiosAxd1J+r3Tm1WxPZl4gDlGLOZmW5rvH1Pec1vSQe6Ekr7WxzI
htevSsWxE4DPEbOH046WuryfREMOAK4cD3WoNl8zBop9lqt5PyAxVgtqmV40VgUK3Oo0SVR7X/M7
/x93Z9acNrbE8a+Suu9QaEHLw52qiyFeJnYmHk+WJ0q2CQhtIAkE+vTzO1ocJGyyHNeM6qrmYRI7
B52mT3eff3f/e7fd3cRelH8o1Ha1hKnbJUy4jtdDBWL+aMo9xBp8tnoB0xBA+j5RmrC+cROXS0Gw
WlCDocEneh8OvPM1fJnAvFTWL0baZmOcM4nIMyce5NDvrcE62k9O2ytVpJm/2SshfiIzhmRjtZiS
YJniaB+IP1srSW+ex9NbNV4ZvXFKXQq82+ven8vcZgfKEo4dY5307pZ7l+b7ISnI1fUuDhe7cwsm
lj2D8EgRj1R/Pb2ySIM43hau/pG9zlbzsxUtP19infvdaMAt9xL2nd538ujPbYBiP1Euo+KXVTHq
4nADIUzjsDnNzVvfyNMJQCr8UKv5nKYVkKdREmJnCKSxF6qBiQkXw97EsMKVwzV2+LuSGdOvnD1N
gKGRo+1M5Z0BJfDVQl0xKHbtW9M7AH+ghAWjgq3RaeEX/rglfPi0aM5WVbJt1AE03x0iJ5d5ANnw
NtoMoYvPkmT6FW2mTSomnfARit78muai3Xvf3IbnKekypn2GoXFprdztVRRYTNK11fjSH2bxZWSu
e3cpNebndqan7lm83oTvcytx31Gcv/sjozeXnrIkS75ucRN8Ra5+n0wZbMDgTwtSzjVQzEbPvPDc
3Jrx2Wo5zGl0iTFDm830k0p66KJn9ayrxF2rE3qzjLfQvc/f0r26+xIbFMzH2XYKpS7dnnlohpAP
qupupswT7JUaCFKeZKUqk1xbMYcs8u4VprEzXDVcjzRvtbqE6GX6JTQ56sQEQE3i6BEIzx/jKWm/
ieHxlxvw26t8F6u3vprsN+NgqW3PbHW9eBysoOhZDhbTL2jedqZDRowFEaJZmozyc2le1qldpYAh
wPKt3Ji5dWrg3XHdyKkmhejysxksH7QoIPkyX+wuvQw2ypjkM/MkfPXdYpclZKv93c1SyfElpxWB
ILF9DOmbI2ageZiRUISDrbABWx1sQBjWDE9RmFu5H3DARoVt9rPd+nw/hXK/GlVMTvYtodjKMdQ0
/5Ar2KTJPEjollibXBSX/hWDTRI4voKBC1DYW7oBEyjCt+naE8eV+aj3+2zg/4X5T+/VTN/ONq6p
98a2MQzob2JkJAAl4dg1NFDDSWAO9uiBHoI3wlU/9d/C8kxzr50HTIOY93bjfb6CpVkP/oLugkZ3
kpd7n0kF8BSujd4H+Gj32TjZDDaPDFjFRHohs/K40F3slDw51zm1F6bvipBTfK9QIaafmON7Mex5
2/14R76EjN3+kwIcOdYiGlF4n0UwSpYcCLA4lHWpQrJoWJb5oJFEHcfbrXcVKUtGLtg+zF2GlkMQ
vVYX0bW6m+r2GaSti4/4Afdj0lv6zPlYZZo1itxg+SmBc4XJv97amF8A6wx2Z4GGNRglC9LiPW7/
t71tJgIccNmrgbXDVSWBMY5pTAZ8XmzSSUqzxIDtepg8P0oQVJLF/P80hcCUmjOVxn3LSHQdMhIl
vJvP0+RyOtDxOrmy1O4X2tTdn80VY+X93ktTEf7YDItMGb82yefrwX3gR9jVlI6G8R7LzjDKMFfe
zYeZd7VHEeiCychP9fT9giw/deCfGTAH391+sMk/APlP4VyiRu42Jra8oDGGOpEkyfOv5N2tS9jk
emQzmBo4smApJe0c59lE325tgEDDpacJOtZRFouZYhQQaLB2z+NxCrN0bzSE7YB5h7n/1TSz2zRa
k34ZErYy3tujVcTPvODGNIPFH2pgZmc4AxvJ2Pv8Q3GQ/m/wsGojgtJxUtxYP2xm8f52xrTaNKnJ
PsRPi6lCd9Gv/dLphSouye8gbNghrqmNq3LxTsULn1rCd1I33TzCUwnfkTpkDK5NnWLxYNT8CMq3
8sdQb9h9alzF7EUF7Izn8Ms+JYXTGyzFefp3Tu1gVnwzl4/sgDdrN6j8tBQ0rvga7RYK2KB4cPKH
UmDCF1RJFLohjuIpEYoDTXlJF07v8PWkQHSlEBZK6YI+6BPfA3Vgk4oH5ORQCiZkOiYVs4NKCDaI
KB/4z0vhIdqEqTiS5OdaHKvlK5Ulf0/aeXweWiscnAe7P6RSxxwIEOpw8zadA9QNo2scOvGU0v7n
N+88AprXTVcNGIy+RUkN0PQ+lzuyRoyzqzd5KAT0v28YYjgk89LEg7X4VzTgZSEUZ1fqGDA8xWST
4HOVSWwbA6MPlkJMNKCcv3i6JgQaMdoQ6k9bRNFyR6A7gF+j/qYbmjAQ7TJiqiHS6ZgKkJGRPwf0
k1C1r1SHHUDkcPe22ifxozD/AjBNPOXB65AxgFOfd5Y6BzBKM0AI/hUNBEI8rdDA5JwUpCxq53Zv
EVZL7l4TnWJckKnoeDrlhypgDuHvFhMjFTRFPJ0TggiMpHVAR9ENuh/Qp+LB6x1KgUCBvAnEmorx
bwUDL7oC3kvkZKXOAFpQNQrC/COeliGAsg/moiHdPQJWL89Ix6whsC1xnJQUVKaT2VASQCTR/Pot
7CDUFboq8uni6ZwzQAmqSO27MWFLkb7FhLoG19QQCqjaELYCAlMYSixFkU8SUijl3SFvoODEfzAy
flEKhEXQXaqgK9XtoOUOLK1PGQTwDYURxdM9XcAgyh4F3egDAoqyj2qXLSnYel8hv8iZ654SAGKX
34nEUdD7mkVHo1qjAUf2kDvi0NZM4sbC6HTpENCGKe0PuSKzd53A+Fl/YNl9mh7pg6YzuXw6KAVL
9hDgFcGL4NerhCBAocOowGJMCWl1ShmqyLFzsQH3W0saLoE+nEErNELqTwbvUAq2BpQwEAQA1c87
BxpB9SRI1KViAxEhqZpwf9V3jXIdSqGADExLVWED7NxZgCxB+p5gEQLpFA6Z0C+Ip+0QLCwmyBGx
aGkQOocbqQT40lIADaA0gMbyyiS07gkmdpH6QhLYJW406KAu4B5kz4LZhxJeo8Ss5RYtRvWStqfu
hiZW8XTOIOKxjuhYfhYz0s2+rsAvYFJaVTwtJSAK7cM2gZxBUauj0rHLElzxsiGSRpGx6IhH3ZuW
0FZIIihYQgiriqdzSkDkKlhApPwBNDq4FTDiA3t36A8Mu68qIAq4zo5KgXLzCsyQiJPByVWKpqAl
Kp+WQRBXRlGJJ7D04uneZWnAzV5SFwRvmzCIYn7CoQ6YRt+EidYm49bZ3VPZLbl7Xe2TOOVCTNll
be4aUkBHaCHQAI+KT+rQVYk8qCDmkTMElGGzd1hTqnRh6wjgExEMlwhxlRBP50KC55jNf9YnakOS
ReSJqPUulaAVHnNV0nSNFHydbOrctZnMsjSASF6R3LqgVanCv5ZrpIWrDxkTyWdRi92tmECF4Ub6
wkyqRCWb8IQKtAwisAEZVZjs1Srb1rmzgBSksTPcgWZAg1WHf0KshwZRZNWYXyrQk45aBLjmjshQ
f9YiUGWhkzkERawujK2zAKZuwmgKR3ddZtG9EwFNq6x3MPt4PliOwYuLpyUFhYluBEeKCh915/av
WmImr5x3JACkqEoAJ8/6BcpNuEQAK9Q4c+fSi/iFoxHIP30W1D5BoKqLYorntIAkK1aRWpy6HqV7
dlEzBLWdnC5wb9YNDd8H5W/xNO2iSLICHJBS6KxFIMSRDZeJlMTUCQDVUhWOgDTAlbJvt0IXyiPY
pahZR1FldYFKRGAyUggVUtSKFEoMhULEqsChS9sngpFVApyjBTUoeGmVZGy5BUjCad6DJBwXWTxl
QqdDUqBHSr4MT+G8a3Ck1+WobUwZzB2TiRSqCrTuSYGYWTZo1mn+FwPoi3ahwziRwiMaocSAxspe
ds430nksDSFRmU34w42IwuNnfaPFaEvTpIW48p3dkwK+u9TMXwfSuDNQillM4i0PfAtTpjIbqnxm
P8L5UEupW/dHuPzFVE+5CIGsOrqOVtUZ12aEwP2RtAMlOhCydlUKx2QgvxItAhOpxgtVmcTL5BcU
mptp6y6eQuw/5Bx+4Jeeej/O6L5/LLo+3FnyXHPIS79QNwMc/7xqdRD9DJCJPLGSFL8omkDKzy6b
HsSff2uU6RQl+Ac/rEvyD/95tcHjj372peq/vHBnsRM/MMey6LeoXvPGCWgd+Z/v3DuB0yhBLyrA
vr3Jf//TeM+DU/CdhROvta7IS0ivG0OZHjYXLmrm5Rf2nDBxkvoVxdeoFFXIsiufOb77NYpbM47L
vh/ptSM/ip3H6PCty8px+ZWZ+PiQug+btLF4UZMsu/h45sMAEs8OVy7rfaVX/rFJNi+zmDzZ+FPa
/Rapu49NLSxrNGXf/3wWxfPm8J2q8E925Zc5VySFcfnoLBoKqJRFarIvfAkvaxi5zRNZ1n9JLx0+
uk7LikCFTrQrvXKUNdWiLFKSXfb3Y9tU1r1IL8wCmwdvX++8MHsivV//xbPtiz90SN5FG6gV2mIu
s/Oyr33tuGHDelRpb/l1473vhI/17gtnXmZR5ZdOEudhsUlmadrQaZUxz1yRpdd3Hxbu3Gn20pU5
QPmlxfTfKG1oNgNxRDZBfu0kcflvtXLrxQqhlxmb11g92sTtpV/lxaMwbSm3Kmaf1bv49YNzM7uP
oTJvSrvEq2XlcTPbOk2/VXVYyC+cvblwglWycJtuvSref431r2ZxMmtYqqpj9jUWv57t3IeGG6uS
pq+x+Jco9mq9KLS7xN2ll4ZTafHmzIkjPGVTXcp6wNf5gLHjtc9+iZjLLv9+4TYlXqbmpJf1fCKS
5q2GrJ9At6WXjmfzdrtyARjLLvwHA9bh69g6rWsCnP8CkJVd/nYRPc7eXCZHvq2sk5Jd/s9o84Ii
Vp39r/MBx4pY9cfJLn9yvL1keHw32zVvlRW6LPvOf6XOolYMYVOqQnDZZT/O4gDP1li5BIKlV3a5
2bTUuwJZZZc+PWdQ8gv8NEvSNx+fe/kSG5V+eTd5iMLEbURuFeIovfbL9LwnpfIc0vTEEnGMP9Uc
GM/9sya4Jn7jwZ858W9/AwAA//8=</cx:binary>
              </cx:geoCache>
            </cx:geography>
          </cx:layoutPr>
          <cx:valueColors>
            <cx:minColor>
              <a:schemeClr val="accent6">
                <a:lumMod val="50000"/>
              </a:schemeClr>
            </cx:minColor>
            <cx:midColor>
              <a:schemeClr val="bg1"/>
            </cx:midColor>
            <cx:maxColor>
              <a:srgbClr val="002060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  <cx:nf>_xlchart.v5.6</cx:n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A53EAF32-229F-4A13-A79F-B31B228BFEF2}">
          <cx:tx>
            <cx:txData>
              <cx:f>_xlchart.v5.6</cx:f>
              <cx:v>Employees per 1000 capita</cx:v>
            </cx:txData>
          </cx:tx>
          <cx:spPr>
            <a:solidFill>
              <a:schemeClr val="bg1"/>
            </a:solidFill>
          </cx:spPr>
          <cx:dataId val="0"/>
          <cx:layoutPr>
            <cx:geography cultureLanguage="en-US" cultureRegion="IN" attribution="Powered by Bing">
              <cx:geoCache provider="{E9337A44-BEBE-4D9F-B70C-5C5E7DAFC167}">
                <cx:binary>1H1pc9u4Eu1fSeXzowc7wFt3btWQlGxZtmM7zvqFpXEc7hvADfz1r+UlsRkl8dT41SspUzWJZYgN
HHT36QXQf6/H/1znNxv9aizy0vznevzzddy29X/++MNcxzfFxhwUybWuTPW1Pbiuij+qr1+T65s/
vujNkJTRHwRh9sd1vNHtzfj6f/+FT4tuqpPqetMmVXnR3Wh7eWO6vDW/eG/nW682X4qkDBLT6uS6
xX++Xt+UbXed2dev4C9Ja69sffPn6ye/9frVH/PP+uG5r3IQre2+wFgqDziRlDChXr/KqzK6/7mj
+AFRUiLGhHv7Yg8PPdsUMPA5otwKsvnyRd8YA3O5/f/jkU8Ehzc+vX51XXVlu12wCNbuz9fvyqS9
+fLqbbtpb8zrV4mp/Ltf8Kut9O/e3k73j6dL/r//zn4ACzD7ySNU5qv1u7d+AOWvfPP3ptg8LM8L
YEIOpBCMCOSi2xedQSMOFEOUEkTuoHEfnn0HzTME2o3Mt4EzYP462U9gdLYpzQb2zYtpCztQrqsQ
xfxu5WdK45IDRl3MOVd3yPGHZ98j8wyJfgLNt5FzbC73Ehu/yiu9+VI9rM8LaI06AGg4R4zcrT1+
qjUY8QPOpKIC1OluQ9yB8hxRdoPyfeQMFP/NXoJyVuk2fhVssqp9QXPG5AE4EYoUpt/M1WNPgxE6
ACdDCcHf3n+Mz3Ol2o3R09EznM6CvcTpL51MVfmCEFF2QLYAKMzuIJAz3cH4ADwSdwUXt8oFuvUY
omcItBudbwNnwPz1eS+B8auyvLluk+uufVigf2/YGD7gkmNOKd9p2CTQBaoAOzLzNs+UZjcyTwbP
0PGv9hKdt1X3/8K8MfD5AjMu5W7dAfNGKGIuFjMK/Vx5dgP0dPQMobf7adj8TZ58rXSZvKRtkweE
MyFcfM+mwXY9cT/YPRBYEonZvf95UN17evAsmXZj9Hg+M4T8v/ZShz7YCkLS6GGJXsC6EaBtriDi
J5QaI4hQOWYMjN+dfj08+w6eZwi0G5tvA2fAfNjPKDS4yTfDRt88rM6/R4a6BwgpKQi9D3YgzHys
OJIDbVOCUQwx0fY1cz/PkWg3NN9HzrAJFnupNEuIdZIvL2jTiDrgLmgFoTNMFASgSlJGFL3jCrNY
5xmS7Ibk28AZIsv9TA0c3lQ6elEvQw4EAxIGbn4nSVMUgiBGJUP3mYEZMM8QaDcw3wbOgDncT/+y
+rKJXzApwNgBVS6S5MG3zxI2GLMDwV0KeU7yYDnv/MpvBdkNx/2wGRir/aRjVzcQzhhz85JOhUPu
EtKWSN3rASz7Y6eixAFlFAjbQ+5zBsuzRNoNzaOhM3iuzvbSrazyPCmr5AXzmwwdYFAVBlm0O5c+
UxflHmCmBOXqOyV4nAd4jkS7wfk+cobNaj8dzKr8kmxeNEXjHkAE40r3Hhl37vkF1GuwQsK9zxLM
gs1nCPQTZB5mMgdmP5Tm+pcFpbvNe8eVn/zmPy2juQccUS4RF0/tmQskGivKIPt8p1GQWXusMbMC
18/l2Q3ObPiTKexH9ezsZnj1qdLZw7L8+7iFQURJXcK2BbLbF1Ctxy4G4hYB73DI2dxBApA9huQ5
Eu1G4/vIma6c7WdMeZoYU3U6eViff48NVQdUSKiOgULcvmbuf1tAkxJKNPw+ppxh8xyJdmPzfeQM
m9P9rNWsquEFA0rQGSSZ4JKxnTrjUrBvCAmM7t+f4fI7aXZjcjdqhsdqPwOXD4m5rkqTlC+nLBC8
CCiZcQqNAHevp4YM2Bh0bkAewN0d7D9LpN3IPBo6g+fDai+58tXN+KKNABhyX1QxhXeH++D2Kfgf
V8r7Fg0g0o99zG/F2Q3L/bAZJFcf9xKSs5u/9cZkL2nFoFIGeXwq5V2VEs29i3ugIJ8MkOxuz3iO
RLuB+T5yhs3ZfmYs1y/dOKMgL8lg5aGj7PaFn5oyF3iBAqIMHHonTf69PLtxeRg3Q2X9di815qTq
EvPCYSU6cEEnkOIzluxiaHXCCnoC7p3PLJ58liy7QXk0dIbLyX76/tNNUr5gjoxxyIFt2y0eKcPj
AEa4BwRD9AKM7U5ZZtD8VpzdsNwPm0Fyup8G7HRjzOY67sxN275kgowcQKkY0vjynnLN7JiEPhkE
mQCqZnH+s+X5GTZPpjPHaF/VRtt8U355oEYvEl6623ZmPkuOSXEgEYYWJ/deY8DYPaZjp5vfS/Iz
YB5GzjEJ9tLFbFMYpzdjcv2CRRjoLmMEWBlm97Rs5mowEgcYKQpFAVCnx7g8T5rdyDweO8Pm7HQv
sTlNruMk2rxshKnAlrlS3be+zPP9HCJMBEnnbep5+5qF/c+RaDc630fOsDndz/jyNNmWyl62b3Zb
CnMxNJTfRyszX+OyA+xCnR/6Np9qzbNk+Rks36Yxx2U/0v1PpIYTM9u03/a/un7JLCZ0XBJojflW
BZu5G0jMQKMsgZryfQb6B7V5llA/g+jR4CfThdm+3U/DVpXtixbLoOUcOBjHLvRb3L5+8DiAEIP+
GUHn3Pn3ovwEloeBc0iu9hKSs5t+85IdS9BMRrmALj5wJ7evmafBWIDOcODN940BPzCB38mzG5aH
ecxQOXu/p6gMr442RW3i5CU7/Rg9EArqYe5Dh/lMXSCqge5mQaD2fKdOM4ezpVrPEutnGD0ZPofq
aG+hOr7R5sY+OOd/H95s2zOAJUNFYHf1TELBAJwSnEe90zF3Zty2OP1epp+D9DB2jtDxfiJ0e9rJ
3+gK2mg2L4cShXNmFFrKvpm62WEaCU00kG5TQtyHQzN2cHdi6Tly/QSp2bzmaPl7idabOHnBkBQ0
icExTeDX9/nomcWDPlqJwByqn5xJ+500u5G5GzXD481+2rc3WQ6dmi967Bn0BjploAp952TQPN6B
gwCQJUDo4aANsO7HyYLnSPQTXL7NZY7Nei915cMGCEIZtdVLpgrgFCfG0OKkfnLMiSA4pwE90A+t
HTMC9zyZduPzeOwMoQ9/7SVC7290AQHDwwZ+AWrAoIGDE/gzs2RwOlDA6RpXQH7t9sUfHnrX5/wM
SXaD8m3gDJH3+xnwvNE30YvqC4UuNAXnY+j9/RmzHAG+1RfoH6AzRfm9ILvxeBg3g+PN5V4qyDm0
nhub95sXPQsIbl+5AkoB25Ln9jVXFnmgqFLbKvWdskCU+tjFPFeq3Qg9HT3D6Xw/DdllDBexvFqZ
l63jwJFnQRS0Nt13AbqzbME2IMWQKNgeSb99AY6PcXquVLtxejp6htPlai/16e3t2efnBBX/8P4g
MHMIymrkoRFqplFqq3Fw6Anj3RWE58u1G6v5+Blab/29ROtdu4kfdvS/5wbb3BvUrCGBc8+sZ21R
gM02b0AIEbNQ9Hdy7MbkbtQMiXf7SQveJ3BO8EV90PbGLShFo61a7PRB6kCAA1Ls4R6bOWF7hkS7
cfk+lxk27/fT93y4Me2r75O6cwAvoC4AACMQ6ABKt69Z/gZMmoBqNiTivpOIx87n2WLtRmk2fAbV
h/9Pieuf35/27Xa5YNNuFrfX0j26Qu3X796uAFyWNxt678t3Qnm30qsvcHUdVNiAF3y77m77IU9Y
wGwlfxh5szHtn68dKaGaB8k4l2LMCZw+hA8dYGvBW5AGEpy4ikFuHPqtwIC+flVu02t/vgYqCXca
QTcpxMPQCSwkGFU4LLF9CzQcCrOQ3JPChRqgK9xvtwKeV7mFMOPbqtz/+1XZFedVUrbmz9eQiX/9
qr77ve00OYMrqyRW2wtG4LgqSAlGur7eXEKED7+O/09k2ZCXaRSvTCG7daVKTr2S1GZNbcGCnLWV
8dx0Ki6pdHxbRLmHkjEJcoSHoyzWTroIw04udevqt9AM6Hguzd33iWrzw9h1Io8mnVutq5E3y04U
beaPWcxXJpykXnZpF04+d9ggPLh9K+cey7gIetdmAa+L8agJ2XGpsq73tI20FxUqeodL44Zez3Xo
uyL96A7De2zyUHgsNPbd1PaTD1Oyy6R3UNCytLuIhgofQz4jib2xNMOiDZ289ycnbC65bZITGILr
QCPZH9aVc5GEdWqCeEyHI02b6nQabOmNhqIPk9b9OqXIXoW1pUurTXxOXCMaz522M8/LzCxIIZIg
wWm+hLMqfenFgy3eRjHnS0LH2k8NvC1Rg9cuTt5VWcW9SLX9qWJ2qfq89Z0GVUHUV33kmYS1b7M6
ledhhelFyCgavUpohpeV7WDGuXKmwO1C11OyZwtS99gTtskDkDkLqGmZzyq38AjsUy8c6Ycuy+oj
nMQnkllyiLv4TaSmvg2IRSwPZB8Tn/GBeWUeTeykdXQfeqYUrafE1Hph0R65Q9m+Y8amqVcnE144
PdE+Sy0tPG1KDnjw7mRS5KhN0ackJTzoYC6LLGzfh6VFx+6g39nMMt+1qPysh9Qe47iWXmFVHPDM
LiLc8iBPo+jSsJKWQS+r/FSlRXOWl3EBS50XsfTqohJvos6I84w6YeDEsv8U6pBc2KZKFzwS44md
6puW0Mh6pZ3EImyS6HwaUnM8urmnU0F9qvB4koss9HIswqArnfAC0/ZjZKrS563MVrHQYbQeWpT3
F6MbVc1GR5H5jIam+5qkPb4QRc3XadTQt5lgaeDwsjvhxjTCb/sClmyoC33aEfR5GFl35tTEWZAB
3bCy+CyHoTJ+wctm1aes8/KEojc2l9gEhbbqk4ri7mpyuspP+zBfiCbMO38quq44Qqzj6TIUVZn7
eTkMn+NoqlCAbZfUC+M0ZvSyVGNvApQXXLbFIilNjy76asr9DMXopG5cSf0R2/Cir8n5wPGnybif
kO48DZR8oSUq6iNXJLXrMxk3+rA3sGNQRMQHHqqrKKxvEOlC66UyrxcaUndHPO979SbOWe2Vrkr8
NBbkKAKbcwmfEHmSmvjMNMlaCXdYjbgsDGxmFo9+F5mBnBrXTNGhCkcd+Z2uPxWJU3eXurUSRDLL
1OnC874rK083WX1qe9oHphfjskPuoWU0XmXZ1DcXZCKqOOpCXLi+6my6zihKs0Vi6jL3RlTxU8Np
uJC0ildxEeJFU7eDJ6TjBLgW6gPTheVeO61LJJ2jqDXxYabyyAsFcZY8tL3nIjssS5YmXjTm2ceR
UxsUaTOsVSKXrGwLrw4t7jxlWOZlOuUXkOvOFrXIek8MceGrPmN+2hTNcZrRKai6rj7smUn8HhfR
6dDzAVYgnaarJkd8xVulT0fUOu+HKIi7fN2hLAqK3NS5l0SVWowOLZZpvRZ2/EjCUQSVNmQ1TuG0
4PBb65yj6hTntEk8zpxRe03VEBTwjlO5ykSvwFLp5oK6ml4prmJfiFoFMcfx4Nt6soehE1bSd/Ms
+zSlbuexUQ5rznDqgYH4nGcq9eK+i0ePS1cvCRSDvXHqz/Ipsl+7eOrhXSmXMY9Y7smk7g7H0Fyz
UDSBkLGbebEocVAR1K3CwuZ+VYX6JMm7z+BYxHJo8/6onJoBtDSsnMlr62EQflEk7TUpwdssoAnN
nLAidJd9hN9GUqgj6hRonSBZ+7pU6WEuncKLJ31kaoU8iCbVopSV9XHp9EdEl2iFrMR+6GbxSgxs
XEBEg9aiHZAHHlstTY3ISSexux5LmSxGkl+GYrK+NJE8HGrXKC/UydcusV3lWaDfXlGD7R1wnwdw
NV6zalxcTF4aZU2ARnquceU71Uisz0FFT+M6Ss4SNCo/y2vwslPmBpwk+Ni2TbgcumY9FkWzQNNo
vvBKj35U1MMizfP6pKU08qaOxSs9uX8rty1WEddfGjfqFl02/F0UrFsgbPGi68DdYB2vlDbRUTfk
NChCddbj8LI1JT2jBSk91fX8YmBJsdSOOYtsetkh41wMcXo+wroehyMnoI35WSSLaTmKzAXXmEQc
eaI3YsknowOWuVHp8b5rfc1G+45l1npDB+t62XRJJI6ntLXdqTUoqhYEPKf2SDLS2msRtVHssaGy
aCFKNaFFHLr19LZIkOt8HAwZbZBAdDMFCTfER31WyskbM5znbCFbjO1Rg6O3WVbJNJj6CaiMyXJ2
1mdYw7bimHokTdPKQ1gXN7bCI/dQNzVvSEWcOKhTPX2gdTd+KCo0Hss2xeuuKc1hY52h9ftCjsLH
NuuPkcgGMP15CWvQx+2RLdC0wAVYTJU5YmNTlQbA59LjHrkd9aCruLhUU5ccF6gwATQXLaAMNSwt
UdGXhnTOoWkHfm6sapaDavCS6jYtvaIE85o1FBYos9m4jFEUvWc2rAOZFq2n68wA6SgoO0r0xPoA
TbzzhqrDgwfebRq8itV0reuuiBct0TU2HrGdqzzwXGjJDfg2T9lYpb6RXeJNWR4fW4PLKJiU6bsV
im23zuPMWTlNI4D4hajLPAR1zzeYO6L1q3ZqkmXGG3dRKXfSQUw7EWRRgz4ZnsY4GFOUXqhYN5ep
mw5AJIVN/Aq7/NAk4bjUkIQ7mnA89l6TjT3ykNXSeFLb9kMO0VMQGhefFKkquJcD+B8nmrClMPyQ
tmHXeMnUdtZT5UBhfBL6pqL9UZQ4Q+85iYkWdHSKM2ZFGm0ZUJP7BSQGVyxh6EMYxqkf1SiM/aij
KlvWlpU9bJcW+Ylu249gvKcFhUVaVy7+m8ksA8XmqPAA0bDx8gzZ0XN1Fi+GtkutpztO/LYVU+0z
ERdvysYo7Iss7hYtj09rPtRLdyjak6GTfCViVVu/pIpfmFx32cLwMj9kpdALF0A7Vp1p+iAvmf0y
hir+7ALnfkeskOuQxaXwE9vLE4OAmgVhhCP3tECc+sTKj21BzQcbZpEnIs6WuTNFPhk5WmliJ+2b
NBWfaM36wTeq1kcJxKLgS4h7mqfW3hAnjPy2SfAG7GlynAwOXtiGiY99nxnrZ7qQ4dJpklgFLZqI
F7WFXtqypZcdruiCi6H0KiuzRcYS99Adi27Bx75fT7IfzqyJhksjM+2l5TD6Kc+IV2V1vLHNMDYe
qSq2xEnVCq/GtV40pG/9ohoTj4Zts3BELJakR/ILKcl4UptkOlPNVL+tByy5D/Y8/Vq12Fy5Jco/
RhjlUcBt6h5XNgqPE5mjY1SHzVLCfl2jJhIXdGoHf0B1tSITggdM3PGwZPXClhID90diwXnY+ZVs
4wxMc1EuB1HzwzR3ytWIgIvXbj5cVTqnSwfpRVs36Zsk0rGXpkV/lsL5zTUYiT4ABQRlkT0BwgKW
j2Y68WOnqRdZkYqFZbio/Ky3jVcVBnRds3RdJ8BR8gI1QKDa/DrOBJ+OZB4Pi6TpxNe+rYYvohhj
5de5O572hIx0OWhWLR9fav4kYryuaquTKL6/Sv7bP/93VRXw3+0t599/uL2J/vu/oOP67gr7X/4W
XCe1rQua+S9t4/9vn/X9PvVtzP3tcvVZFH936f1PQvxfvvm8+B9Sztt+9J/H/997zL+H/veD7kP/
7XVpkOWRLtyd6sptz+630N+FDhFIW7ucuXDnLVwgCfW7h9BfQQOPC5evQ8pAwInFbUB+H/pvCxdw
AQsF/oAhL6Ak/yehP4ZM0+PIH25xwxQSEvK2rA5Xvs8i/2Z0xrbJDV6XYA7axu+jIhmPNO+TwzBG
pSi8KrZFdZJm2BneJWPJVmNt41p7xq35RiZ9SXBgUUp7YH4p8CHtlSyHzRuRxsk9NyzBCoH/1Obw
0UrvylrMJWfwzQFQwZFIEQ5ZlZnkygB7CfWk1zRC4yWOS8fnQ+qegFFEZ4Njw9z79QPhxtsfHskQ
BuXnkDGBDOr2ttXHaRInyWkNoVi0hlTPSdVKJ/XzHvpOD1PGwN+Bm3aaI6xR/ckdGreBmIb1kkEA
1fXhkkcxrlahTBzwsr2EVSlF2E2HpBXjuSoTSRdV2Y3nMVz1cpUT3E6HLCyrdWpwqBeQQgYKjbNQ
C6/RTQEZk7Ers2U0QAyydkQ/XuZTowKCJ75pyxoSNmmj4FFuHPYRRHJhWgQDDzHxBuEY5QtApPGL
1nTdMjSOPbUiIVcaIt/GH2jON5oWCYRUjqsXU1vjM62qLPFllNhoMSTuEC3wVnIUs1wHTRyRK4yd
ZPISaWBuRqfNJye243kkBhBjJIkawZWS+hPph2zyRUWa+M0YFyCRazld2S0HeKcbHk+J1zgEXxFg
D2ZNKjj1ezZlg3QgRLGi/khoV8bHrTaw/yKTT75DIMlyOemSXDkUOMKHGmJ65zMlLaxcYkaQx7bV
WK10rYrC73UGg0LhwKPzuod36y4D6Ujal4U/Tg0C6oDSND4Pe2yEB9fJFnHABgrzT7OSb9IhCt93
Vrjv+07DcHcAKhk0ibiIRQcfjUwDi5RYBigIBscHP8ZD2ddHbEJFsYB1pJ3PEwrLkjh5MwQjb5vp
rZ0qgLWHDgy8jiYXeNi0hURuF8dtkgzwq2m1dhvH4iDJW0f6U98Pp3E0TBeOQhB6pSMoL40YVkED
/rtdGG1BCXMXg5RayEEGVU/yBQtlFOS8geCNDKO9Ei1pzxzujtIv0pAZD0hktYnSlp9aG4n3Ti/x
2dDX+TmlWbQhEBwcVU7OlJ+QUm7KKOs/1BBhj0s8wZaNBzSe90PfKj9OB1jxIg8ze0xGwccFr6T7
3hGNaS9IMjki4L2EbdNrCcs7JIXQb1AL4fTS8MiB1EbRAfmdPMtUPNEghR1JrodiBOwSoDDDV5va
rt6ymSL9Wo/DeJkUCF+lAq4286sI9ogBqtD5MTC4K0u2yOeZ0wjPCQfANhumvFhMsqo/wcqAcsm0
BKXM6moIlwY5tfloQj5eQkUfFMGZJCxwQmoiDrMcVWtOpriGpJrRR1GfVtkyDcl4zihvjiDmteMJ
LTtYell18BQxZunkYdA2dzGOKayLdGkReh3X1bqMM6KvsmlynPdOJ6fmBNi6o8/t6IIkuaVgfqdi
sO47YK5Fdhn2qT4aC0c3fthTupp6BgZisgWsJVBXWMsRDUntuW4EC1GjQh+FucrHJQOrEh/XDRxC
9W83cjY6AFzluKDHot8qRasZfMo4ULChJavIVdI5mPpwOVgsPo656sibNHTBUKgIZ9W1pAM+i4UC
hq3yAp7pZFE6Hskw0ulnjfUQ1R7vovYLDVWbfdBgIXDsj+HE9ZuqKEuhvDFyQnch88jRC5Jh+CQE
2+nYNBIwb3ONz9J2ouMHBbQ7u+GyJKTxmG2icFEg4D1vCvA/E9DHLo3EKiwh+wO0soIM+iomdNIe
x3LKICCI0OdknIyXJJE6K+EowUeIUUO/mvBb2Ufj4AMN697ZyjqLDLI+AWwM49MOUuOQ0Q4DGoZJ
5hVJP3jQdmN5EMuCHzlmEMNJxdLGST5EMevMktVclKkHbCsswchUqxqSDu8Nr4lPC/TZKfvEa8sc
UkNAnL0kHkZ1hDMS/Z2bUN6MEQ29EuvyTZuLk27QjV1kuR4vRCWjz5z25aIAJxVAHYBeqiYsP2MW
F0tSoij05QSREmqlPncjm/myhujRIxDYnSZ1lL8jqZGQvTLtcnLa0XP6cfRLHU2LvhjqN30+FSec
9ZA4GGR+AWa9/gzZnvhtz/LzQaIxPdSNYcvGNqOH0qo87JMqeRsZkb8bCmYiKAKU5YkLDizIs2Y6
zh03W0JTZuL1zVAaL5cSzF5PqytwOvXHkhd1HKSTKZcqQdWHWIjt0hYJZLMF70pfyG48q8VIvSjp
iyAKpfmaaKmDvGPsiExptBxyQs54ZCQLYsRL640W6EBgNOnXjSmqQ5U3kFFKc1qtZDySZcTxRRpW
9SEa4y7QMMePaabrAbxUL1alDXG/sFAJOWtaFr5161gcOmbKltxxhe+kzqSW1gpx5sRtswaDbY9Q
WdoVxEnuamqzYWGN1n5LWOc3kHw8iksjrvqkn74glKdrF8LktS61mwe/Zig/kLntzVbwB04luXAS
WUGZ6TE/aaqCqjSvw+OxhaguK8PcRwMFJ8QcrYIU9dU6BC0/+vVTt6znUfEIbqSVcvt9NEQA04UL
A7as6VHxiIVTLOOBu8dNDlY0YQkYhrolwDF+/ZxZker2OVAEE0CXyfbitRn76uNKdMaFMI5lW4Yh
kQabXY71Jz6GYDD++cOgcXtbhcVwvyubLSUGHXYiIIHHKh8gsVHFbGVikfsOVLIWv37Ulqg+XT+4
AAOu9d3eqIyBz8+IbBO5snZGJI6psPis7IB688HNITRvq7WRlfrNLtnxPAxxCIZtsm1vUugpXlhV
oLZ5wY+nMQ7f37mgMkbgMXhpgI2YxMLy/nqO2+WazRG+ngUONEL1E8Cbk3UoGTKoDbbsWIsS2JV0
EJAfMKjggcuRgA+Eu5DAHzlFD39HTgru49cC/LhJ4fgRh3WG3m6y7VJ5OumqZA2CPL04hgyoPhoG
h0LxYaigO/tb9LcjJtn5FAn3zAu4bJ5AZPL0KXlIhjJMjDiO2lgfWWj7OJTKDr9ZzF1PgYASvokI
Gj9B8WZPES0kk7kDc3EhvRQIyGpAcgeS9b+ey45twl0oJkL6CerDkOp+OpcMKhNJnVT8mEBW+zDR
MWyK3g5yXNiwxWdtPfbTb0K6H+0X2HSwJjAt+MILeOzTR5ZJH9ohF+zYqULxEXcqOp5QD1Skyyt3
USqLiCfMBFvk11P90bIoF65ugE5ZBNc6/qARLhkSNNWcHGcdaHdYgZ1soSISTKlQcHnsr3bIjinC
5pBwKhRUHUJ+8nSKMh80PKogx6OGGpAtcLWeTFt/yhlsmGwbwY3bXfPrh+6an9heJcbgTkrB6eyh
PUpKGrsCH+ei0UdlwegqRyo+hEDnt5p+2yvwVNWhXU9yuIt8e+r/R02LFWR0wZ4cT9pAmjnFBR+g
JoTyy7qf9FmV5nHphRZo8jgArxuAa5mzvunHcMkcwyC4qPgmj4j5gmNDgXVOZR6fq0zU+W+W5ccd
Ds0TFK6MAosEX95Btnr2yHGVCR8S64Swwwu4as1PwqT+lI4O+EsoxcJWS12g9b9GAv+ou3BXOGgV
uGc4WQ/fffD0mVEO+ZIQfNyxoxzguqOiED+049h+URqDy4zrcLvf0wSfNV3efOp7PuGAJu542RjS
5IdNBLWKJbCk5LC1OI//sdZD39j2kMX2JAZCZKb1qDFQqlOg9cWkgHQjnn7GkUOPTU7LxBsa9Ls0
zg97Ey4g3GoDpHJgi0JH2tMFaRKzJf12Ou5ZyDYGpVHq2aaEbTrWEI3/evl3PWz7xYYIEjRgauZe
QE3QNRc1rj0eo3E8T8vMPUFGQZTDUQ1R0q8f9gPUMDOlIE2H4J4+MGczrSsyB9cmRPZYhBwCS/he
TNhZoIgQJf76QQT6+Z96V/iKjG2rENRloYUI8mJP1zCncTKKWg7AIHRszhHEcJ3vKNNm70Knmsy6
huYBvWARUycx1J5HiEgkhRJwvnWDVTNexkkGeQJngGDJN3iqP0Fnjj5CjoBUFmS96BLl2+zH0GQQ
HA8ksudtWblV8U8NsYDvYXG3zYsunG38gQolpVW1/L/cncly3kiShJ8IY0gk1iv+hasoihQ1XbrA
tBUSOzKx4+nnS5E1I1FtkvV1+lBskT8JIJfICA93RzMM196+xcelnbqbZlHFRe5u/3HWxaVYA35k
icW83erVuhtz1xvnVZlr44byKvZKnp+WeHJyvLW78dv1j/ihPb1+CIw+xxoUWLY+vD/eIfh6ltq9
kUKbwL8O9ep/Q1IzXxs/Sz58B0TCaADV0XsdPHXr6v0h0vGiu9cXZ3vJMOS1ki5vW+EM+HmJ+HU2
Fv5SlNdCgCTtR7eMw2q42MJ9kt5hob/0ORRV5R/nbhDDHSwXdqCEuXrpjVubpZ5Xbg/u1IAi7pXF
a7SJbGGBt++e7hHryDThUF5M/P37aNwcODvdUgSX0L+qEuAylt27oBz2D8Yur9rhMLjYRiP669ls
PU3JcFjvg2UFGhuyCtyvAjjK0kLPeXSM88Wr3gSuU5mjK6rm3QLacGfC0blY/SK87zbh7Bdd1FYp
KHa7p24EueEWWNpt6WsGU5Iq39Aor3w6/HBV9uXYbRrWRbsX10tciIM/18FUp5NQmnb2pIsACkfn
zkv3Se5l27FnoHPth6kXtfi6mLgCFHdK9kuy9hYM3fJK3c/byv+PHL13V2EHRHmRmCRTl+FcURW1
euenu45eks+5ykBektrmNbpnr6m2Dra/QcuL5VCJ3FC4b2ZNqqs8dtaHft0bdS8bXnx5S391Ht8N
cmBCvD5id3ei6auHbnc5L8w0Cn3GFWl9qFwvvs3DsKseol4MX9fB5SkWWQb7Nxm2k//GaJrWhwgG
YAY1puAXefTgU7Bwu4+9wPDqVHmlfzszmjOIBoyRc1GN9KLDfuPy4CAgV+OuAMLjZgvlaZYZf3EK
VSY+74tsr/RaTs7j2hVcWlc7p1bitj4Qjqrl4L1tYbuMD6Jw1EDjuAJ4pV7tDG32aOkPjlP4V/Ns
aBoep3F2Dnvf9ssx9AjhwZ6zgtoW3kHqRUsR3fpzJpYrtTp1xrkq5gIxdA2mFffTsF+sNTUsTIME
lDGf3NW8F21g6ou4CFhgrYpD784pDGfD9zwAzJ7Vt+chUIOCaKWuRRjJ7SYDCIk1aFu3/p2Me3Yf
7/N6/wzBBTWEtFSqVbz3Yb59KjKlstMwDQtUqu/bKvSILfCK5NUSyTL+1AYF0NsSbOK9WIUqLkF7
wea90SeMmzBgFek4pDJTdcC4eoPFzGU5TJ+3olvm81qAwz+3ZiB5fsoCaROJ3Ce3i7vI/9SI0iKx
Bng+7UvKn1W4IPDfj78onAAZFdhVdBtE9CPSCmpnee7iyh1umiRnmza9Q6ehpkW5XPnZ7MtzmXh5
8W5oNTciIFaZc197w0O7C71+nNZIOjNAT1BVD3GXrNObYK3F+7AsWx9SV1Zs32KHTsapjLXnv9tE
DwqsNnJjyf5boobzmDaA6lKYH3at+HRzIAj5o4z+m8S8GvM0MGPXS+hyc++UaZbtDdi8UwfldW0G
0PqtBpQ8g6DtMZBE6WewLtwVqA2EfLRUgn2ay+X5xH9hJr/Uf8/M2h87lT82Lv8/90m//Piig3/E
I5ZA7PlkHP9bBf3Ckn71CoEfWqX2914apWH4X5ANSZPs+3O/U6H/aZQKBKYvegYJqBnaevelT4pK
S1Iwkvy8vJzypUkqeFMvr3hBEAQiBRrmRf9Jk1Taw/H/Tm57RbSU1EfS4wy3L8L8+fAk8JtWLFXw
LRbZSIXo9X7vgK311KYfgmDqq08gbMFwbvU2bP5xhGsBo5Eq1v2ct8anNdl5axVdJyrYpmOVOK2+
XBLYe2/Y0b2zwYBYg/5zUI3l2h2dMKxLecijyBffohWW70Ot1qj+FMdBn32RjdThXR4Wmg3QiGLg
VoCbTfNWCXdc2mNeB6bq024hWtyKaNPcct40Yruh0GnLv51hpnnzh2z358KWStblhQg0sn3KW0b9
dXYTiaaYFIyWb9nStaW+HBu6wJe1Pw8mutyHfORI2wuy7L9rNyu87A85sLDZ9I9zhKAFrI53MsTU
E4Kb+XmO9lLGQ+iGxddSVDZVHTsZSEX7w3N0eTYcy2Y8GjXmvkod3+EMuV98ucEgE/4eLvJ6DIFp
K5oGWlKWIhyk3vrDGP1ccPoRhYC0nWP7Mk/87iyh/8eCc1WF4ykjna8hlEnXO+Z7lEf6XMdENkiG
ZgzDj1XgZiMKwf/dbi9h6UeC/6u5sdf1E7qk4F5IDah4f75uP21d1Dky/ppvrLkwnal26En6mdfm
6VIWU/G2zdQ4jilBFw1X+vvLw2P4cWq4fGSxB3r1oI0ee+jny+eQCRyQdvnViepIS9r0bkiTekqc
8arbga/uCkd0AkqM3qbHanDdXaX4D9QMyu/v5Of6jwkIKK3Bzaj9QkbjNRAyhoVbbuDiX7Jk59y/
6HTfZNvJyZoh2S622KzMyu8v+evDYzgVYjkByAu65L+qM4DGM0hVrvnqhwu7/LyJcBe0EswyDf6p
iDM//GgmRl2nQwg09rFzt9kkJ9oqbr/8YSGIV5GMAbCQx/eNCqr9S9WTJ3sZJP3ofMb+KWqcy3Uk
T1Bps3Zq6A7TUvq7fygaWN59ulrcRKdB4arpsenDEq6aw4n6mDSqMe1Rw0L1Hpq5aIfPvx+znysl
UnCAOF4TgX1aRAyXr3kW05LFxtX7+nk1IwysFMahy2C5dCRhZ61Gzs5j79HWYtOMS2e/0Nqa/tPB
grkBRAdYADovfULbz+uW5GQYtyHsPpOVO8TwkugFoXLe3HELbmQWEPeHHAbAp6YMWiKq6RsjgsuY
FtFcpVoRbW3k3xS/1RZ7Pd/4K53lP6Ea4vUag6aEgMezCkv7fqDw1fm0yqXtk3aXnwegJac5lSO0
8Ole72PRtxTtG0ycgxM1Mz+j7Gm67RhX++Y8Ln2fXQ2JQWlxaPbd3W4apduR3iOtg2w8TJRc9UNI
GriTd8pkJSR6TrmJ9tqFocBfhXG5aP2HbSp+rlaJVCH0Jxwl6L9Qq3Kq/DzyrMxWzzAmPkZBF5QB
7Ws8qTRp3pQklAW23lRgiM/Rk0YgPwO5JZz0IgNRo3U9yhCt0SL/vKH911GcQhqYKEgEL8e0geTV
sqjWamgy1fUfe8Mu0ic5VLH/xhOKwkAO08ZwJBl91A+NWjd0C5Myi1YHAv4SPuR6z5xL0/gllbBD
pXAXF6FNEFZ/burkopoCOz3dIBOWEFwmiC29Kav9w45GZYF5W9f20CoYfSaoaxPFNyWcvv1D3IAj
ZqkMyo0vw+7mY3zsA4pEiDOTnbtqzQsSDP398kmcO/Qm4g6RE+ceyQN3XjitzQ3GPmiqT+sQthrG
6mzE/OjLbh9vjSFxT+u6MV5zcPIMfVbuc7j+1cZt5n+Y3VmwyKI4J8+YdWtz9N/HhtchnNGP6OHY
N15Bp/tFqiazrc1F0tcfdwFPMqdlC8F/gPFcdvWVnPRCoPj9FV9HI3qaoL2Ccxt74V/FcQO6E7U0
cvlL7ghugsMy+Tb8edSjHN7hrIPwY1bKnUW4eNM45G8iAgvr9Pe34b1+ckh6IUQmJIKe61nJ3s+b
YpfzpGlANx8ahEOjTMduCpxvnVaaaKSqoRUnk0VdcT8PcU7E6VXQ5Sd0Zd7cIQ2jwJ/T0cv1TZ3F
4eMqTR1v6bCIcH4YY8ctDjrYgb5YRC7kVdcHDkdOFwq72emrzw/drMgurrKyGu3On7FifIvkO+q3
FDarXOc/oFav41osOaCsZNyzNYGke/HzE1dhptpFD9ETih+XJDYw8JdvvHm36xZFpa3KBaxhDf0/
kXzJx++ZLbClXdJyKhcve0QMY5e0p4sdEkzRe+hCTqXeB1ecdT3DIb7Yg61i12VLY3NqscUNuzMS
mm30h0l8FdnQWMZggKhfbFMNR4NXoVrLttm7svWe4lFJ9tbY5/YGRkdOdut+38f0vjfuLQPEYIsT
K21IMb3moHEU+oYbJAv2W52mEf6pTko4hsVS23HQ29KFd5le+VShpH3ELQeYO1dOZOS5j80sh8PG
ecHj/uHRXmWZPFoi6O4KtgpsVvK9n2drRIIR1VO3Pcl8tpFqNJqltdd70X0Z3bhCWQILT+8fIg/F
DSwaB8gKMAJ2dL6d9iYUY35OpDMtT2SphuFYolKy+uS8E03awklYYsg6exvdJsKmZWIhCDmMZCRc
sBgzl39RYwmGgpYzQzGOkXLGA6BMyZZQCTjveHgeHxsK7btjfpdpv9qjyHjB+jm/gth2139JdcWy
++EWauf93EQd0eE5vfVUvM7VgcpS5e2fwsKr48heEj4ZnRqOpX8D/sPBIYXs1+j9MAlWyLjBNywu
OPsZH7/s/S44ZQs6I6iINXJec1nPcHI/NQQ9Rmkxaz3eRyFdELSEox8TDCw0/WB4XwQnQOOw8UcU
s+Hdy7Tl0HgYSmhgLXuFXWSnI69WOxEOfSu+JDDu5we3azruBBSIs6kKR1un/n60kSazpn6o+nh4
ewgQJNAtkwW9rmxIB6FpuDAYldpCi/hNlewP2eJm5V3o7b7ZTlqZsI/TxPOSUqXG6EJfu/Ukkf30
ZDvOjckbx3+TISiVB710a/7FLWr3cskmHx1L1Hb1Vx/k1zygNm3Mp2UX9fLWn4W77se4bJOgP2jy
x2E6L0sQz3dGq2zt0hCZj7iVrhHJsYXsIw7lOoJ+pR3Q4Y5Yrp1RRh3ytUJWkdIaXTakiU5Q+uU5
8cTkP4b1uPn5wV3FtEwXfbIokZG/Zfl4NaqIzAyqV73sO2UtS7G/Wqstm1I99GV4npMol8egcdb9
/QLXtvgw+XUOgc0fPXHYqE+7DXHIOCTHpPCW6pAHdX4JfWM86s5ddohCreteiEUo+FIQhpV76quu
8Z+2YM4r5ylBHbW+X8dVjm+cYWydB06MaPpKqys0T0g9ckSafdfRxH2XrHtdXWQF6MZ57/y46dKk
6qSnDpHZBx1/Fsh72q/K67t5PbJUNv0tmcZlcRFcLIMoL8es1UF8pA4I6vAia2A/3CUicqrqYg57
b6jVNxW3cmSUV/g8xn+zy25mSSMsG3r1Dpb9GLqntvX7PrqakqxQ9W0brJXOT+Wcj8t8Czk6L4qz
0/ldET4EozFA+KWv8vjMWgllldKycDnW6yEuliTNHT/U41HBQS/hfuWDQ6MK/iqnzaFKFp8AO/fF
FPyrc6YwGK5YHIuTgbyTtoi7qSfrStJxk/Eavq29CFnZWzgV9ptOUUA6QmNEVW8Oezf4+vM+6YSG
URmaPvcuYTcj5j5sqGem6GJtabKDmfqzPRfdwCl4nFwGHCqf1mzj3W/IbFQS5G+3pV/66L7MnHKp
EcFIx+uvqmlL4vltWMoA1p2GMErgigyCpepDlGeZs9/4fj0wUg66atG8IWprFdw4MjNRfSsKmMb1
fVkuZZydlpJAkJ+6QqAkPRCy7C1ts1O73snN1VagfeyRJcfHdnQRSv/Ly2EQ63NTovV6mvJYayDv
KGJkvXgqOEEOIlT2j3D/pCyp1onN6X2F+pzCQIlWhudSLXbEZA35Lkm7QY3OY9tENuTTD8pjdKvL
CBv0tEMcDS+gIjV8rn9+VDUGO8OnkeowpmMyQEJJayUoMlsBaz18K3pfecF/i3q149z6SQmW5ACc
MxVA47Hyv2lNQaPPpijItA5LTOtCH4pYBRP9is6f9PQBNd9UtIyXo/buQk27L1Y07ZG95YKZRuMY
srK4guRH+nPmrHaBhcaxMx9sDt+rk8YOzTwLPsoRG+uFe5hpGPGML89jjJT6M4Cb4nvB2nfhYxXQ
aJRYIiQAQGkf0apxTy+rJ9uHhD8ZlY59uGzcvg/GxKoxtBq+57hJsAf2X3IIqjfSLYzz+DLUzvPH
/xnk58+BFNBMiby+4QZQ16r5c1WEfWEu4KFsPLT29pVr5ejyC/eRAjzvkjR4nqgOJwKWGpX3ZPKr
ViRbFtA+VPMWvk2aqWOUZq+p+YjXg7GZAzBHNie0LTab9OYNbhvs0Sh39efkeQSh8Po8IZIp+0zK
K6jRDn3Xhou43CZo5Wya56l9Xh5hVtWMT+gX/AbK+do+/BpuinWaC6iyJBK+Cvnm1mk3Uk87Happ
vOZJpR3e54W0T9vEXfKQ9q+Iwgz8Hu6XktU1jMre+vOAOvuy848OeqofnRwYrFV5tXtBtPY0vkG0
XPQWE42e26TMLfIxLMxvMUee/izCvGX5DAEZKw+PUwPLdQDLtn8QMitf/DmP+VK3rt0OzR7Y+2+n
MFfL01TndV6c2zzm7yp49rm8ROIXifFGPq+VohySMbp4GfKknA23sxay4o9wAnRcvOyLinN+FnoP
3ScytzKej712xrY4uEOecXF0oIgoIHL3YJs1gAGQDdOkpquoy+12RjVhgZ4KQ4syPlcki+t2LZOh
XrvL0e+QTRzqxK+bOc2GnDpfJGLi8/BvseRISRqD+q7RE//dmgUQLXAX1KmpBsuvUf6OGaDAYkqu
LlTezR/CNkMWesq23a79JSGUl+dVao8IExtVTzG6O47Y5rQ6bZYMV4i7zL7+RUe1JN7kdddV1eUL
nFyOtTLleVI19e6XzR98KS/7UjEcF/L7ntFdXDNgQ7ZU2f5BqrhbxictF7WEl+Pzo2MsMTBEkiZv
xRNV+TIEp3B3BVEOPr4dPrHSjTUH8Cq7xJ/x03ioFkZATJ593rEoPL4YFjif1wVQqJPSdAVXTnyv
apMUyGILmzeyF4ZPQDi1NewcwHZ9fAFZdhHUJjtPrcZJ4yrPtFVE7s/QW0ZZDmqoA+TdOAKIitK3
aaid2sNYA0wEN00V2v00wjUAhM+reCRUyjDbOPOGjUhTQganGV1dToW0UIE3xRVYfFm3Ob/Oq5B4
yr8W0rPMuV4yeNTFXSJLC1IipSb8RFUmw/Ed3P9my04wf51NncOlx+TgCHQhQj+NAIHCj34uBSU5
h2HC5O+Ov/NUYdvYY6MJMrvcjGcEi+95JMuxA4mWhVvI+XrZgyaL3lX7tDiPhmQaVGHvdRJ+JN6y
vpyl3xkBaGL2GbK+RdBypry0KFVdkK+SWSdNt/Qfw2RTGu3wWof1XRhqBAFn3+uG0fl7wSBmzU6c
aOitUhhWlXYOcS0i8wFEcqnG95CV8EA5ZMFGP/kB7qWQ+msCk1x7fw1ZDDRxYTDGweTC8fah+rD7
k+d3NFFDCo4ULXxHTgl7O5nExCpv6NtiL4G4IYKDu9CZWo8vT/I8l7ovAYgPQSA3+1jfw01dzzb+
JeiA+EL2bzdvMTT2E7AnGLOs9Oz3AuEiFjtsOcIoc8gk6ERzonK3vY2iznq2ck62mN3tENf6U8lG
tbsyaexPXpYsOSWRKMGoiB894+E2nDr5waybkVEqPOPG95OK8PNJF0gETPS2Z4l3tejW7vLc2S0c
ONAn4otPWjZe6R3/gkffpf9wB25p77wq6DR+fLlQYBKONMQbTPZzxdYW5R5VSJT7yX9XPQes6hlo
1LGwYDTCLQtCDgYnHv/Y5I3uslRp2umPUxEghkrHhS7efF14uU3jlL9yjWiu7W1N3zec01WcI2kW
THaT955tMx4RRds1GWW7V2HVoYa2aU6qrNmN5+cBAQe2Qa/CGJa/6w/CKW/gbdVR/Afg61VBb/mJ
9Ft5q5lVropfYGU14koFXu09KpQ03HWU5yu7AX5mfacd3+6gegZ4UelcaHvvf6jufq7t7OV5RaEl
bQcIYNm4P+MJZlo7ZxkioKrn0FiCAXMX1AHspN9f6hWAzm5yIftzLSAr/hvasv4HJugSVzrOSCX/
WSNutXbdQfeZ77+F5WpXdxIqO6lTYZksnY88Ozi8BMff38vPEAKcRNYPBDFr+CUl69z7+V4Qc3nA
t2X+yKtnCGNFIGw+PgwxAtG9I3X+0zj/ekHodrAGQ0jQgItW8fzjw+Pf5QpE5tmDXlsOirzixL+K
toow97Kzf/+AwsJ2/1e02ycEu3WDSGDAKmhHvbrgWpd+3iJseniJGIvaLWgPc2jDIGv1h3jGySbb
zbtpkVt5bKbWxnNpCA3ocHzOoz/c0c8rnTuilLLvIpURauxfJRFb4jpLtEn9UD9vqoW8jj2+ThX+
NOcingumQPnTxs5MJIcDqYWj7I2UvdQTqk1NZX8OGtnhgrISWrYDoV7zcfZHJu6KTXoSYe1zP6t/
DrO/f4jX08jEWWZrQMcEu81fmMWcu3r0Vme+U0NlIxNiQWawx1Nierc58eT/gcn+764XuEyk/Z99
08TPyyZayUa82J3uXo69NVe6TF1EwgHuTAOvmfvPng/I3xrysjEw6Pd/CQdyyUCi56LkuLFZMEmy
nY2oqtkX6FbsgfH7C9r48sMyZUHQfrKKKvgoEOdf45nLtq9YqgTVZdQ6pgoOUdNE8mOI28cft+Cv
l2LqEMfAgKbS/0VY3mRes015mF8+pyJzADrCOvJ0w5ffP9Wr3hp/HYYGeibPvl40gQT7ave17qhg
HfbJFxd22j/bygsrmyqi+bbl5BJbIbTb+MaL0sjUVIFpTSo6HEbZrtFTubgEwT/c1zNF5IcBB8Nk
CBCued8JAzib/7yiXJd+UVSo4cLsnqsw0cM1hCmecECcur+HvaXRfuiGHMw3SRtkZyJMxyAfRXND
FgE1KD/gJAIidev5YCLufZMFed5d4ixCr/ouW4tKrNsBhe5A+qQRuCCMLz2/1aemnnZvPLidGw7N
MTYBEOCtXLEzCe+T5z5jFVIkybdZ20Bye1Plak6g8kxzWAiwmhIKySUFUFQ0x9ope5bIS+IUOfya
SqvndIfKIeYQC7+H1+cSqPo+mtCyPY4USlabniyz55Bod15M/YJ8meEm9Qun6E4OtU0yYZ7aU6mn
acu8uQjeUc1Xw9gglcZsIWmLI4zwupzSf6AYzXGu0pcE6/sWouO3ML6ITmxyEelZ6itqnir0Tn3c
ccmmotrB6IguSpEf6hVmdnFBn6Eu6ydJOp7Iu3Ab8aq5KkPXsSDFAE3TO2zP9WGybIPUR1VNDXAw
yFBE9yMt1Rh32cH6KCw46Wjc0gPvPtEJBPZTrlGs6ffBlsx7954+iO20kZu6XnjXjQPNjfdFDwqe
H1nn0BzOCvaqKA+NIBn+e6MkHuLrIFwX76MI1m2M7/xmyfp3bZKUlXcq28FxqdAJaCvGVKOix39q
u425PS6rt5sN8RmIyXwgZRRBfNhwWlpuq2QYB2TVdbkUVPlJbOjXFgothO/W4/I5RJC9qWPmUwjg
2BS1jflXCyLkYP/23Ap8iZGaPn0e3sYN50l5blUdwvB8yf8A5G3+ihzYHobPS6P+nqW2EcI1Mv0E
pk6PUN4NG0GEzTvMOFevwkBnqZw5ec/h0sWPfZs49bkpgjxIVZ4vj8FWBOVxK5bsovBneVm4cr9q
zDpfgrB0D5EJvcOaBOouKsbaBcuezfuMRX3p5wEUb3af+lyaHjsdt+iO7eS66HeUwaYHBPaweG1w
E/fux65iO7ZLH96iTcGdyleK2XUdcy6j1T+VXTG93ct6dE+s3PGEmEvWrNiw+aL66dETfn9jfCe/
aeZhPAUD0DgEmfxy7qbkqJIlfhf1SsM36IuvsGOzY41hGq4AbXsMskRfo+1ozoit6U63fYDHXBVv
LZ6UbXRe+JNXMXXiZ7N20wV8jAxvtKq+qFZR4yyQlMFZlW732Pv0DNIa6GhIHdnlT8u6x58w+gmA
GKbm/RJ7xQndgHvtu4kq0s5x5K0PfIjoeeDlnWWUvQPULOBRjTL5KmhBUWeJXjzMeFkU2Eu1zkkM
zfgwzD5ACKHgOGzrdC0Hs1Vp0CzxIYvgi8f/KmYv2a5gRkxfBs8vxamb+pHyq2jUls4yiL/FYxA1
RydzzHWTQJM4+mIs362zrKjfGqwJBjjgB3yjuk9uOfS3K28yvBlCYVdoFtjebj4vyNCm9Y0bVfMV
qLxzXVRSeceY6PdVLDC30x0ZkKKc752/ll4v37TjrAdc6fZPw1B2WHdkPbTGfR9YuarGjBAml5mO
EOyr9Tqcco2SX/TF3SYiAjGl3mHGXUReYxVZ99dm1VgF9pN3E9SoUkCgPwTL9sWdsuzOF2yfeZjG
I5Cna20WmznCzAmHKT8a27seRv9fGyrEc4kH5ZgPKb6ma4XgHSs6PAgm6X+iY96l0qvbiw4AI/Xc
ZnyH52T1blAbLrTVOOZPWm36X2ZFk5fqdVoPmTB9mZbcH53gGCyQjbcq/GTXeLlPvEHVB6xYyk9l
0+8pzafmQ9sVOu37WbxLaG5c9Z6JoTm7CJWLFklTjA1pSR9iph2CIhwwChPVydFUylN+G8ZOhxRW
VMkn45BsHWPyxhIrnUHfh0uIo4Snw/CQFHt0OYpO3cMfgnOyKPPkdS2WkdMqLsp+Dj8ZmT0t1O9P
O/Yw8YXufXw5dZN/2xiQCzVG03QiPd0eR5MEWWp8TSe5ysfUVfN8FSZVf6HJj0WaR0PylLRj8hmv
Wvm+NFn3ecZJ79vEAj9ixeq98SE8XLicFEe96vGRvNdJEQzMt44Zqo+7iy+ArEUGYwyY+05hLMtZ
thKR3LKIwamCKryMaBgd+qEtL6pgMk9wziT3P3vXwm2hmIdy+Au8UN8nLdJIsdXJY9OY/SYfSn1a
cSa15XlT3LW+O16byV/u2yEz7w2KrC+ymgkOnt5mnN8aNg9Y21shx+lmNdFyVSAz6cCT4vYiCzE4
pmyH+Qkcg3zfMdktvnDmHQ6i6ikG0vlL7/H4ngM/v2SzRW9w+R3hVoXFGQFzcEvnHW+MsUHNH+9b
K1nvpj3vudPdV7QG7vO16/UBxop7NgumOP04+RiJBvt+axJ/uoFAVYFaNN37XO7Y9Kq8wSgnqvCD
oBd5mPvdfxvPuaRjYJyvTubBjbvdAn8vEvSj+KDEx2gCao9vq0DO0XhyO/xtRtTVfXa7OH1+D/pT
3zn+1n6oR/OJ38GeZyzEh6EhgymnqLxbkxJaaNCL4jrpeu/j5GTTcsBozMViNZqeCm+e9YXyaoll
rxLRjZ9ZR8zEbdrkulFxf6S/7GPiQh/+iLtBE6XlPiZz2sisvesceAg3m6Mjxjp0l9Hc6mSmASVW
g6QAaXbzVq6+8y5qk6I/hEhju5NKevNQWs+HE63oTd00RdUVR8e0AUzNLBPORTQPw/6wxa2Z1IVN
PdxjolfUMRWj1i15dV2BFWD6KKym7BA0Uza/AcUpraOHyN8v0Y79Z+disQGNMBPHRZAiIv0NwvFD
UFCVGuKI6ccgJHHKW+hOl/MYRteBt7pt+X6XW+bN6bZq7ACvPYKdexX7dCoudL21GCHOQzA9Pgug
0MzViUkN1np1dXD8ZH0sJGye1MM/6d2zfmkJqXYP7nfp0pKUa3vwDP2FN6/1SqU3FodQRNX16Gzr
UL6tNydMdsnwt+7aHMGPmsqyx3ovaN6O2F/H4xEDxLD2AP6Hjv0Q03Y9TAh3mpMvplrdVoquMWaT
wM+HfVx1m8pmoyEVTWV12RZ+0J3yJVjeVAXw7fEHn6EQ46EIqK404qrKsaPETCmItvTf+wpFfiWB
CK2nEKoP83VOSE2k6XEVxvBVyFOO+/TkHUjhlNMd4AxAkVvSSIUPm+PjnnfQU7wV+HjScOEDHT4C
vGqeIIRC5qT6GqeZXIsVyVITiUidetR8QfBGOHM4PdFkbrLLUiOSyef5476r/ClX/cccKzOrOl2a
xwXOySmLM3Phcni4BInQ0JaL9pt68+o7g5P5eVYmOfS63/s0gj7ap00TNI+mrcOjMeGWTnHhE1/n
sfky5tl+xrua9mK+Zm/ofMbuQazDoo87h41/nwxKPkYQm8yxmMGgWA/WMB2e3vJVdH31rkcNFp+G
KMpvMaTuHieMk/LTtOZzdgWanUep06zJVdOV+ui1uj5XOguojl1xSkbV3VRZ4LzxqtW/8XqaqTgi
0VRPKIuOnpfxcqQpmi721fOsIolD+Ogmsx5OvQi7O3iNC5RKg+luMizuinQrLzG2HOY+TUSTwW2F
qDldDSEPd9oA3x93vAL+h70zW5LbyLLtr9wfgAyTY3hsADHkTCaTySRfYMwkiXmGO+D4+rtASiqS
6qKuzPqhzW49lMpEMTMiEID78XP2XvtTyjx+OJXM/ZKRh3LBJ1WNt+zybP6FV9VJUVJf8BbSe3ad
4ijh3MWy7fPHssisD3QE1yNiovDUmWFz9Hu/fGWU5hirxsufzLZ5W5co1DIObkffTsv33WLPXSSc
rnvvmOl4KW0nXWHxriV8Kpq2l2lv86Ezk857saqYQ7hzV3IsuVSLVbxUueN/qCBoPlWWs1wrJsqJ
6IfuAhCtfmQoYFf7mrb2eK7M4cZLU4e6lcVxvwndF7faD+m6bfZde7Wn507BXTvUXsGAliZ3B1FG
tEUXTyPWI2ZgW0cT019KK3Zq1pHIM4pS3NT9ZD/neT5XkQ1Uro3K2gfsWPF7Y9py3BO57sVF40nb
TzjCq3qk1qqyy6bv5nc9p7Y8rnrHMT+w8S5jFBrBos7GXHnJ3JfGuRiE/XbXM4DoUpWMcL73d0Ks
5bNUQc/2wMnz2MkUlVaXCueakeJ41QNlA5OeUdJcr5Psnyt7Xot4ov2pgPjU68s8a54VHkrOabKn
u/pJMU0Dj10qdWhL5VzSPM+QckFdophHzvrZRdqaHhs/n69czfktMihH5qROB0McjKFBi2xuSjzO
U12/93u1xtXkTIQNAMW/lYtvvWHqF4SolajhIm9e8vq0UFRdsvq1y2Ed8ryklAspPVGXGN2tky+W
Ect0VwgC6RWQynuF8wGlDDdRDDkpL91KHTPlMeJpKiBvFGnjYT/GqjglHcCmpnbadHtqJ6B7kIKt
BT67wqgKqDb0OnivoyWzWp8M08bldudJWFdRZQ2F87FGzmq0sTKCtUyPDPKq1bypoNl0Ycxpe4WU
Lre8mWQMRscUOsmZqwVYUVGZuzpplU6b6koHKS2deJJraPWvapBfnkMgQSZDeRxlPxRPWVa5XZYs
PCqMd3AJOe0YqXXovPmYUau1FzKXRvNlggyvxCFHl9W0BzEwA3yTmrBxST5AwDW3yahd+HevStlX
fA8uRIRCliismU0o5Pd8/M+NEfom13EqW51ASFrFkxiFnb/51kQ2+n0QMtfh3rK1rXTtr0D57uN3
dAz7fIbncPM/ZW5qrt4JvffG8zZYU1i8l/2SG3nUBjTgDE62abl4bBEsx/OjhAgxBNczBeV6a5ah
SYQA3Hg5VKeNqRvfFlte2ZXPTiBbaFGinqVurxzJx4NM2KH+mGLEOFDX3jiz6Avv4CGgLZxLU8pB
d+ijipkah7NDNhxBdsHHQz7YJRXqqBsbkRmlex+yYuqwoIgK3FMx+43WPd1hRYe3iJF6yXpxD1mL
M7k+9AtKoJDeQdsF1xulX3BIjdpLmc4psNYystwhhFutN8c9MY9sHvtA1m8NVD8zMFxgDXiseXYO
qGCaT2ZbUWWhys/H6tB5U5gnakQ/s0abPTAU3Typv6r/L8MiU68Eqt0z/eniujNTJ65sT96UltbN
oXcaRGQqZEDdG/WbMlwX/wKu1+ZHTgsFmYyMpWpP42yirlyDHqIv0u7qU7+ZODHTETBw5LGPymR2
Nn0/gVteKRCM+kAFygkxLXshTqPnzk2SNsH6bGzpqvvIypbBug+qohLJUrTty4hdHpZoqTgatJuh
OI2MpZUfKCfGCYaeqNSnzFj3jgsVtd3GW5VnR/xjKjWOjbQCREM2ju04Nd2uO7janM7W1Pnva4XV
d4r91M66mIZiITih+qBGmsAzZWKbQs5PSDKQc0Rjj/ovRmsyKAoky0bvRHPrNuPk3UTuQB1+szII
XCMQkP7Br7z60iAeAom9FJg+0Pz1DZISW8spITslZFRmzPkJPwVfjA/bLnLQ/J2Hvh7KWNIwe94Q
UnBvpOFraZjdzgrsj57Vr68Ib1gTN0yD8FCi+fhsIKqieVj22bXBMjx94HC55K9hf4971eXYxZkK
xoMk4IvimSXS0SdHueV9B73vBvlm9ikbLa58sGwrMroUjzuQwQJscWEub4NVyFfLWOd8BOx1TK19
eGkL9zQmikqE9xbtQz8Jy265sGhaFMmCZufd4uyJDaKa3DP40RLZ5CjeDGnWHWcYdE/eOFlR6KOP
zMd6wzkwbTrCl6Vv8XraRWLLSWE2q1uE+2GhQnWReSOquakFbh9l6bLydnH+ItngNBz3ra/tI5Mr
5r+mg+GRZBQHFDWVT0oXZsb+LiMnmwaKglZPN47s5XVmWxB8TJH1/hGBRv+wrMDhj3pu+ZSoFPwP
7pgHWdRQgN8Nxl7xTiB02oiaWhcReSAhMpkKyjXIzKBEEUa75NXW0AGINq/vvUOlEP4ljtkUWPpX
fiYTyPyQszR9opz+yzLl7cFOpzVeZqHf+6wW6mqd27FP6kEF9xMeZsnLCTFwICjoAjV2d+MAkboK
8rrykS+lmkAVKw2vDCO3n3VdVJcrSMpXaAjLGG2a/RG3jmyZf/ihjgsxlSNGfrfQiVx0CWxvDOb0
IPMiqFl/R6e+Ki1bi+PsLeLRSPN+vaVzVTk0A7pGQwVprPdFiBKD6AILVg/KF/Pg40znUBDauC2G
1BTNAUN5/lCJdVxi9k2qOupzsO/jEOzXzbtbnIU2tGN36S1ASOdpQP0BPErW7x1wfE/j3GHtLlp6
jyg9EXBlilu+Ht9nxmJm1FarERtUHjejxHY00Xf50GbSuBhLHupkLCr/bpZzdzmLAQ8K3NBr+gL+
2UjN4JGOceFzG2Tec29vzmF1zelejdq+qKZutklRCchz0K3ZIOlpafH40xScJweeerKFBoUT6MH1
1Apb1fe4eItkpLmVjNzqbjw4Qh4oX6Al6y5Hs7hYT3lK4EYIESvqJ2li6RTVoQnq9AtyZzNxhTu/
DSj3T5YLDKFDGf9k8iMiMlYuHFaEJ7xAwc2K+ODUq5mnLpAfEU7Pr3ppatD8c2daPAcbMEewmtwN
bnNiPxhhVASTk8CTu6KLZlwvgz2+K2l2JAHJFLcDWVAgPEEOPxpB7b4pwQo35ABxGfu+tRjRoQCt
HOdFS7r/46Hq6QeNz2xQVaMSZvO4q5440XZNfz+6U+eKu7nMB1b5iXRTNFPjgC8b8cIKAoIIj55B
aHfnaiQ+GkAMHhI7cTpznfMLU+ZNuV0gMNfz27RYF/EioIpW57ILmtmNU3c0ZyMJlHCXkcWrQmXD
rA3dRkk6kmcmCAKtjbIxMAkOGCtvNNcLqVe6mBEQCHF03XYJPnhtO7OoDH1VrzXrmMhNkVDnoZ9I
DO1lGUIbF+0XMmnKeNReGo82Dw3yelcgUc377rMJW9efEgatCAgPU0+AUs4ktcgqVEx9lu7idu7B
gTFIVmabObxWDkjT4lg4qzeOj12wwGVNGBAHnPuwMoFSuCVrYpJdAiM08KyD2TtyGp4lMTWWjvgt
faHjpXMpyaKtz1kZzik+65LcGkPvn8T1MjMkRytblT+8k0a22SIq0qDiv6HR9731ypgnDsxXpZ7S
2oP7Gga+Ov56PPfjtJepIdAqD+8sXB6GdMxkfpzNFUJjTcoK/1PV9bu3qfkm/GiqsOYLNzrGUn8z
qPxxJr+/IjZuhpW7d5iR744K+F6WQHMumE38Ep+bb6+ovqlqHNGOjOYnP3clIjhlrgaWj6JkKPjt
I/8jmsO/g9X/jyEf/hdS7+lZMBP+0/XyF5wDStRu/Pip+54A8e1nfkc50F/6DVkHybrC2aEJASao
3+PuLDP8DYcqGhv8QaD2fO6jP5j31m9IjRxkDMyNfk/CY2b7Ne4ONgRMAXBNgEbBm5r/KO7uq23s
uzkzFMog2CPmdxoT8P2fB/tmkxP5YWzGFZvjUIZHMBKBlk+jCt12vCzNxqefX8H2ysuTP2EaF9cO
gWNMJxsc7v4ciU67fXa5l2mVc9MaHMxo+1DyZWZJpVWPxXSSVTmv6amCLFMU1yJbFOXJxp+m8oym
ktd6S3W+DFsWZbKRa35tqYaNlj504BtRHhhLTNOKjtUl9nqoSJWz1IVmB06V+d5ux9396c20zt7g
ZcNRfQjcbPEJWlllHt4VxUwmSehCmmkCZskxLF3GObUcMc9FPti73fLRDUH/7bH9R0/N/5dZETvY
61ePze3n5f+cPzY94ILx8/fPDnfH/pO/Pzy++ZuHfMdij0GM9eeDszNQBMUxDFVUSkhTeET/eHDE
b9xfQEfhp2B5FHvc++8PjmvvYRH8dZRkjKsRVvwTDspfVCo+MFhnB0ki4SKV56c9wDW8NRtohUIW
FnnsbB5YMC97/O6ivPr2GH7PqvhxoxEu9ogdXczb5knn/+wfl/25UwY+hmA7y4o2wepPHCJ8hbmh
cufDr1/qR9Xft5dyuSzAKpH/iZ+Vdl2Trshrne28Kka2BdX1lU3rMKLv2lDuF/O5sUYIY5twSabU
3d+8/F8uZ4CyklUQ3AFyP+tnk7tdb4FY0FWeCcJ5sBv/XcDJ5tefkJviRwnT/hIitP3Q5HvDKfDj
xRxHQ0sztYazsJYHmPqPRCmBeYANHJnb8PnXL0Yh8NeXc20TXixYPYDGJjfi91u2kw2ut4bTdHZx
KFxmVWP1cRcaDXOYtLmslfvWhRbAkTobZvTCTleiEKjJjOJANjYjaVlpEfl2hqAmL4PqQi5+SFxD
p8IhXus648Q9hWRi2YPVY2XIkbOjaL6wy8Z5tsvllCEd+NK6e+zF3rl4pBgFH6ZD2SSVQbpZDgkn
cfLKQVOk10dd7hFzXrYQUGr7IxEPdP8ePFo97wrt41FrRvI2s07cibmt7j0BaUq5YxPBss9upWoZ
lTZA4btAgskwCTdVctsuqiC7kRAgjk7TfHH9+r4r3BdvC14jz2jiBfvbZW+uHzLlYmras38M2D1M
ysotqfptOFWDoMwlDI/j3PJ5zENUOWV+12vPSIqwg+Nok6i0dIt3u65M+0PDSy/tzHn0DSu9RGcw
x3ime/qzCsKbET7g3iwSbZXlLW6H7GH23DpGdR/T6kdH09GdXSlbzxsi7UMJqOWmnUQsc0DMKfDi
K5GRdHZYRrw+cbboLLyYg1Kux6Lzw4fB55SdB8KKbYIPr3tiM0yyZKzUOrYr05C3busb7/JKjXdt
Z/F7AuiGD51VqSu2SXkm/AYY/zgC27Nhfl2lzTDedCQeHhhmVMcGYVeEUKt8NXTM6soFkzvpSfZR
YdF85BARJFoNoJbywpbvZWES/Rab2romqSF7KPJhO9B6t8ht/Hdj3n5rx1fNOF2noXa+jXpd6VRn
9J3WjbU63rkhVSr6Ou+Vc8vRsHHe59UoSGUrZIa4xVnPxDaGr7ExlSfD6cebr8NfWevEBgdx8/MA
uPNQpUUYorIII3eBvOCPKTCSNu9V4U9HRgywNdPZp41iZR9KSSQhP/ZuVVQdTTokIAdf97p6W1pT
BsK/NE5u06qrefKwQTN35LCdLa+JuLBONpaGswXxB/nF7F6IfhquNP1ABj4UAHfkXAY2dzTaRCIx
MvO1kw76I21zc8/JaK9VVhpXc+bZJ2el3ejVmPaSsgEIV6WDnwzmwKtlFcMXRg6Gs4Ou0mPa5zBW
jSB9H1QzvbkgC084CZerleS9mDSMJfZCIz9Nykx59hsjsl1O/m6K/qIRFU4+r14uNzu3rlcoNse0
9MLHrusQelUFthU//+ikzrvQ2oiKnWfzvli1ebaV88FnfM+Bl/y/znQjC8l65BTbJR4iGauU1LHN
NWaM/qpKEPKTcrmV2FeH/nVJsmoC8fATwRAkOcJDJ1QuzdRFapCiaBnm61XL47x22ZkQUpIdwn45
bRW/NkMj/Ha0DL9heVoMrE9jd5R253ycFAEPHe25w7Qehz5zHoQgSrW1qrG9aH01vZJG73xk3Q4u
imZBUWGhLiFM0D7kueQbEm6/3aZ1NcP7S3tNdGNQX7MgbRcWsSARze73Y0ekHqUzrfIg7WIUE2iK
zPw6Q9yQswFEDY3bOcoyOrZ1Y7W3UxNc1Mp+WzU5JqzUauMsGC/dMTASwkfSJK2M4CZLq88pqoB4
YxjoYyr5iAqzfy6lo+56F+FAJEj8TFgSvLtCl+s1VX194TX2eHYwJibdsi1PXzU3VEO8shkSLBfX
Hg9QZLRr+SUE1vfOWgbzIfU3lxS2kiY/OTUxUnQaV1gMnBNJZzMRkNxf1uqtnzAaGXfVQIDrNLVx
Nfrlo8hFe6YV39XxMBKMa7krmaouq0cdDPVJbr57XTvFMkROv6m7ZgqMM/QCLx4G/8W3HMQvKuR7
Z2RaXgRl4D/UE3IagIyoDmyXbE+lIaBWrk3/PczxLHV7jLUUZzELcYf0szrnRpZ9CMShIRnpVGvk
U5PK17cWK1eCQjE4cpHqB4eolFgghUIhNVf2G3dg9LA0zbtZV+6HVXn5rTd62ztCOBMk1EuBsnwc
b6XVz0cC4rjztF+eXUJAoppApYTN8wtB03aUgoU4elk6XbA/LoQIO6wZqCB87wphLDPrxK4n+a2u
+E+R/zeB8Bbnu++Kor8cjf8LzE7XImz/F+Pw24/8eTLm+Mvth3H791r9zwLfstzfgKR533wR1PcU
vr8X+I7/m7n/1B+V/34s+ONkDAARDTAHCAfPCA6Gf1LfQzz4sYCjMSR4X5xsbZP38xdnRjPQDV0r
smwsSH0rIUkIAAg4jSCGd+ZV16sA6k85+PMmTxUu3MZ8h1qVrlbV9s1EEevOFHN7O8c+1COi0YXV
XsEQCt4UHt1+D6RU2RaWjPtlZXzvQq5qGJmFmkV1WQyGMHh8GnXBDK2ZePCZmLVzf9PWugQorIqA
gUHQt9cCCftlR1yEeVEWnr7Rbpo+lM4AC9bwnoypU6elU/4OTwBwIMr+umxo2jXlKq1IiMp+yL1i
a+Mix+BHFbbsrFQaAAcKV0Cr9bhRbHq1t95vjEA/mr3N2KudJ3UDDY3RsJ3PCyHZSkI/Dgmgq0/t
qurTqoDqJCLsCtbCbPBvw3BWJKtqEyKHYbBHgsydT/NYKRkZOz8rb9zq3Kfjciy3kRxbJsX8YoYq
KTuhStWdLdL2/bxo634BUKhO3VwCHZgmkuEzZDNrPGV6I7KU8rkUg3rCK6of043nPx6zoV/he2Pi
YmQn+KCMW6X9BJBuAHdg1afJJmvUpRg7eFk/WNFkjdcLzIZdvosa20QxTh1ZLWSVppP/yCK+Xtvz
Ek6nosRSfcynETm14liaALDR5uuBCs+ejbY5OXOdEvImVlRh5ezjGCxLEvoUIs4IXt7YJaak74om
pTljncsTFC0yONrLstC4KLsYJ4LKSMedTS501vcitqZ6+eKnhflxwxRF5CxPI1VIMR7wAWowt8Ae
j+HYiJPs1v6N1Y75FTCJ+qlDnh+lprKWuDeyGQIKnZrEHv079pQxkTaAXjRnOPZpwO4FJBhedciy
ejhqQqEOuT+Gd6sYEEimo4wlfeTLPExXP+qcpoLT4SA4FaRyfzJLo7vAvWVfzA3qXGin6QeeBrSf
MBrC57RRVhHpaVbVKZsH+yGtC3mxjI1/RPThg6ts0+kNc6IXcxFGojQpx7DwmALxBBQXnc/cFtno
qsI48wJScb3avaxyQU48o8CTIqImjcREOygRykbmZzeGk0zp8IAierwdAnN7rueGlPsh04+y6Jtz
uuFogLHMDh31BhMT1RvTHWDj9nYQQB2iuSsJObcV0boCRVBi5Wn31uMEFy1GSBnDpPkdEZLId2mn
1feVS8QVYUkoU+fmNHdYNggfJNkez7D5WnAEizUWjfBIJIsNfYxIwvTq66Rdirm/o1gI8Tma9Weq
JE1kNljCdTcWqVWHUZvOL6VZuAkm+iUW6KzOOzcCIY79cV30O5zLhMBWWbgmoeJIR5HnUGzXlEoD
KnPv1TJR4/KyGJclSZVf1/r/7Ip/tyua9JV+0TD+r/rj88fmx13x64/8visG7HxYMNn8/mh8/bkr
BsFvLj5Buld0Lyz++a9+sSPYFX3C5APCpj0PG+a/dkXzNxsSLP1nfGlkpYbWP9kWf+7T8Ft2w6Jl
m/ZuTfp59FFave1OjmuAsjfcktxsTXMqdKeH767J/0Pja38ZWl97pitRSXT6fmyebNY0alTWxhmH
o/VQMY9N0K0Ed80CtvHbncpUIvvc/Tev9XNfiNcCXwgVFmYjbrOf0wD4LsA6QGk/a6sL70xvVDd0
7FHlbwQ39l5T/J2XjnbWj6UFIyt/B/NS4jLPAeH3U29orSYxWJzOzoUeU/TPQzdf4xRgm2Ub7wRT
4CV8NPdl7GhK5vtod+CmnjzEfe1pEBmJmWrvmMiVeJyvFPOwW2n06HA0n1ucemiKp5AFmqPmspFY
1HjajsE8tJdMn5vXdQVdsTbG+a01e+0lTMP+CPe1uE31XNy6GQTPxMna/KQHZsNFNkGOmqfmtQ04
4DPOm+0xr9zx0e+zG1Pq4kA6XksYAKCozXaqG9flAE3apSNfc+hvvmzO1t1tzlK+tc2ijFrO20cx
5C1T+0bFsmuXs9mloBi3wT4FysQyCbvtQARqH9WzM1351tzdoi1hAWZO+5Ega+NM5Y9udDSW86AZ
UEbuGqYec0K7e5kINr32tmbFg7DlMjKHBXHDGLhHc7LH98R7hEuVkHfhTwPt/yVbpvehsIWervO2
L49+6yOiWVLu89jMQc+itGjaZzn6ZOKA5XlXhpV9HzKKzOPFnMJPZQBnKoJH4eMnsXVHuGJZkOau
Ag7yOIDz5yqvAxFjgajvzBqNYYxtq7v2YVldaaRkj4HeoAiyfaNE3R0h5YaHw0ULeQcZ4j5fCzNO
11LfE8jAAdoyx/cw1dSxW835GCjPENEKkOvT2DT5KW/zFz2WfZLhab/KwgCjlLWJvDlMXJycJLwb
tqjtHWxc4zVJNtu1ucFPiDjtVcholWkkVVGmZmR0gAKY+Fyk8GlxQrbTwdFFdU0ujfyUUcA+V5Yu
68OWbV57MOYivOQSTGCgvJdhruMF7eVtW5vo5HzKAWddkES4V+ketVhV2dtwYtA/pGQZGX3AQAjx
LgqHpaVv4poxXCoSSPv5qjRGF3nfnOEjNoPyI3ThlL/sf3BS6SRoBzUWCG+4T5favvbIfBHrslgR
cy+XW5unZ0XAAFCZg2tpqc9rQ3iuoIN3A4Vve6aLodmVe/HcY5i5Q/GBT3mb5/tBzEaMAe0eJkVx
kGJ7MuTo3BJyah9Ijp9uDX/bDkvoLW8o2ml9WKE66sZ93S7NO99JO/tcIBpWbjQj5NYvrVfgTkuV
ZP7tSdyEdUTCi11GG4ovoh6aCsaJLUmp1PXgbdfBUuv1oiakRzdxjp7ejFKDifdjNS1wbHDEEqOQ
cSG6IZFaTeWDC20mm+sIkkagFsJy5/wQWhPxtgJtKUr7FD9yJAbTi8I5aNvTojBpPq2GC9cLk7uN
pDZYJpNAXUMHx6mcisGlrTsDeSEbNrtXldgJYH2hslvSsyQcEjyJC7HG5AM61K8kJl2FqaFw8cB3
Ee/tHqMGRug2NXK6pmtoP5YcMsRxwGTnf/JX1KhRPoOouqw01OLxTdVQgqEQCafqvSH66k2oiF4e
zZZluGt8cVbmXD/6qTZ2rIad6miRnnOJO7Yzo2VTHBiEkYcnMTvIbe10uLbWVZyp/UwfFZdGDtRs
IXnKeUe40jTsf+ynXvpGa7m8eHaLVLW12v6ION+56GqsjZF00XVWsnYv+slsL1FthIe5kRyZGiaQ
POwB4XmD62IjYDpD0oI3dRybCgSlfTjH7WQGdHo0GWdGmoYfsHQ08cDB4M02weaLRGtIVFJqaV6v
jtt/ZqIQXPNGCsp6CCYIj0NCaoAU1flhhGl5gR0rvKtF4X2syaXLQX0pCJmT37w2lsrHygUAqY0B
f/LfhDE3X7DJ1I+OOa+v6opYcrw5Tfcma3KMbxOHa4vFo/Ikz+3vIZz/qQL/tgp0GS/9e9kAVSA0
0h9aIzQ1/px7Mt4nAMJm4gfIwtwzF/4oAvf8B2CUTP1tQVYb7vU/OyN7/gMcVSgEqAcd8XWG9ntn
RPCfhMlwH+Y+zkbbcf9JDbjPUL+bpO1vx4KgBHaA9qDL9rVXVN8RQhDU6KahB/o5N7e+/MJekjpm
siykC6Dpn0tbP5b7yPA4aadGtDaBsnghQ4pehdUxZ7ePvUHnnoh4/H60EsLURNcZ1BWtwtFsYGrH
o9t7m4e0h5OwEStH4cTFIiCRBuOYkOTkWD5miDHKzJ4w6HyWNCJweGdQnl2aoIxLN0kX6eRMGWp/
kk7KHdxTL3sj/tgqTKBFrKc8hTb93Rf535STPxE93D38wbGBCvE/wRb689XpJs/Cnb2Jz7DJVIjk
IPNRMKIqJC78JsxQ2uFUtoq2+TJ4Y6EfIKjuIG+blZLPQ7ZGtr799Vv6mhv3L5EHb4k5siV8YB6w
GWF7/PSF+aW9gh8ds08Ww6TqpncRcV1uLvaZ4pQbXoHpDp1HbpUR1qdAIrFd+wrbmtkDhcXNtgN2
fcnI75LNnIb6YUuzTSZbTZTRdJiJO6IiHD0gfVC6KgI5tq2y+GtIRKh0ma1M2Fr+pmz/8SQCaoOL
jGCFEw9YfI9n4cebMM2rtTCquv1sLija3uAqMbp7stW77dWvr96PfcD9hRyUMYAiBL06zmY/zY01
a2y4eWv6CfSsjbSkJ7/dZVpg8oSvjl+6d8vU7fEammkpQN0eRo26Z6eF0/vrd/LjseHrO2H+5JiM
6eFfgzj58SPTotdmuJbeJzUFo3crSJxC5DfS1vCdS+qxTfxdWsVfLjKiJeaVX3VGPlfhp89uEHeI
Yct3XmrJIEcng+53WrEKtp0L+etP9+M5bP90LFwu9H5u+ICj2E9fqF2QAN4Xwv60WtlUuJ9tyvo8
v0h7yX2XdcN+iWvtSdjXv37hv35I7iF6zZ5pB4JF96fDJiBNGBFlNb0gFpTBFpV+Dfk3tY2Cq/vr
l/rp5Ld/SLjQyAI8wbiDpeKnC1rST6zgWTSfFjqYvnlOYV98qfEwDpDtAIxm/d0abqnZXHfF2O7E
RZXDuy+ZYQMYbmoWRAZIZdqEr8sSaJIb54Ro1teVysZAn+XiwmM///pN/+WLEXs7HRUD345pfRXE
fb/cW2EV2JDl25dWI7FCH02KOUB7SxvwXLvG6xxsDaqDfPzr1/0pH5SLRUCH8DgrooWDpf3zspUa
lrn2ozCeYQxZ9haHyPolNoagB9MUWw4xW/WZx6TyP+K3Z7ScDHgHkTlA+rXVQwEGEmkwvOltJnrI
Qt3mtJ6tr0SjXcKCf/1ueS54/L5bZZGuIMkz98ckBKVo/fzdImvrx0aO3XMeFNBksM3reXs1YeHl
pto0dbw6hRON/1tosQVP09Si1uWM4WnNYhlWbqZfuAGb8otH7gu/oUjdnS2pLLcrv3xbgMFqsLqI
FULO05SFiK2xAvqY9yNVzxPfzp6cwzbcOpbiG8mbdF+ijYkwG0bwGlL1a6Tu8/p+03sJEQ3rlnIt
7JKBASv1VuzwR9sdBM/3kONUowXils1nb5FWYUUg66aNhLc0FE9t0XJrjiDceY9WX4YtDh4sI0+o
y/uyPUhvJfhhI6hMPahxgH8+lfwJwFC8cFySnBQ5vjM7X7HFofnIiwpVAx6cXUod8DscqJplicVF
o0iHOzEt+P/hxVjFDgcpQL813kkQXDm/nvFqsJlpwvVYgieIZGDUS9LE1cMf0EMHnDV5UpnuvVsH
q+XwfkCPuCuM1VDc1C6RyqfFmtb2Kkf5LC8lnlTupRX/K5euUAUY+YCuMpslqUT7ngknzeZp6wOa
IzZ917YH5fj7BxDl/DXpxIc7VCYmGksuqDBbbr9pzfZF7Hem5jCle0xJ4fe6YTqy84D/+B1DPxCL
6xQQKvKYW67DC+Lkm+AaSKfY8eVrn7M4aqfjM5EysV9Vt6oWrpwIeslfWJY5ry7bepTMV6wctldz
cAyfqk336c7A6bU/8PFY6PfbpQtndi0HhiU3TZl6ZXPfzmRyYhtxdtVWhDfY5plSMGS4azIQoXxn
zmryC5FIWal/nLOZfMtLw10L/TI0tOfRPa2oMupYsDBa6ZugBqFVJpsvyZO/SOk47HTMrd1rt3JX
mQBo8agW+RBl2HsgcoHatnCUwRHwjn3a77y7cXO+RrjY6X7/js7g8tE4hQ6Ougxx5/BbOt0xmEkk
cVj8G8MOn70Lx97MW9J8ev5wkeX+XtwQS4AXeziL9YsOBpB3CZo+qPGoTvcErbIpgr1uQ29aFbfT
rg1/KqS7B8WHjt7F/6Ub7td4wHdefpHrskcYbIG/33M1JSDN+XkFCo770Ntv0b20Vg990PLPASUD
D7BfIlm5pXTcqDJghvKca8KA98UjryjEysHZgwBycOX80hEuGN+EmKgbMer0lqMefDoMXAWmN/2k
z2o1p7K52b1f/MJhnEbeH30lud/VTlHsMv4q3AjpWYMaA0tSmg9hDvdaJVbgAvqKgfLk5Xb0TBom
+KR75zhXOnNNPLd7bmVGdtb2Smh893aMUIS8qQPjQ/z+FAp4fW89IRQyk5wj+2DGHpyM4g4IepHi
xinl/g0Tc77HO+wYR2VcFORxIutdx4F4YFRu02QsmLYn9JzgJhjuvQxuQAz7x3ay9oyhFhtF1r0J
OYa7oBUm8hUDekSEu9YHFmKWm8PsZCW+mqyXXRj+AQMlGWjOz6lTyl19FFQss97LxpQJAiWLreYz
gxyoNs7PY77meXZddbm0/NsZRd//Ze88muNmsi79X2aPDngTMfMtytMUvShRGwSNCA8kgETC/Pp5
ktR0S9T7UTGznlW3mmxWFQrIvHnvOc/RN08G7ok7kVEksRWQ5vV9aZIqwz0UOxnW8LNmaRZ+1tpq
6KyLxQMSfN+3NVdpUxV8HzXxooY1tBdYIWyW3LxuB76l2kJUmG6buRr5W1Fr6lVw4OJz55oZxGC1
M6UY+U2OMC0/k12s16XCVLrdKXNdEeIGSFiehDv5XD+ZYkC9UFxFngXLlj03lGo7Z25O+PZ1XkoI
gsA9hCWTquSMoI2Bl3YBfPP+WS7ZjtQsAnZ5TCYEh6KtLvUmK+WgM0Em38sag025m1kf5jA13MvJ
nEGzY6uuPPcgWlnzkcgwbVAcVbYusUAMFvNzFbacRn6eQ1j19cWBNug0RP/Q7SV/OEnz0TFOyKtY
wE+gCUiQp4x1vHXB4rS379kVWcPmPyOFGwPecZCPBlepIcKABzsfFsrpQ5gN+gr+vK2rbNQ/m12c
GjZBfIha/RW5KHq57xFMLfeWwV3pbB1mnd24ohJNTJ5PI8l4ct0w9gJsSKA/xIWdsexu+ghPjLEK
FmsGh1uPZXdrVlN591vOAjN/hTqlUYN4/jNsAXxN1n6n7eozxv1vchbwZJU0uYxS0hRyvFEgRvhr
5kLJtgrEQSpr3fId/SVzwQ3m0oYGj1hWPvyWvJC3bjEhDyjtOSbM4L8PYIhgLJvdLrYXumLvMQy+
LI6jieBn92sUQ5LThGPj82Vw2tN+C1f/EMiAzzXQHJDABvj0SSwDSF2LRFMZELGyTmPHM67eIxqG
vu3yZm+KYBbt9s+kBtdwCWKWNXf16re8hhK6SSf2uEKTZVqZKhD+Jvp/CW/IPWdgUB6IJlhpyrk0
9/8XEQ6Ez6Kf21gedHlkUo50jOSis/kw+dXP6tucS6KJbsakamCUjU2mN1RROZXwvoyzJ4S7EfHY
4bNuTDOhRoFjQ5IJeewjDwwwYV1rwnWk37vvHHQbbCsRCwkPd4u6lb2WDZzHIQV3wdJQeaauMDOC
aK14l8/lmJT6g4kxPFvaROf0MNpWbD3MHHQ6gKy9xCbhOgj4m7vBw0O6rKAM6ZNDkFsL73Z+T/wa
2irzv3l1j0p3DxQlKNBKGihsNmJoPZZJr++p7MOC5qa9d22PKng0qd0MmMyjYC3LEY6z6MXGGI/s
4VXvmVsIEv7iHKB+E9V1qJlrsqZUQ2XyQalLQvpNUMI6vSBWpc0ePTIDpTQZ50hygbDc6p2TeIGJ
d9olacBrD8ESNMutcj2dJ4c5dOKP6fwZlpmeMEDeP/JsvU4WyJ75FRvNA++ojgXCkkeSsHW9+p6N
Zsuh859GoM3NzrfzoEbWmCu2RSmErqVqEeiSJY3QH0XICGpfWq+D0c9FtAG4hJcUsUpN34BxSTxx
bSOz87j8rOGan9i8tXt8gtrYpX7uYK7VcB3RheqOhR+N+t1bTqyT/UTi5lGznzMwKq/lYHBhWWZy
/Q4Gcj24ff7PlVhawk5Wg3AWKtKgTvmLDcMC1MWFRXo91AYDJnK2zkzqgBuvmmLvW4n7tYCNqL9G
NkzLuuf4N8i7sI0nPrGT1zoHCU90gOe2Tgo1plcLGIc4elBF4AHgQUKaVIQvU46quyXAWJgy3hK6
+dR1g8rSE2HWuqgwJZPKkRyyWR/kQ8As/reKfp01rbMRLoTcuIVNlZJAdGS7VA0iQ+9giqRX4dUi
U7vJzv04MHk/8+Lq58BxOp0TpAqKTNSRrn5EEGTrhhcxr/wCgdC6ULMQBn/LWsZ0oINikjvsfWsH
kJs2QKP17gpkLGHT1EEG/MtxBFWg74AI0EwlfT8iS8qprE2uQP4aL4S5z2v+d/3bVCU4YMcyDNgu
rZT3hecPVQ7vhSZ+oot5R+h3+/54FJLp1105jA1fatcDHa+AeToq+Y77NyEA2wOehECqarkXynU2
UxPkO7dz9b1b1nZUH6vRSpQkSrcPLZzZsgJxtilHUJHZejBUxWvVCxSUO/MtBDjvLV1aR6rhyJcE
UdY9qg7CPZLgAnAfi8s8urACR0sW0BM9m/usIhCQK5sLjxMbkiP9hfRuRHnJwZPvGfzHMp85o835
CfnDTPjVZDtt8ahSa+KixO+VT5+Yilqjb8KOT5uRFk9h8PNEHC41ArTdlCQmp686aR3+lXBmAW5i
QPJ71plyy5VpKNNco/VKOY5ANwKafgh94Qx3/lI6JJgYo8X1Z8akD92Bjymflshk6UM+ZlBdyCei
4f6I+zjhW5MVDd1mM4XGEq2zTnnMliDLNczxKEJYAxar5cx70gaiHnt9fuB28j1entZevOilUrAm
+wcReDiItwAuuPVR7lrMFGfSIebn90evViQ1QGw0qgiyKOk0xNRspMIGwo0Bi5K3acTOrG/JwAzH
+tJ0p6luuSCLPnF7REZyIUdAUTziTOsTcfQZ11K8zmOe7Imfm4ZrfwoW+JFw9spDyDC979jYDJdk
JmcC4hHs/LJo+DORKzvWqrytdSVq1zar+Hp8PzVOxNrzlLa5slikKPgHH5TLyOq8xf2uT4HvB4sy
XvSbbshbmBNUyv7MvEqGCydeFwoBNzqHJCb66zGta75SpJT6rQ/1xE64nRCNS7k1ptolKEHQHOEX
l5k7ikAWvWBJvkZElogxsuwNPNQvTAZSh6QvB1kzf3B+XzmiqdeFbmUhRS7+0uP6h54Rkh04vwx0
AnygH/qBIYJEwBfl+DTFUp8zVWqUqbcBUIcXaNUPHZ/3Ly/5sd1JmwpXuufqdh6Q4Y991hksa0gA
lHzySIpghX+/NcrQ0J3dz3tif76U1irZuBIYGGklz+8NaxLexKLoTjzBANPrU+O7jqIoZLFm7fr8
td66gb+33xAMWY5HRKWDDuDj3AWsHpJI5CFPk1MNHGQGIMLciZ50Ux7DtKt0OsUC4qZ4HGrXQ/ox
4F4Py7WQNuduuhB6shFx5NVrz/vK/HP2UQNG0SVS4PXsCWgNRv71+dv/41I5tIUtkrARcFnIq/TP
f5mpTV1cSSyrREFnFpmTWzYofSxkc+UI9flL/XHPOTSGUTfDuKevGn7sd1NGZTbKYPEYpSFCVXrQ
ID3uCZLVj4gfJ+Nfb7mPIxQ0TlagQ6Z5TTTLH+VcXdsj+ad//0h2lF6j4GbRRRwyVvabxI70nhVH
BLBRTMz8+wcRYGZ3yWpXeSeff/aPl5mpKQEKNGkZk3rWH5GTYy0nNUaJ852eBOfmOSUC5jlE78MK
+PkrfbzKtocRlUEsbsqACdLH5nVBYUjoZW59HwB5F0cpSn00RyrssMmntq4aP3/B3w2HDE1wi9N2
ZsiL9p2i6cMdJPNwYTGZu+8dzBLuoM6J9TLHoqgzcuOuJdYJ0kgyp9E6KLyUnfHzN/BGIfj1CaTU
0mnA5DYF2Mr/8JCSz4diWAT19zYlgKreMstaii1djzTKYVLpskV1qS6NfdfV6/fPprjhSd3yqnDE
sC+M7xfnZ4w0rf+Zp7ghDpHTwvIetEjOTxOCF3Ik0osVxhNQ8RrNojdLHHGNatAymDz4K4fViVpE
BgPNI+RIE2YSVdCiw3tXZLY8yRgtIyxugEbzMsjsddllwHrnFIP8RW/n6CiobcgZ0Vu8EJ3gqwve
G/Q9pT2rJthpXTSBlnyr+GxLF8txDhOFrk2PvIz2WJIT1X1qK8IvabLUBW3Zzy//HzechnybqKhh
CTh/3toDJ4vUMJf5oUlbh5o1IYuSA0e0SF0B/GxZf/6Sev3+7QtnqYVUxowGWgfW4Q9zZQZls8bP
jQ+AvHWPccgivzhiMrYL48LsTZ2G6ZbRwCFqsogqogmLlYH/8fO38fGT48N2TVZOrePkmXsbf/+y
dtZ+W498l+lD0dD+PM0qHJRf7GIE1Gf38i/xKB9XEESp2hcSur6D+dv17N8XajgdSZaKvv+udEDQ
vZcH+rbIc6Erq88/l/3hkeavE12Bw5zodfYFQgp+f61knEi4rvGn1b00w008WD6xsAltVE66WT6y
O6wYeFf8R0DDhvty8pzonsOa14UrQVuXFgxHHj2/F6CmqUOtxdWFepZwQkkDFoHntMnBuq3dydBt
gFD6DQ+hCn3dJkaNxW8rw3L4cAaxCO4hSQw9KbJUpddrDgTF1J6AZMrmclc3ZuIeP78IH64314Ak
FoeUKCaQhE98vAael8gI0OP0ZahINsS80TCqQHM1NvTpPn8p58P9rL9TFi8fwQX4GdbRD/fz2Ah6
qpYb34Vu8/Zag0frtFCtLvUHlnqWoPfZe4lIh6tQT7Xukv78FxYY3SEwRrjn3zw30P1MzoI6Xtiu
wNGMJ0ZBYs5y3vOogtHFclCM+xkGDs9OUcccjzPSXziW/Bz8MS3SQySjzG2enQXHAj9TTaW/8MXL
eRXjbToevLcm8HToHq+haT+MH9/T+QLFwt9sZJfpxvLPERpPJPduzsyDfS+O6XI4q9mqRlogn1/S
8PevD3AN7i7E4giWYBiYpMv8fgu3fAJUsCJ+htIYfCOwx4Nexnj04BehcOnxpwAZ3SmC6YjleiPc
uD5UdlHeK+IQcYrALmRomjgYamc0qn4q2y8x59f+qpzwFq7TUKGzjPJrnMnms8KPKVakRKbYFYPE
v1Re3JylZtYf2ZHShdN6itvV6HPn68IcWZ3iNspx3iCzdDd0DYt7WCiSw0GJNHHdR92Vy65U7NzS
cI7B3CkAonO7ZSZe3qc9hpOytJkS5EKSyNoUIyM8aZXfUU14ZzOwuwycZWtaRNl1wZ3N/vwo0sby
sCD5KS2MpO/3MDLruzFwhvvMcSAshabh1lCaPPFQDFH/UhoC6q7b95RF8FJwbZGWwJBCIE5luLxG
jZgZq8Gt1CmZe1s5gpNegWvJvw6h79M1j4diI8euuVug6G0oPzVREvn+2vTNa1fO5hMhS/13C+/p
l3TwhnVKDPVZEfTZFnpadvb5HfH7Ys0NwViZxcyjVND5Lh/lNA3tnwAJe/3C9zXBkCd/eeuXOLn4
2kz/y+cv9vsD/f5iAUI5vc1rXseHxTpecNzTaqtffDOo0AhN5h3aTruHUlwclesMnP+SprpmRIhu
8vPX/uPOf/uYaHUY2bCIfzyPDF4fNajkq5e2rjm4OqUopl3lwAr+yzbx9pf+sw2/fUrXthEeAAZi
Q/54iJzsqrAxTKXEFDQ8M47NdrFqOPBkiNzL4Ka2q/gm62MDITv5nWLjKJGVeyBS/mYqJbIvxHr+
Zed30WkNmfwL+21PnTSU8r6qKF5sWVdiZUvLvTZVXr9WgxOe17Rnr5U921+jnHMqpBDLFKQcJpdO
FXEf4wH36d4UzOLw/9JY66L5JW8SiWly6HZW4pmPMNGc9cL395da6IMIj0uiywDKIK6Lwx79sSTA
gN5PLqL6F3fQFz/NnHQPYqM8TMv0CNwS+h4J6rjdEkIB287wD2h8cT18fgt4enX77ZsJtFhT60Ew
krKNf9hQrCKuGB+kwF0HUp9pp3UFUDt8PJueKQnZtW41HYJKTjCIDVGRqt1Uh4a+1VFhBoQKGSTG
5WIl7gGyKI2zDvlwBZUW0mZhHLO5Ds5nIJc1gNs7eqDlJfnK4O59BmPzeiGF/jgCXIvXgYiCG8pG
1ewgIr7Ofp5dOIHI9gWd4kOWNOKy8mQpN03cD7AV0wEgk11cG7XOX/Ena9w5eB0hS3ZZcjeWUZqv
09bkA6QTgBLSahkBBHmbk2LNnnjrekZ4nqWzq23ttY5Eh5D4l9teX7uP15boJo77PqfZwNbP3y9V
HywXxmtmQHxJ5noXwD7ze5E5M0rttjYvrFErxj//Ov+Mi8LpqVW3ms2FBO8jLAvWV9lVbJ0/cpG7
p7TNMCPFw2yc0ajMdwwiJCu9l3QvwjHL+yyZ5HmWRea1oSJn9/l7ecPV/P7xKTVZPsmNC1DifhQD
dmPl9WFS1z+SiQED5/Ym/t50C5zxFowFYTN2QYejaiAnSI9e4SZPfe+QIofd0CeJIvyoRpVuugYH
AFk3Srd+aaHXRp8eCz/rD63jTBf+kCYniRck7grCiT2u+tmyQYsKs8KJaoXNGq25J/YGl2WXF9I4
4ntS/MIYGOc+ySJX8zSyneWErOySkd173VhYSCrGvFSUToWRoWxLcljUmDPDJVz+nkz1eUst0t9K
e6pP0qp0CAsIqsDkTmRctPbp+l05UVYzckVRN5Eiz1xJ+lBx1uBuxXEUgHcIexI+utoQRPMJ4hR4
ilBJ7K+QZ7JveG7kq5vZYMl7laPh//zb+XP94U6JEM0hXfP5fj4uyY5NFH0xjcUPMG5msMLPlT+h
8piJfOcr40wVvCz9oKn1xtOsQLmgHlWQlv7yNn5XarMMco9qCTJbXxhhKtT74y/PCEqpvuqXoPwR
4wAbNm9fiL8QznuewZ/YmaDX7kjHHXazj+1XYON9SLF+C+6Txbr7y5v5hwc2dHVvmaUDreVHxe5S
DaNqAE7+SALTv219q7+xS8PYBDR2z9gXh4uhbOWpcOvqpJwc6yhriHOroJQTIJg0RJBcE/yckWbz
inK+9VZhmxW3f3mXf5QMoBaRz/OIo5nmUPnhkqkKzmzUusMPut5t8oXKwuvXdBKJMuhNdWH7qmCm
1C+kZIWd17ymC4lBqyW2QaA4QdPfe1GZnJvBWHyxO3DVJEsU8Q7/f8nlTvJgTcKH8fN++/8+i7tZ
/Phf/+PxpYJkk/UcUp7lr64J+mqfQyjufkyP/T/8P366bSPnXx6dd0S5Edou5LJsIv+mM/r/8vl2
uV81bRF53b+dFo7/L8S7/Ii6DucbpeW/3ba29y/OjTTXXbBwdGJA0/3X//zNitp/+Pev/DeqN/u3
XY4Wpe25Nlw0mw4A9NU3SsUvTzAwWEOBezJP3pi2ynAhXZe0LDXXdrGMdpsaVr9C3l/cBGN47Huh
vvkqb28F5r3W7PrTgWcbqWKwHN+ItzN9mHivOPRfEWttPA6BpnuBtGgPKFuw3XuenfRX9Lpn59p1
UZRVUGoIYj5ZmHHZFxG+2OZLX7Y24B+jWBpnLwoG1cdQdKaWaijg2vj7IizvLmfLInd3y5KYAZFP
Y9e1X2jhSYqBoK5KC3LA5JM1ZceR3Aap6fa7tHRtAaMoyUhoyesC/h5Wt3lmvgM51zoNmtm+d+ek
b3nqGvwka+ky9N6zTc7eCVAaD3cgPq8gv8MkZgwK8BEneHyCXvOYY+96Sfw8CTaL3TPX0agDU+Eb
7YPMvAUljG1S8hZ68tAa2NPEw/XrAdzNWczOo9ajZAawU8hSFQG0+cwi0OSHigLqAS8u4K6ydiT8
jimkgx96D7OCl4dsKT1kfXablCRbrDjAHVu7bg65Pd4TBefsczliH62i5FCM76fUJP1KlsuYbGeV
nQThdCRl9ywdh+Frn1R4bUs2wGpKk1WtImLwEv8ZwOa46obxgdDqfg0Gfl1MDgTu4n5SzFznyMpP
GQk9JRnUNCcuhtslHPoVnPlqP3BJDacmNyRgFQMnG+xCnMb4Um7Ukt2TlfPalJk8WxiL6Dj2iyVt
g3U1yIem6k/RfteHQuqcuwyzJRIvqgThAzJgCE9e+BUpTs2qsIt7QULNZuiMhkQa9cPPav9Y+Ut8
NUaNv+qh166iYYhXvRNvinko9q5y8aYBK7IJmt8oBSU6seJy7Y4qPYfe3h1DOdpbzTQ8CZosA7O2
eKgOknRNpk/4lA222lcKGHyYttPp1M3zVrSecZNorH+dJz9ifJqXeORuPZlNtwSilyiFqgxdosgO
deH7hBxjl3SamWTJ2gM9BPHvhHUh3XWdHe0SFG6oXYxor/zxR+MV1QluxmYTs3asimTIAH5N2VPj
uM2a0S8K1QRyOFlR/aaBl7Hqa0By3mIQOGUqDkoG5y7U9neWVxPJXtKOKOOTZakh/PUCsJ40vnoz
1lwH/+hp2nqEnePmeSVfvPsO4WmdW3KVF6Ory5rWd5mnmBRbqhjOfCSPV8MARJ4WwGK8Nji/SUnC
6+VR2mFU3nS5WmYdo2VAeTKHm9lSY3BbuoW4YjuvanCrBNALZJ47p8nIbgjioIdRNeR3vV/JtTSt
JQGG0tin9ZB0wDkcyatxYxXLKh7lM9u7szZjpa5ojFtrpbgtkkiVeHWnaX5pBYvqNgnc+XSQWX3g
wDGP6F24tYDazb4O3eHdQhHrKd4s2DRg5gm03PlMa9NXGO8Rz9oYtYigzVaMF9g9+ofe426x0USm
y46mpUnvPar2Y4YHG523vTdJjlu1xXgSzDnpG8R7P+bTiJzbTIythyZA47JwcYvW2cbRUu5JcAEB
Ei7fJg5+90EGN77MDRhsxVeb4A3oJEWzrShkpNG6Fzl1+KYr7fysNkgDwrizyWyR3VcA3DUBx8uO
NqwDa4WflPmGVVlXbRV/aQnaCVfMjaNz4ZbNqRXJHS4fdQ5lR9zQBDBuC7cPHu3KyzZJARNyqSKc
tkOS8hiPk21v46aednM5m6T0wOskFIasACnlRdkju+Pv1LvGMOd9p5/awo3962pRzi5uvYnkmTIF
OaauytTNttncH0b8XLiXsXqxlyzhCv10fT0680M9NN4B9Vb03Nn9NeKElENC4ZC1EcpvPkD0VWaa
xpaz54lbWiE+WlgMDN+FfI0blyxMQxp44L0UH/tgbWoy6beimYAZJGGyi12L9SCcLzJyyS8Xw1TH
mW7fqp6HYJPVk03sC3wcFdjDVrp2sk8joinM0Q7XUU7gK+T+/WwkHWuwPDKICNYLR8QVZzzuRMnp
QjKoW/lj560Sa7xhOGmvirAhUMQlU4/PFh3aadobcxudELsSc3qZTFQfUfU8E426NQ0HjJNFFSv6
ot3kVVMSEBXa/V2ERnjjhAWmKUYgm162J5ERgSEwxOtEjwU0f7NdonEASoAXEa3ZQvKBS9hbPaW7
YaimU6NoX1SxHEsZD2cW0M8VGuV2zXS0vrSpTM7tiS+2NmfOnpk0TxbmrweD7sKqFTWCJvpOzJ0K
KGshnxncMjK9qmC9a33yvsyZ7mpgkX0jv9tNUZx5Iob3OsOUi51xxhmQW+fcA/0eNxagg6J4Hfwy
2k1i+Z4Alic6I2Ity2cvPsaNFduwjVj60Yk/EZgwrjkNd1dxYceonaz+YnRJMk9Lm/asmTzQA30V
UfvDlVm5Q3w+rdTkfq2wlEM17Nv7MuRPoSnqVmKY5Gs3uMQVMJvbuCyiq6BHFQYWL7+O7EacmKG9
nKtCchmC4vtQxeaGxZSwS5SQX2HVsmFI5zaDurWGYDSssMezrvtZ+WTXxCBoYsMJ/VN/l6uAlMbI
qPG+L9W5bdnjFtmliwF1fsIsStooSvXVqAU2I1qTrRm14X1v2stV4fQNF3SJ6LynAWAOLpjg7StZ
5A889oU8yrEOYYR6/H8dkic7ffwrJ8jWZZRcDxzKrzxoSQ9BjpvR90nUKpML1276gzOEiQP5Jxdb
r4+50GmWul8irxiZ9/jdimjfrbvERNe2mP35ptXIbJU2AB4ZBUYwaewXep+1twFNgRpHWM2lshZ5
MJcpOASTF34fET88DOb0TNa8vFxMx8i3SqXqQGfbufQqX22thRQ+VlYhFXyneR3ZKmJ4oFPq6Qbc
tGhObsaZqR/xUMqgxLCBH3luX772HaM0/aAmfKfEejarOej8vRCWxyODmrE5dH20oJHlKLuZE+eW
HAASoKR5Du4t/9YzFnpCsHVajmm8bPImRQ6UOC+l35Pu5mf2swWYs1ovOGGZDGXDdCLGpiNYqUAe
t5m8eXo2y7DciGbobzGFtRAt+uCoxTb7qPavwFecxU0gg41iO5gOlrHk3M6+Cl7iJIC+YPfBZSS9
7KsnOvdoDZm36TA6bL3MIZKlEQtRHG2A1FI6zU3nuB2KVi7FxVTYIc6AuPEwC4gh2SxdSAqQmvr5
smbgsU+sLt/FwSh3FtCdreB97WXnG/vcw+S3b4My+8pqVnxlixu+YV82b2GpxwczD7IT0wNGhg7e
P21rBY83MwjhopEwlveJDZrnTBnQsqIl7U4jw+aBSM2x2NL6jU7ttlPw1iB+rGDPiY2vEnO7mH13
LZdJfjXDZXjxBKFp+LCiM6hX8pLpfvelcTxamEHfAF5zWn9TVB5UNKqr5T5i6tpAM/D68Q4Whh0h
qnVhDC+RcHzGwGJW2yzneTiDf1RV25B8hi9jHC7+t6QwsmWjwomdNRxIsiYRaJKruQOyvXULF0Gc
U6QPKhh9g2JluC2XerY2ZMoYxxLezUNcefWui0Okp9UylSfEc5mbPMwTEqPcwghXfQWUw8Q8eQ1Y
vj5MFctrV0W3Y0Vt3OO9eKqrGndYGuQ7Xy7JGRlVPsW8Au0lK1XdWemImsAM7P0YVsU5XVV4aJUk
ECdpkRAZS9nTnhXebrTq8bp0PUIMvSUm4luhv1e5NZxX9TKsXMY9h4EcpCtbkCtyEwZ511xOSTp5
m4i8HKBxa4bCmE9fKpFGM/jVYbBt0b9QbmbhQCQM0z73tgFDS2A0BV4TBqRD5VEKiJQemiKdkfzQ
td8TlFwuguxNp09ZR5kG0ynrfecg6QR+BVFcYeFG5hccuoJn8YmhaLwxjTxOzsElg/3nFu7yrR0m
4wYwiWIcbAQjqw8dtHMlDYFMN7JuplZyFrBaY49GigwuORun7diJk457cjNIJzsXtP+Imh+C16pr
3Of35K4OA1K+nypx1xewXh4si0Dgyo3Go+R5XIX4oDw6VmH4owlFcvCHihLcws2ybrMuuF/y0dyC
O1zwHPVlsevtfnk0KazPRrIBVyXnY1qB5r7hz54udiuvhcjEt3RyqxvwMN7pIrJxDaVRbLzUckDk
pBWRm4UeneiAMLMt+v1UYJvo8A9cuLRtNsgu3C89VeRWTlO0XvCUbhP2OorzFgiN3cntUAYnhqjV
hjxsdSOTLNp1JLY/etBYD5C9xQrwbktYiQhXAc6VfZY4REM2XnjuZJWvE3/S8amMDLUvbZco2DQi
6ay7VLyTVSeJIBNoYA+tVbaUUmQmMzeGLgJ5c9xy3xDUFk3etgWkyoxvwS5i5RlqMjK9tlHJNh5P
RvG9p6bH6xdUBwMr5QYzzriuR78OgTDIfm2YxkxauOPsmpjQrzoKjMu3aDPS6A6MuMvjVAz1miEe
jdlEB52Bek1/CJyixzjOMhbalnzgxuDZ7Vn4B5HDtIHmu3QlLNlCKjadcb5OpRldqCkpyKLP/ANd
Z0jXJXGWZt80p5lpXYVhpUCU9BOgdpE89gFmGyLqiToUVhteFEbbrafKLLZWGbukREbOQxIBdHfG
HpAf6K7qgYioh5bp3oo59N71JoscU6FezImNNczM5QQfJcgcDp5MvDxCqKY6Kddz4dB9YIK8QfX7
SNpWulV8WyhZp28i5BCRANte2pc6L7+9BbaV9mA2W6DYRbOaHGeLQMtelVkEhDzrvceix7dd4f1b
UzNb5lpzf8ttR+L9wPS7PW/8vOZu6YO9ZRbBms5hdl4SYnhF/4Ec7MGdhnCrBA3IXlJv56YibVq3
fybQUydR20JhguZzSMhU/THWHNFymasDDNJhMxqtfQ12ko6A6J5lOsnToILDZYYFxpsG7gtpmieh
8EnBtY3i1A4qdf0WLQc644nzGqXYXAPOcZe8OqkHbExr6PLzVxyjPcaY8eiQIXhPKXWXGS0MnE4G
Z6nvjGvMxRSODSb+EXbyKh2MjgjH4XtktcfRmh3I9vY9UkRSJpXr7mjXh+uR0J2vTJWqlUNnehOZ
oVrbQ+zdLU0BvGgpbAKnUrrAkEBF0B+AeNx2vqXtp9R/hBCv6kTUt2ljPzgpHGZH1e5LDwxxYyad
sxFGdT8FofMqBEGLu6QOfVrMYqT4ngRAo8WvbvBtw+2CD2Qx7Q/j78ocChhWSkGQxg1x01rW0qzK
MI5pO8lxxJXizhnFf2Vxxpm8fTE40U3NgiVX6Dcbn48XBwNQVUBHPAnV1jeL7pSsQohFTIk46sQb
vioRHIvcE5fKdymsrcJoVjbmGGvl20tZb1VYWv12MFNsZwgAT/gv/Kiow1c7sW8Q1LF4hFl6Ggmz
OMWM9wWb4PgcF1hn9gV5WdvJH9xVQFwePLnpdMkYeRumdd+xJa1LSxK9aeteoKiTNTkBcJEsX+ln
giovs7y97VEJJ73OAcTTrkYyq4YD8pLvSbicTtzw6zITJsHHxpGsNGqd0mu3AHJPBVb03X/iAoVH
+6+NzB46JcgkKlPkiW573iXqOsr7F7PKuOPJBdtGU33duqLe0JgJyMaGnxWQLPMeJhgslXE52u7X
zHL7M8l0ezN2Pk7i0oH2jY1jmzWVdcAQbmw6b+hPapmYdC6IxzUL7+U/gYN5PGIZa+bvRUJIoi1n
ZxcUHdBp6TzFnrJux9ArNv40j936LYfQ6wN1y9pnryAuEjJntsNpB6qfYRBJdLHhHsmaM+izZJm9
7Uw06ZFfH11Z9ut4cciJtLMxGrZBYulscBMloE45sKKl2RXZLB57i/Rej1mKjmpYlucCJuu0tubC
eATy1l0GODUOORteh5Q/mA4hnvHzAL7ZGkBkDj02S047oF5bhzTOJ+osHq1EVI9ZboWXb1mIuFuG
ZyPzX9/zEKPU6E9b2tDXCx7ltZcFQNj+k4lo26m7XHRT2AiyxP6diRhJR4BJj/zdezCiX2TTRsDx
6NYZQvtdJpgUujjfL6ys89R7RGIWq7s58b5QIXjvKYlJO8sDz8G89bseX2UU3o+hzwqf1vZtYpZ4
MlPnMrT6+LGa8CflVRySYq6zE0sO6cbZiHzbOX8LUGylIhzdjeS0e0tR7AAiD6duzfqz8iUudcj7
HwIVi8q3oO4sOeUdAjBvHfhNd98Jtz1r2zBUK9zUkbkaTHp8s8hjkLO59QC5IHIuxswz70hitvxN
2A7L16GAvsZj/A8RjGAGu3ZtilHumYhn54tASbphw4qw8A4JFdM8oqGwZYXtQ+pKiFXm4ZdsxmLI
JaiBlPiFXwIaExxWOFKd6dbDWkPzySyEv+IYFvJNGNE9iIzkBa1vnmxq6CLT/2bvvLbcRrJt+0Xo
AW8eLwkSJNMyvfSCkTIJD0QACLivPxOqqr5SSkca3c/noWqUUSZImMCOvdeaCyHQPN/NxTAVW4sH
7e+0Rq9blTAmr2hK0O8jGxkRnGeNsn7pXP0kIAiHeIBJF8lieYbNZD7nORV4CC2qYr/uGLedZMDL
TPffoY6sZc1tuWjD81/BjgBs1QYGm3/Vzlr/XAhNv9YZ90am8NESqKGzzh3CyLtfRj5iXx7uEX3Q
DJ1MxVPa1Cyrm8rxa5OaMU3D7KfkR6sNkvyaDj9xvj8lP7aiIuS8b5M8xApyiz8erqlLXPzOog31
oC9ecsptlsq6TOe3b6mQRN9RqC0uTpVv0ZBpAPeX+LpMPivXQWKh8dZNGpuXGbdUyGYn28FAyiOh
jb6+oTV60QJMPg6j3u8EMRWXwqjrjsre0C8xjo+PfY5QnVU2q8JUG+2t29rf4ni1syikuMZA5R+q
1CCWb1hENHa6vbWwChJ/0Y791becSbq35GQ3o3jQqe8u20aOe9VT/dPO9OjSaOndnOYEgK+JkxOz
DDzyXXWl+uCzNhjGjsUpPripg55wjZ8MBh4NC8fuLpNw8VLDv60nd8Ij6QwnFxQibEfwcXbPrkNR
MW7pN7enLg3U1bdUSlhnn2p/IrEknnWU0vMrzvJ0a9oIJmM/p61oxFBeZTs/aZkV772W4NtvqZWa
b/tROohuO7T/jq5sino2abQRiGRNRrhKJZA5IM9EAQ3hsySugK3CcpjbycWXZXTqFhYDfWCkP0Rb
YIn7O9FyTnnZ5A58BfpZQ3GpeTIcHcY39Fj/jrY0CgS+kESvnWLhv+vxubOm+WZErb4xh+Ip6MwX
K2GxdrR6l9nWEtIpeQ3qFswiCsBwHNMk/JaASfxLszeNwj6MJFfCWb1b0CCGBEo620DpC8kUyw0c
FAs8gnxGjJrfuokCfWAeKKz6aFjs4eO/wzItMHHMlKmQpx8SM6sgl+dRybNqzHLe6I3Pq91YN4Jp
qd2AXsJeqJsYsGrdvLQH7YuteeqKPGFUFqz/m78SNcmKe+lHR8F/nC4HATy9LeXzt2H7/42t/zC2
BlSAUuN/xwOGX8vX8fXHZLS/fubvubUH75kLgKPKpggDk4zj5u+5Nf8L94Xr8EAhO3FN9Jf/RCcE
zKb5DwghSebTLYNZ89+AQAu0NLYjB/CKA3zL1P+jbDSYXT9OrYm7chD8MwQ3AKYF6Eh/1J0U+ZAy
Lg3kYXbn9AVK/9piEhYCMsaDQMy9tur3Qs63ZQMmYEvk8ha+NWkwsY6MaMhqXjjWYrzEmSJ8uWYQ
t0VHNX6denKffH751o+tglyy/rbGuMbcs/xoa60fWoxH9nUClH+29GQHcZQwQk5idqBF5NwzaK0v
p6lfGNk4PTJZHrqDB4KH5FVSpE+sI0WomhhcJ4Ermz5lqw7Jub2YgAhs3Mqilz45eTTy4YihaV1x
9JYsPoKm6e/qILFPuFs+5p7UXrKy0h4SWdP6IgY+UoGZ7KjCoKSyY7tZJrTh1dSdB5/3s1bwJdmi
04Mwz7Y5F/sgKNJwdixtkyd1H+HafxMt4S0bPWC6yJCk35HYTqyq7IGMLBw9HcyzC4lnk3m0mpFX
Uc2b58zwH0DOXpGbDAkLZR4hi+QIYfzblEU9MMca17+BG5urS9sXL9jQQGIY/QSQNfkYuPSoZTNs
Sss6F3PxUTpDvvGa5p6yevkAfk8PBaLlEDG32it9HraYKbfcgg+TFTMhJGuAEOT1I8BtcvjVgZwI
s6ELfGMVmrYH/g+JtAvKp2ZW9hP0nzqyamo+pmwWKeC0NkiylXQuq7duEbe6ay8QmzQEArN8bWyj
fRC4eumIx6bFO7Dcjb4pbssRYMw6pvKdXt6QZ9u+2IX/4HZZEzUTQGyjmxPM3SSYL8iADoF0/V1b
+o80zDS5IYrjMbHjNV+q6bytl6zs6yCmZNbZk249qVvnHk7zdZXJ1AhHEFY+2UYEbJVpfW9pxrTD
MEGImtlYd13ZQ/H3Y5DaVopTmSdnk4OTWlfjAXjXJIOolby+j7SSSFHLZvKIkRVjdR3chq3epC4w
XfRqT+yY8+hher1gWKF/pMwdwg5iN42OnGoY1k7T7A2/jdkXAHWgEQbD+NjkOvtmeFTzm1Yzao78
tmnitznwxqvSbNF3JuysdiVjQOJKkNBREBl/qar+b6H/w0JvBM5vF/r/1xawin5UKP31M//EAQT/
AknvYm0KbFxWLKX/XugDm3BMKJCuiZURsmeAdumfld5F1kRcJOYLRNBo7ngJ/LPSWyTLGvxpcjDZ
Da6ypneCpN8JlMBP/rjSGxABUfPrEG8M2vnOexmqhG1gC1ORpVb6/hZG6HDd1v0QLXE6ncpEOgcA
1QANmnGcvzg8TZdOYUugSwbj1qZR7Kw6ob2WXqlfFZD1ICnE1oNLzEaycYVbh9Tj3nXKGPJu5sXw
ANCjpL+CKqZKXONjI2If7quHtsV0mdWRJo2FLz+AeWVvgEVqanFRi+WzLgptm8UJQ7KYqcw963Rx
IvScwY9nkY5ldTwzfX3VOCZIrzImJzuv0pMxdOOxzqqKbqLmWqGpJd6pkoroqricbujilpEo/eBy
7pJ1ZXQn8wziIbgGxaVfGXOmX83WrNFGaSy5RylaRpA3khcjyIJrQytuSfNSV7FpPDCPxZ3lsnWs
pR1oQOuF9casOt2M1YxAyYDzuCUYsr8NZoM0t9yzdrznpw6ZSKYip9TFl3HkIFbLm5EWOTE8qike
pZ277JVKm+1HNeWHoOv7cLTHKtS92cCtYqrnxs9iYuTT8dw32fKZHtf8UrfKOicFUElrzlsGMPl0
dlxODlatbE9ImLrQJ1d+qiw1heDZvL0YyiHyjIKvkTDQtYu6PAw1AwNZ2OqLFlhkGzrQ4gJxYdbJ
0V6JHYrowk2hN3XYMUauClEdNV87loVXhASuA6kfWhlJOThvSZCTeZn32QWhjWPk6kF8NKu0usW5
vJB1o+XFCatrzOgRo8uFAOP1lCAW+OBJt9rRCBCnWLjjvSBo+CGI7exqoXC5YvM0DRvI7tlz3Nvd
Za708t5ubBGRRQ8KaZSNfnCm0gOOu74Fl9nLrpLEXvbwbBjJg67HYZHR4+JNJX1UjKg03DHTb5mO
eyf8Dm68zRe7/KymSVzHrkv44KSsCxdLcFQJN/ugfC97kSI1AJ4I51xBoDpM6Txdw6KwLszRYT6q
muSG4L7uIV+sgJ53Vx4rTR0FrQ0EB7XjX5tSmB/qwHCvZGIXx8woxYHNOd06Juoluv/UuSnFeGGm
o83tKNuDxvYTfXf/iikbNcA8FcbOFLH3Kq3xqyOn6pjMYthUYLyODYi1PY4p2t5ebT5ZdvF5Hi2R
bLXENj94fv3QDBaIs07MtOdq/dykLlOcKY21k6PhrN9ACdCvkQIQjzlqrnzt4ja/9ZJCEutuWcFn
YtzTqB74oYT0zUd688SdWgAQdQy7F3nCRRwtizApVdJuscvq3rO6/hPC56Hd9IXxABjnSJ6Ne2pG
GQE5AJXiesiWsjIvzoxuyjsnLg8ufZaTGy/10S4qkuiFKjaKxfJD3wRI7Zwq3s+ZJUOkx9Mmpk1/
J9hef10m2WytAoPDks4Fhi+nePF0bXr08MGchUlVywVFot6mBa151xC3Wjvtx9Klj9SCq9gGwd7p
8yqKu1G/gtCAkqg8DyRYvxBN2YSFaxnnXE+sQw0bsANVTbO/1of2s9XPfBKoe6M+ecyzxmmHZkpp
RDFZ/kvvwaDbCH0pM5pzqx5kmZMblHpFpFHooqOZHW/bDpMbkI4xoriKZ3boCwL5pVHKpyMyPCbL
TNejLPAGlSRlsczhTyEgu1ouGrpNVzOF+c4wtJfcLHCWsk21doyRIeq7gP0CSLXbUsueiTvQj6Xe
6TvAnXJj5kXzqXTTheF6GpydynePXedMdIqoZ85ZrxWh51Eukob26ubeFFGq+Ld6t6rJ4Ffp14NP
9KYfVwvKFb90d4BngqeAt8b1Yqfpc+szJkG19BGTs3vgjbhsUYExI0nsjFtpzC+7HNEHE8ngslJ2
e9vnsbzKwV49aXFWXpMUJnYNsaF7I2hoWJvpqrCQ1jNGPvPAHNjaMVRu9umUm19pBKmr0QnEq81k
gpeLWuwXzAnZY28aQ7kh3iGAXxQkRC2mCIjmBGmHEae3hoETZQzQGQ2JnO51xamvU2cJ57kXu24y
/QufyBj6T2WT3kCUHrnRENAEGgwBrqwCnZVYKqqzqV+RfeKxVHGUQVzdgR5EejJY9k4MwBhRguhL
vlVabW+cZNqvpfu1MSTmieTU4iMS4oJi1fWBHPK6zXjELzpkGgcoHhMKTdkGH5A8ZmFVj/pLGRNQ
w8rE9KY3w9l0ndtF5dpnYXt0Antf24O17G4gmZdHx9biPZEm3bmkNfWYEL+5N3Sp36dDpnM4L2bu
MWsIB1OvvW5n+anulvmzviiWf8xjC0DIyU6iyRqNcMF7szE77QINpIkJqm6zCStLMzpkowKY1TNW
tEw/AxxZme95njwoh0JkkytZot+xgv4smcofmpRHejMJD9HL0rWYLLzYl29BS609lMjZ7GnULjOz
2s1Ey98OQ10cekd9cFqHPBkm/CkbxFF9Knr3AwjWVz1Wb/DlPvjNdEfHmDiHZcSFacnq2NbevGtl
9mDKRJxE6nkPgyjMpwJrx2d2kNMzLJ8P/lC7Grd6Bki5OAkwOLo6CdnJoY9KdyJX94pSq07czYIC
09llsErt3WrIvpzY14dqZAx4K3s5A/914zeVzZZPgtvIhSNfwoTXSGrSNm50JL1UPVGViuYqAyPb
fBAsoNReK9xziou9ZHtXnXytIGkarG5IkVdcGMlcn2iqeh+c2ZEfMVcl+W2Mh/DCSx22Wipd0jgq
lwL9xXbqxgXcXNI7+Rc/nTrt0YHh5RDbM8T1ptGyogFqhLaw/qYyDJp6P7jdMwoldMpTUoY6SYBk
o9jPk2aOBzcTHuLTXl3zJ6d9UHqUk2V6ylr7ks0zvU1dQ0ZTkFH+pHlEQ1GLPNZLWu5SHDgn3iDa
faplySVZM0ieamO+JtlOXrdczdPCXr9Ps/HVLoL51AbISDpbU5FRT4i21FpuWYupNoFjtRdZdsSx
AZ1pDocm7g9+CWabrAKIbgRsQY61UUqmXZhLLTkudtKjwYlj5CRmdmJweEn6a7nVPUNcEoTTo2fy
5EdFiO8WlOAcZXLIGM52wU5LdKL2srJhPG8LtBkkKW96+HBb8M7+QenCxIdsVhGKdv3NVsBOtwJE
OtrIgAbTF9evXf+50xU2mc/K9mThPMbSXh2WgCuyqvzLTfR/m7g/beK499n2/O/tun3ZtNmX1+9t
JuumiJ/5Zxen/4t/JahA912oa57PpvDvdp3vrS4Td7Xumpjkv23V/tnFGYS6IdwILH6Zjr+XDd7f
uzjT/peDFo79m46p1HQD5z/Zxf1oeWJT5QIRwvftAIcAtbD2Bb93ia2YCfrQDHNNkwANoq4Dtju2
mQaXpH8H3cZz2voSthwenQAVRfjdubr9y7L4vcnlR0O44+gmdbRvcH5Wgoj5Hg4kZbIEA6KzaESt
v/Pmyt0ZGVG91NnV4b84FOQjeon2itV45+1qLZBjBlP5iL5Rhr4G5Q7aKLGDXyX/i2/FqQxgLRlc
9Pfu78WYCjwGNuv6NGW81xYZtn1fbPvJU39gLNDr/c4I+9cJxLBGFIvFTUEy7o+XD3uHKpDQ9lGQ
xXhxZ/PM3s19mwY3TCAkEzFOG3ENKtoKHRvC708p9+AvDk5mw3oX07pYTX/f+ZN6CvzYEn0faWDf
2JVOEOoMhvm/P8rP94gDHctcIwhcEyXHu6N0cL3xM8QqIh/ebbk3V4e7g4x62OWiQurz+8P9yF1Z
z6hjEq9I7wRCGi3F9Ut/96WIjjXRjvQqSmbUISzLXz3LfPMhBdAgqy4AWYu/1tYfnF/fPwQ/n8aV
ixVg9gIXgNPrXcOcNJMc6Gij1gqY1E6QcFysoNn9/nv96MD863uZeMiwS5MGhMvxx+/FK8SoC1mo
yAK7vbE07TJZ800N09wy9nX+8J1+dRa/P9q7iwazJ5EgexWRfqMBtwW3xsB0W+TfxGcBc+6i+PT7
L2iykL67HZlfeL6LSIj+l/t+KZvTwvXHkcfOSF37hm08UlhQ0Ue3WXijNgndfXnnkSW7lZi8vqAJ
8E/CsQ74VZpoABK9UxMu53b0xOdpAhM7u3ZAMnwv75d2xo+P9Ngo5PKHheld1MW3K2PpFM4Ggxtv
tRX+eGX8jsZUgzkjykaFecdmZMvmanKGnaZZ9PQ7gzxeAgBCi7OHSG6yPzKZnm6V4YtrIqgtprdJ
cGNgNfvDs+D84tZkzgTCjSfc4a93Hy0PSrdYnLKPVvqkGUMnzICiY8Vxe9heSfc4ZRa2v9ENyhAm
T32aauQoHZEgBRMOevODXm8wq+QbOWNqsgwRhzEIwg1QyPkiUWaLqXbRjgtQr5BKmO6U5zAA6Nvg
SY2Z9tQPfgxlP5PblknlHsoHSj1gXDuSjU990YI81si772MnoM/lXKR28ahGv7subCRmMwyyfctc
CB1cf4PocTnIjHDp2S4JFYzL+FJPZ/1Za+UQYTfUaNDPb8Vs3fU+MsOABsWhhzpzw2+u97+/W39+
QHyu/OogXuOFfiIxTl3iKGdcL3qXXmsFEozM149GNj2oJRY7PCDGf/xIckTIQ9SpDgqZ9xbsoJ0G
P1iKPmrj+Gh09o6E589BbV+2Vk2NG7gvv/+GP6/bK8wCFwkG24DS592yRkDJAKdf9RGUaAAigz0e
EwRIkOHaOfz9oX6+TX260665tsphZb1vRCeKyRT+ct6C/uDQtZDGsRkRsf0XRyEBjTIFqB/n8Mfn
tELNVPUjJ1BzW73dSC/QDuRH+7e/P4zx8zrGt6EH7lMtomV6TxkrMm0xXCgG0TQZTUiLAln6VCXo
obF32TE60cnixgc9iNTLf25xPjVIKf60LFk/LadMCiAirwlAq7j53fWTsrGXbPC6yKYBuhtlUO7j
Me/39thn/hYfoX1kCxUgcmu+ls3o3WHCQRzkYNOqlsU6oav4E+3G/OVn8mhtsckh1ex9xZHYwHrj
1OqiOlH1EX7JLtDVuFnovl7HtPO22G/Eh9LhUS6lNt8ozCQrMsIMAx+Jv1eXX0tjGq4Lf0K9Nn6k
p4FxJuvF/VyjARZ95hxgtoynei6vaZH+qbj49RcI4OFh2LN5/tdr/111ERuwv2d/5KSm813SemKv
Rjt5TFnFtkJ6eRh3KIQrz+15Y7XVCQbYq595D13rBkeFSYtMmnbYpXoTnBso5NDKlq+LE9cny0+D
/SiSORyLXONd0Zf7NpPiD68EY73s/589sr6tuC2++wbvnoKxL/nAzcyQXcuTU7wE9QlLN5QPjWiQ
rGWRV4zd81w/Ypwdtp2gCf37B8T65V0AUwehAXAdKHk/nkQfFDbSI9VFuZauylXidT9RVt16dldv
oHl9acphevZMI/0Mo7hXQ7LFmMqg2kphjSTd3kRkHrYufvoxM0Y8ZabCEcoBIwb8OfL3xPg614bB
UunRaS52DnT30NWCZ+ET0WMMjn6pOWCQFxyj3qDfuzMHSmxDbcUYdM4fzvnPpZvvshtEpeEyDmS3
9OP3XaueIs5ZEGRePtdx5A15GWoLffVmcaw/1Im/WLZdamB2nvBuqBXf7SiwU7h1y6ITiaR+w3US
89ZmumVPeDN/fx3X3/TuTuJIECsD215JKO9qRBKqFXJJhzupTR4KEu6e83IBWUNCF5bouWDAorua
fyLf4E80n1+8fV3gDbBwLV5MFN4/nlGsGWAHcr0D5T9/iHv/dvLknW7Hb6XXf2LL6/7hBfWt9vzp
uzqwJAyAhg5Cmx8PGAxaN2VEF0Vsw+s7ZVH3AGMI5xr1izUsX/W4emiycgqTWVDckHSzHboE3TrV
yu/P+i9vJma1vFmgGOnvX8uZ6gcnHXh+R7/pQ114iFRSIji1rElws/8pt/AXr2Ym2BaXmcGz/hMm
1CVcL6nUxEVGjhehcoi3i/LTP+wRf3l+4T/b3EmcXhAcP57fvDMSzD6ii9gjt1ufXDDmkjmgo5iJ
4gi+FdcC4mu8vKhE4qRClW+Uu2nQLpbF/dMa+fOmHCQqu0I25fYvWLgjjmZ6hFiIrKHXd2niJfuu
Xa7mAZR5Aop6i9gSmbrXm5umUPofHqt3OYPfVmjWRZeTTd3uQ0D78VyQOI0eptYxPxt2+kl4KEc2
Y5v0Nx1KfgyobuMC1VX8AoKJAzCFgytLJ9RzmtabSsKAZ0g3j1gkrSSG/NYrA7+P0335/Y34i4XG
R8HgssZ41DnGu8c/1XxIpvBbI/I1272yl2Fnd+T+UMtnfzglvzgU3C6oTHRedf8n6jXa907I1pNR
jyvvzSa067zUadVuNFf/L77WikFGfre21H5a1UQtFowjtowQE7RnNCLuvpm9+CJv+9ffn8BfLGIc
ibYIJSKwp/f7RpMgVlwYHClD7hbG6Ozuq0QSUK53pCxNEFggmc5/WD5+eSrZX9voT+DvBO+uGgEK
dU9QmIxmBl/byiHXPcP6HbY6ZMXffz8a7Nyp71ZNKg09gN+ILYcV68c72S+g1iRkJESYYnS5Jyux
x1+Q2uMSMqutIZ+1nRnCGSRwXlrDqO3ZOappt0yeVTFLd3i4Mose4zHu5vLJRKUA9QyuDJkyZeky
gYhl+spwSbsqLIAReyDWazJ4vU7tar6StToCfOakgzMa2Fh0iwTJNWI8m1tv2QFmSQEoFqnx4Cpz
MTAlTDBOc6Oa3B1ah9R8CUYjI0Exp1mSbAQ7mPRiSsFzh21WtCksncaYjyVUQidKM6Oyd5oujBNG
1kmLOqxH3bVT1crHQaLm+Ox2Rlnv+Xdt3Fdj2xXTRtlBgUmmGOzkyvfqdVLkQDskakeW94OGiu/U
1lpzMFrcgriNWrPdBCkQCowTqz+PeMkjY5lEbH3VNMWeYI852VVirttLnFkerho3EGMZdd0YFOE0
4KgOmwEQyUWF51in71AJMxSYgSmuMlRHrx7j/Zl5Wz9tF2i67T2kC43pdd/l8+0YexhoMhu/5KxJ
0IR6U/nJTs1DokC1pdNe+lOQ7W1GYWJji2RZtl2XB1Hd8oralfHa/tM1E7e3xCrwmKd4cKeyaqxt
ZyMxYDwvnEPlqzN93r0aHPEcC7N8KTVfv+trd9zEVT4dtBkPniWDGwWYrZbdfkq9+i6GnzDYabIr
ljqLEKiPYREU1T5Rw8kaZjyjTKvzAriKo8yYdMHJAutpfbEtbdwN9dzxGVovchnz7wI7cyMbY8+G
ihlKNBLRi45Zzyevl2NoqxmShTe8LhI032BN0MuZRzlZ+aTrZD2hkrh1gqrdGXqdQRjApMbw07jw
qzK9skauB7uFbNNl8dO0WE5ESuo5A069QTsSH+PALrZTXiiKCkSMJW+JsOu85VyU01H2NjD6BVBg
thQ3Bd2labTbUzFNZrjoBb5C8js2eRoPW6Q41cVoYazgyt7Gvn1Xaem0M0Y/BezUMnJf7Q4xINDV
AKzfxUkpPhJ0p1/WqYdcpMcmPul9++ZqklT6fhChT8M6QkXqoCkPkOfX8XS09Mw8drOHDnOCk25M
+8wRxr5w5pdKV5K00fgA6Oc+U/OLM8X1btSDFXgUv1TuCvhIiso/DspjyqjJOFwc7aEI/PjUEcgX
uknj7/Tc1rgOKx4mDzAOsG+4y1ptuJVJ6991Cl3CaHWX/Rx7TKNX5YRWf+3kKA7AQzIATlV1qCt/
eLM7bKJzNuIXCIsh66HmqEbWi8XW3NTbJN41WdCTruRDHDa5eZ4rFNdT6En2EbxMWSTyRI0fEPAW
1xJQJe0RRqZ+YRx1OPU7DY8a2tfFv+Afmt3EA7EjJseZu0t/HpOx+zCnrddh0DZjeyzCpTPbDzC6
9zqGdzwgJp858jSz+UxaSyEOVoE7Naz8FgbX3Bief6lpLsDdgtA+8Ivz4Ggn2rN6R5NWZoe25Uyh
qKlLkNPV8EAu+HRrwqB+iKu6yI5j7rY7J8gkkE3T3wPZwF2FPGY6pVmnf3L1mHoyCNA2eIteXghe
sp+x7SQuNuGk2eYj1ARE2J17bw9F/BbQ3FdoQFywS4J8TVIB/OmROVP11ooWOdBcdcbHGs14yBbN
uQlqU3zIgnrE/9/NUU/F8uAjX/mAcUhxM5YTGAZTnpaG/XRG/MvRtK3umS7cqqbuwAD1g+JOSK1A
vuDjlZ+lsIs94XbyxZNmdsjbuMc3OvXFPgPi8ExiPRgFDwVj6MZORaAoYgLUMabmbAvdRqjmus42
p+A6ElKGpIUW8o5dadDuC/ZN1aESDX++z5LhifTCZNn5DrpszCFjnMEZsmF1VYwGEXOl5XoPauMJ
sVt6r1dpCe6gVea+43RqTzWWALgYpHamFySq8VHdYngazEmNV0kcJzeZjwKtIZXzqul9/9JObX6r
BefV1jP3fuixcG6oROTJFWl6k4+d+EjrztzROHNukpZHdVc31bJfcHnvycvFpQI2L7mBWzZ4W+Eg
IeMhkjxUXF2a8PJUkPF+A3tYfGqJoD7bS2s8dBnnOyNIIQJaO0d+yknVWnu+0Lg1zwJMwidn3WGS
fLxgfykIJIk4s9kBaRC/VlPTrdHaEt9oHlwuQyc+9bNoX2DNmsi1PfkZiDTCfDiWnFZZV/EpoRsR
qaDvvgRj59zYi9SITW6C5GbKII9S71bV/GXJLRtBuTBH4t1w+xnxfGnwWsY4GuQo2VJfSsTQaV6z
Qim8zUj/jAdhzM5N5jTxo3DThGgm1Xx0gS+ECCaxLZnaEhtwtCgiHWWZuwTm1Wlu9ThMgM9drKqA
A4z06dHXctZF4FE4sPhpWGjJjUJ4ThCy71CB15g9bpAWlccWbHC86QOaOGFWjPEprXr+QDwEq/Rq
BNObL6JRm4XnnDZW3T2j8ZrffG/ovkBqdbZxPJdHAxshd7lKBRik3HTuM9jnT3bTKw9PNh+ydPTi
zu9b8WrBhr3XCP4qN4RQpTezW9UGCom6fSnlMt36bqeedDEVd9l6uU1EUZdObsR30h44UKHN+8Dz
MLxTZKQ3dsdZw4c634LQmt/0pcmQogHuwTDhx3dmldtHqaf1JRZxfmOzgC409OkRBHv3BRc76v6l
pSW+g087v3mCNt82Vimpk/Rb8LyiocGe6mqNB44GTg+6Xs2N74iW4e4WChTDsRoGoIep4k5aYASw
9Lo2dxprVnpTFnljAKxYmlvNymniDsQn0krt/HQ4ulbj11s0sm8NvhIUWzpEd1mN8g0Vs/FkJ2IM
h7EzvsJYJNSRR0+eWS2Wt8bMRbt1zXoutm3uqK+mr2DRxQPWE00ITgvMqLaLILAY7WZNsnhYoJ/e
Bb3Oaua5w9dJ+PJMMCSNf2mK636YYQqiVzsbvZ/cxK7Moj5Ar5d1vnVkHQvILcMjfKwJNn6W2C70
c6vBMSTlESrLkfBjTh4U4yv2xPFeqLhlEUMqQ9+0txQDYcv/uHR+fx1XIomGshwOtltxaXhtXlqt
XagN3N/sFhb4moFod4+tGGIsYulbD+9wLzosrGE8COuTEyTO3hblskV1S6K3Bf7IGSw3MjhfGyaa
JAL2Lc9hjyP5zqja6ZYiZNzUdh4/mWViox5s7vvAvkIpljGL1DP2MhBURhXk15L+j67S4ZRXouWw
hXujj5VxnUIxiFxrYbyuZ9rV5GriBoh3fO/GZnMMpgxYSk8IPJoxho0S99PRyfrTMM8l4ZVquNKT
sb1EuVyfoKZhlDMtSsCA8R8t1NeADMsjSazTXYGy9QspyicJkoIlzedvFujIGpHndurti2nK7Wfq
bX0zg5X4FIzrnKnp9ymd5aMELMS0LKUgHci8efanMbnT63Tce5M4uA0cj2BEt7TJZHPwx+WV/l/1
oajwyPDO4SSZOLlZ6NnhbL15BuGRF0V3LDQdel+s6TdFZYt9p5RzUcVIsW0UQ2f+waMpH2sPSsIW
tIg8ulMdB1FO7N0qHTMQjWkkv15svyJFd5/cri8PWeY9TbkOEHJIUupASrlNtfpRmmxMrzLCu+Gf
mccY99OnVI/H/eBrhJmaxhKSsGuF48DD2BFdtxmBg+2SeXYvKC7s59x2otqZmj2PEwtwk7M7TVyM
L0EZBG/gCc3nSRA1F1TBgmqhsh8EmkvitgN7T+L4+tW68slwPO88D1wlZ+gmufeoCzFLt8kOvbn4
ujBqAo+S9Nm1zLkNECYmGX6tGrG+EAjp7SonVVrk7ZYBAlwk7EjKA7Rl4sR8zZE/n5KxPvQoksEY
2RqeKDTvi24+95lW7XkU9xnScgo1B0QeQIfrynbiR3B/lBn2gGLM03PsXX125+vtEhaV5V9084qA
JHkjdUosplbr3BDL2jTbdAwMhhYlAJK5Ga5cR+O1UyHI44Fza8SBU35T5tbq984XoHJtW7MtLbWc
x4gZ2nAVkHn4skacRY5BA57WGmo8uQhaGirTiFaILXk508xmV+cBIUJniUI+QJl+53gY1dDbHuKh
3w5+V6wpfM1FV4/QZe2mZDiKGZ04wv6Svu+8gSV0MCYteAmYmbLPeW0JiN9WaFi3Ek79lsjSFJXn
0Bsv02y3RzJ7PxmL+zXGdfyRirX8H/bOZDluY1vXr3LizuFAn8DgTgpVxWrIYiuK0gRBiSL6NhPt
058PpK5N0t5S+I73wA7LIgsoZCIz17/+5msui4pFC5KgyB1ti61itCGUqbieXE4s+dRiRIWeaUZ/
HsY1x6Fx15tFnxw0qxrsdS90iVMZwdnsMbZbXWoDQQOrchLVJfBNpa9MzJ4q2gA5ixDmcunXokjL
a7PximvolrjVJRMLKAky6imXJnZiMo2fmlCf68DU+MAGFsDBwenndsKPd3hoOfEwbglFThG7ObsE
8o99XnvsKP5Yf2G3BDubc+QTgP78VRUm5h3nYyrTrIjtQ5SN8gm3PfUkOwmIIKeueM7sxZVezir8
Sja78S0jlo5YPHsa0c2P4VfY1RThdphoflDPoXzSHAxLcAEhN3kzZ055m+OpwiDF41BtRaQw9Lf9
AUSjwww2XcVmxwGnKvPqNnY7/FLIVgu/OobD7/j1iAmKSP3MWdslYeKr0sJJZ91L7nKTIijy1iUs
LUERM3LRNLFLeUxmR1E36mVvYOVSD0m05fDKJ88anOG9TZK2t45tf9IwSVyOABhx8JUopvzzFEPf
cu22SEQCEooZJQ3TEajiY4epStsTEoFDqg+5PXKKZ7PruGrX4I+DPsXyv74+TAcZOx6ctCeTAC8c
mGnCmGErU09UZ5bvkDzZkCUcgAXx6C3DLm8d+GPlWZ7gJb8wCxIKzGzMdrUBCnRpNngAbZUzE9DS
qurWGWBUMIT0W4MhbPh+mXDAQ1pcVNKjhMWAhewE8QMJvOqfexdsFGklAZ0XrmbEd9nUmyhtyvJz
YfjiOhN+EwY1HkF3Q1zLaTcCw4eXdseX3pm9zj1yKueukzJk8NxpLDX6f5gZBowJ7y7YP2b94DI8
xV5T/PxcmvIpoXpJVtzsIjXq5Y8EN0TM67q2oYHhIwA808kzG4Nc5/3BB8xB2FqC/x0G8pCR2FSK
E50T23W6190WEKWlt4KgpkkcsjtKm4KbTZj9C1tfHRe5JXinCMyZwOvLuLf0oFmOkDnaD1Ip4AZ+
MnA23TR5pR/oSbe7gUyQ6yLyxnO4TMn9PMfDJ8xZ+tc22H85qL/hoDr0W98gp+tH9fg/P0qVqOn0
WOCQHjzmyXPVlgn48ev/3z/93//z+ls/Sai07/8wMFrkRabWXQSDf5JQDfik9hLOBCcLXBcG2p9S
QttELwihytNtKBwLK+5PEqpl/kGKD+JpDzzdwuzc+Dck1I+UBx0cGQoswVsCCJUouwV1ftMWh8NU
1Q0n9lM5WP6mH5Z5XFkpzhuZGPprV3OmQzrC0d/oeqaQ69j9J2hFSAOkX/50JviPfDzjA7C+3I2N
MzzVLQ7vdFI+NOlJg1mq7K5HVlUapwgskEVNVC42KT1KoVU/2N0X0de8lG3hEWvRpC07UjhLYeOp
IconXykOZyTh4PeT58YnEClOjpPrhD+MCYnw9s14X70i4m8ZhC88rDdA+csdQwZeeqkOLduPTT17
iUhw/UmdLCJnYIrw5n7qiaaxtkiEYM7302hQTyKBwITTnYC3Mt06KzDVMNYtxJknOPzSoJaqWe9V
guhbFbHer0Tr4B1FInl8lXX+oZA+3Heh6/69jJtjhtR63LDGuBfQwvri7Nff6u/DIHA5IFmEysT4
O/lM4N07aHUuT6UK/fsqoreKsBCdDoUqxR3yTv+2Do384deX/dDhoEVEO8oTlm8yF/nXcltv5qKj
jxGNxKg8ld5snIws7k4l3X064fH9r6/0oQH+ciVEuhCS6RfS4fgwz6irsJHDhP7kQc59bLAtzc9o
RmNuktXxRm86zjO4xRK0klrOUPxu0nxgcnB5Jgq9I+jfrsvq8OHy0GySOCqL5LSoBx6LtMOqDrZ7
fubMhcSQqcKrVWfoz4a8eVFyVuKHyn25H/zJPh9dqyUrm4whHNww9P9ktbVprWPshn/UGkCvrs2F
CByfJsnOsUge+U176GOfc7l/sSwbcOGRQQt7acO+GSjd7ZzScUINT9YQg6tWSYzTtEwhgEI7W0aH
IU6yb5Hn1+fj3MRbt7LHJKBtJZ6VmOcqmGjNBvQ/+h9Ja4knWgWx+E0YFamN3MXbVxOeDyksAmYa
aytv59LjenOX2NolOt5v1kVqN3Xoe2vaZzN8ytHyt4CRXdCOjX7dk9vTrWKy3IPWKM8AdeuzHHF1
kOVNcVPnTkFqQj5EnwdspvcTOt5V7TT1J04/ZEMSswQKjW56lSgrpcORyvI01PB7Gw0dW4QlK3kN
c7js6n1c7BxX5TdmGl2h+bFGtH6iOdEKu1NmoVn4wdKqMhIafGtCTGZ6iYOXnhNN7X0J9c4+xK5n
nM/R2PvBoMd2gVnxlCDdbUFKhwlbHmNwtMUH5zsuNuq20zWSJTBbFdtQNh3aX9O8wzphyM5CoeEX
hWIu/OYj6OpXCakUmDiLYl3X0txnVVnvDZhnT0lf0w2qrSK7xVdxFKu+sWG/hS2oL8/hzID5fNkM
xbixh7bZGsZo9Jscfl0U9AM4L2gNITcFRIB1V/uXKFMjfW0Yldqx1Zg4YOq4VXhK5A9YSsZHs/Xr
W8dSDucrCvmtdAt4WJiDbVAMp/O2x29pq42j/mji3fwsI3pOZJkpHQV3ZPbRdlQ4k9OmGTZT1Hfe
tq3CeJ0DgexKfpTMDbuFUNQXPSZwaNa1QITUXyQH0gfCLC4MiLcti7PWzTYRrSL9euB0C/zT6nRm
mEk4wiuYRjABxXgOR5cq8bobGlWQ/p7k9O6e4HSY5vxFDtoocBfxW5by6rs5FamyqBJV19X6CX/9
IhsPYGPzWe93KtwXbUJ1kOIYfKsLDbBpsjjBd4wBzcNG58A+xwUdURIr2Q9Vng3Nxs2GSA9aErDC
y7hBtVLtskkMmJiMua+IglIWM2rAKFwOAciYtnW1OA0v0S5aLnbOKIuZcFYmi22ZJ62/wkHM9kPo
GYlLuQ6/1MFzXoelSp4ZRQDGUkOIvFbgpihDTgVbdHPFHHhQleegNLPFQi1utXzVY/UhryQlPP7M
UeI9A/0ITJ/0yoR5a3udd3K0MAoPpYUDtJMGJbkg87STUFpaPKgicKZNiNFWs/VbWSZ46rvFtNOl
LOrAMac8CQTCrvwMpl2iBQyr+ZksN5o8luVmxZp/dI1SXtckj5w6AZ9Iv9hjSqbyTRYr92buFF6r
qVaZBhkfMS6nKxGbsToL2x4rSzZj65BGSAK3Xc0d0N7IlyaCAR0r8NKpHi4Kb2Jqa7wq7To0DOwI
CanJ13ioRB2Mx57hTIRcKmYw8PkHKek+GmpuAE9bbLiavaEn9i7CEdINzCxrrHVSJTTRupBKTxva
2r/CJTG1A1jY6bwqSA/VjvpiLAibO8LcOvZFvTFgKlZ7WtjklmT+EgSw/ByWW3RrmD6RtXQZYbau
1JhoxFSDUGqrhPfIPBn0Wum4eYC/1t2UD2Z3gv4Kllj6jbpwupItCXfUjF/wabYSU5DERvllphUe
H2jP5ONWDs6cHA0VqTubWuWRJiEllIfNqLXtaB9ZG+nOCTffGThg5hb+voE3hJvESJov+TBwskij
tL+Vjjt8q9vY2vVioJfnZfAhqYdCPsfJq3Tclm1vnOaxtuxrqRzjzlAaP4E3tfTwU5gE+mxAbhpp
o2niHoF9jHlJ89u/L/VmmZxpStEmiGGQV8AlysNreGBs4qHkxirJontkB/PvEcwzuwtWyXaNNR7l
NrLB0LxK2y7LbkyPdtB+tNOhu1A0qzh80ve9gvfq0gFDwDzsq2qecQczCzVTHorlyy+3PrA+cV81
GCqoPN+CthWPKsYEbQ78rOfVqXPEqeiIxII8gS0+Rvwda6qpyviyIX2UPGCrhoK6jwnV7i5oCdeS
pIeuGbejjvkUwTUN0Ah/xuKTb8QCMvrGck4mS/KeXpl/8PokwaEndjLmxRS5j0OJj+xqbNPpxlKj
Lo8Rx9z0WBFmkN567BZnstSNU+NHzRdYbdhakOqRmIfKi/zuGMYVTnZwMhrIwGIilog+aIYQs5m+
Z3nmXI2d1Ktdg0lR9pmGUCR3BVjF8zT7yxqCZBK/HhcFBbLbKZbb2i38zxqkPFgWddSsMN5pNlM7
xLQslDz6BV6ta8eEes2yB+d+Raq7f9+mWh9tcrPkNZm10PL3dlkZzY+CBXk6eAZTajMsKzaIi8YT
HRHsbthkhuZo0OjDH8jPVc9Oa/XkTLRN+rX1CWnTJo7ph9lXrfGkJCSDVWEYot8ng8lHjYURz6Ti
RG60tPtIrtXg8pM1ByR3MU4iv0172sUedrkETvZ4sgwug5PphpyxL8E26KJ0R/tcUwjENjEttf4Y
TUMdBxBiiviOkwi2rP6SpMnSKftVFstBkmrXew27wNTc4vRiJA9GhXa7X5FLlU2fakXEJh8GEQSn
AvxnD1pYD9/iCFeLIBfYHu7x9DKuUQ6H81nbNeTNJnPHJE1MlVpX+EzPzqlwYemsmrrX3QvbiO2R
VJl0kBvAFUZt8EpA7XamE4D5o8w3GEiN7brPTa89m72G2Z/ZI2lPE66DuK/W0m0+D85k3KUvyBs7
nX/PXC8IvPJLgwXWrP106wH5DfBivkRT62jYvOaLeYRZwtkYyKO2L+ww9/qbJiQgmM2dGY2rPhK/
LYXDNJ4nlsqqc9HWsXVlEuHt7sOxgueQQOiJLjISQIY1edCsGZzGOnWRYzdDGUmw0lbGHsZfCDL1
/dTYvPeT64oExn8sXnO1/4uk/AZJsWAbwgz9z2rez4n8XpUyKd8iKT9/6//ped0/kAWa4KYmcq33
rkzmH+g2XDR29gKN0Kz5C0oRf+gejFC0VPD1KK24jZ96XlAWyNaI8uCtooMlAOHfQClc4k25YXs+
JQZh2xR1fBpV8/L3b8oNdMZxRqCOewT9bXdtYbArGGB08zSxwKsWP/I3D+gfsId/uiCqNTSFNNGo
Yz8wbzO+dW3C/joiUPXWRj8kZ7NPee7mXrOLJmmcfn299+X56xcUC1+cggry40eow0/dWS7uV0eB
y8wjrHjjZKUpxAOnT34DQLwv3V4uxVAz1ghN2Lc+EixbzmNRlxn2MSsG55FUOQpZXFVIsTEj46Sw
P74XWWqc2tAZb/71t2QmOcwGjKP9v5FjhybrJx3exFGadMxLr+aEojklvoE9Jftv9AXGUun/VaO+
fFFmILkc+M8B9y3vyNtJM1a0aMSY2MehouBeiZq4I3BkneNtr0TK0dFK6/hQQNzxggmoRz7YRsWe
OeacenWz9H/D5/77ILs6k8lFeyhcQdPl/Q2lRkzCWxTaR48A2SLwC/o3upbxr/+/a7Ff0kRgCjNx
PuicopS83pjm6tGSg3GCHQSRQhXjTZfCNfr1qC7P8f1zRr4BOd0BpHM8/SMzG50RadNQdo99GD9L
Ex+Ijor7N6P5T8+ORWgR3eHPBrzz/tkR0m3DLM/t45zJ6pjimElIi1trgTETtfI7EOY9iLRMHRcV
I/k0dCV4hB8F6JyMjX6Gf3bEhZCCx+q5JjbopJPkray/eAu0ZLsTLynNHlyHFbmEfWjtf/1g/2EG
o+dg2YNPsAg7Pk4YTNRMCtKMfrynzIOVlcYie4fMAAjCDG1wNdhkmdm6q2nuAD1fXl6nlrQFfdnu
fn03/zQCNl0qXFoZaeDQ9yOQ5Xi+YGfGy9uH442u67AK8GM72nX7Ow3NP13KdeEmg9MjDPo4o+CN
tBWnXuuYODxe3494ZWHBsdTD26mOv/5e75d6lm8bWBxA1mZnAfj/eDF6+zAWmhrC4KRzxNW0tv5S
Wnn9ZR5ojS70V+83c9l4vwQvl1xoKjpbMPPMRtrx/lHW2YyKxxD+QQ9xbbA92vwr2crxxgXXWHLt
GVfLgaYUe3AUk4hXCt1xdRRayUHLS9xmNzdsfy8riCL6RDIBTM6ZYYzKcp3gtv+bhwR0+e4tXxS2
uOwKJuKLFpWt8f0943Sd2mNh2QeZ6wUmzbAOq8TVtpEh4dVUejGNUUADDkwoqNJ6wvOCD7tuASxw
I0qXmFCqVwYy5Lz5NFuFehppDsOrjGfeK7PRWHlJ58F1zqE+BDqJfODj2BtvcBxryYfi11oQjL2Y
+L21TGEnDmbafFG9qI5eZFswAHiAdAEgZBO2itEa+Lt/T8KfRri7HzbGzpBA/yvyQFsOrH5MTkfe
EhizdG0h9+RlwzU8nvRLrnTTIJ5b2T3NQQgItXEiZpAZAq2j/jIRrjWfcc733cNQW1ANVFRwuAXn
jA9ZHqsnwumaL6KG23kowB1vDOCNK81UWCfOdRYlX43JZ8jEDKaSrQYK93uaj8w9lbmPdD6Z7S9V
/2T48kkaRP2s3L4H0p4y8zutdHPXN+i7WlfhpzMIUkqSyMb6VkLrx5yLVLnAmCBlaVbDSzou5MkQ
Bak12jzREIY1tIDkDAyAICaJ8fsC1twpMBnSPKGz30gZzfdmj0Km9m3GqXAHHzvbVj5lRWRSQljK
38wyNKzAmxZle0261UoLJ2vvhyWfUqRUJchGqMk7nZr5ZZfDxM6D8eRCuwCmadNdZI9EDOA8yMy2
sTiYVkU5zeJAbhV+flA6rqKGzruemgtvaQIJyHXIvmuHBN8THlnMmgyLqUdBWAMa+JR4t6CvvIlk
vIW2e1jQ6XOtxxL5TNp9k5+Zo8nNoITOSO5R7ItuRWoaMzhaFAKzBw1LK+AVTBBjPZynPGokAUsJ
rlcWIuQzSou53KdkEUg95GM9BYdt1KzxqjY89iKlRLbkVLIvrxTG7FZQo9a4ILR8xmohKZxHvAqd
RzfGBApVRovLAPVbe4sPlLlDv0txZ0au/bXEvuvOI0biAuQwXzdkBqED0Iic3Bqg7wd8lvp9lGN2
QYDyOAZDif3dWpe4E8MZWZyV8VMi2sxJpxMNT5QNdkzeRZH5fkCkAPl7EJmCCXc9eOV4c3VVXNeH
TKeRVjInSY7RZXmtaumVqzTsCsJgW/WMNLfaOyZcIR/iaBlMMPrGoMtYmYI5Z+Ea9BovOaVN9YOb
Z63cSmdyv8PxIN4MsPC8khDKt0iABMm7SJnXRlqVxDd31clPe1zicPKLv0YWXEVRqfqCsGf3rCmn
8GhMCrWTJwcXojl22xOqJIirQ3WAW0BKIIT/+WuZNyhbHRN9BR52wEwhQR1ZNpRf0zoVirQemn2Z
jp5hOYxiBTQ2qG3attA2dK3wduDwsi08SAEsTOGqJDrrpsuktsdnpN6nLTgKTY3pRwhliajqRLue
/Kp4SACZAhAROhglzCTwMEgaWfsolM37kcwaegLSAbq+Nbawp/kgTzvZY6yz/JPYi1cdvsXY/ouc
PBe8uXxhOavWFVi0LCNfD+ecdL0d/i6Tsy4hqFNBh1yIJM4Q2UUU772qxmNRSWhuoJAb/Bu7T8Rb
oJXuS7ntnAwjuVj/Dk5RwXpKzFXi07IFqrDWuJLpZ7CvYBYZ8OsZ+Dk+d21gpzrSGVERmek5oSHl
la46vKilYlJrLieyxylUxkmDKipJtaJi2FS1AuFC/cYBG9ok+BirrXqKWp0FqZp9427SF6txXfVg
SzDLo43XjY6+yRLcvFf4fOsYdIoQWNF0cHkLDXu8yskDgCuYtzvwQvZjD9YfkRymXR1p7S2fZozI
JLNEsQSxGnMwI+riShupo5DZLJh1Pxt3fY0WL+gQeu1sYMZx5xhZ/aUGd+HWRA/bDP/v/ItZNRHn
uRgNvmFVJuwxI5Z18dVJY69+xkDUJotYqBCHaSU3ZWoPPwpvaBCaZprzGW0SyaqxL3c5jokorsYo
6Va5kcbfZK8eU2hZG8dOoigIJ5aPB4JEOu02gf9s7Twz9k49GS+BmxOyFw9Ds0s1F2dWr6w/zX5E
vI4PbPepd9rixo3qZzOfH0ai1i8zZaod66rIA9Nvu43d1eZTpOLoaU6S4Tbq8BC44o1PN02fRf7K
jgQih55m4rRqcikOrpOgHx8HAkEC6bKOB1kno2Gn/FE/2k01XTS0PG7cGagbhkDWEdXEKCAsB0+4
18p+LDejoYhSa1v7Elw6X2DV7qaAwh8s2uvvJDPkQP2z9a3y3f6o3Ho2V05oJkRle1YSwB2jpdbN
g49gM2e58EOHDCrPPkxD/y0ka+R2UFF2bXSdftEmkfM1G9xsAStjn70SfduqmayIQPcpuWhH6G+a
P/ikl6KOfzSToT4WNMg3ZYLTr+HqWkhTShbtmcGSt4WB3REbgnNQuErsUIxEu5b4NhMkuOtLa76t
kxhnlambrxUo8crvo+FLl6um29A4sZPDCBjmBNh7Qk/1QsJ9T+6oI1uBcyF3VLnaeSrm6pOetARJ
4o2Cj6upCT3bdUyeEwzs+tnoG3nR1XV/BsdqOpapLEie82PI3MTRWvuYxe2MYGOIYzUnCw35r+iv
ac0NFtnfoVMzL/P2SzYqa9VOuXM+JibLKN12X8Fr7FGYmCTShkFeVuYFJAr43JPfGN7Gy4XNgmiQ
+G26XYj3cEOUWB3Ze2ICCY7J3XknO5HcSHIRP3XGJO+9fLI3/ThnAU3RBOkN+jFbj+Ml3zwVa6se
BBFQ4RwTf6XYh9TipR9qPWF6No/qqp+pU2CLijZAipBcwigYP+ntoF3AabZgD1uNtfU0qxWrsi6d
bSOFQ4SsmdAg7Ji7z2Eej1gXWOr7AAf4aXCVm2z12u3Qq+UG9LO0ykW7CnGhep7V3CTrNp4nAr5U
/ezE5FXKtMArfk6kOljDCC+1qspmHY9JM61s0bZBxu58qeUDkZG6GyriLDmz4yyLF7ROiFKMXo5m
xxG187TSbNE/xO5UIWeJ5vQSq0m8c8O6zC9LElpgpMFBvI41i1HLAZDITkR/OHb3YwxP0n6tYP+L
hf4GC13YLVST/xkLPf3oH98bG/78lTecMsha1LmvvLE39vSGSc3z08lwIZHpgiwyvOodcBYDmsZP
5NMiyWTx8ADqWUp2pND/Bvk0Ppqr6Gy5y2XI76aFaf7NayBWNhSxtrYuBCY599NgO/vJMrR25RCG
uZ7iomnWY10dIOM0ButE0290Mp82g4uTe8dZ99yB4GA+ODHavErkbXxsRprUqD4bIlo7ZEz3Vm/3
DyqjgFHRhHynniBe+r3Xo+4l62Q9unHZn3XDZODyIKsvZR/2l3MLZwEH5nLoSBpCOQw20Q7bpLCz
nWjTIujajLB5UU/qzIVhXBGAlpLShbTJTtfaxIHZnibhYkbsDdEOHGsm2jhL9W9pl0usyaYse2qE
1lyy1PewMCBCXIZhBSGGLA2+e1FTC61YfDKxr6YWA/PZ6Mb6jH4jf2tJpzYPBE1PVw07/rSPCItI
18imRu3gcYNUReEMQbdqisK6NvGLvPYxSbmZ06y/bPKl1ytQJg0wA9irZYWb1tCKXeFTJgapXc3R
Dv/i8apF/FmuNZuA3/rCysxPqq6h4qDBCvVKNbvQcLCzL0IzssSZ51AakQVFTqe+HkloKfWAwMPx
ZIkZiRLOzr22t8nLw8SbHh3xGinGEOTFbBIvBwP5LGts3qybPmNJbTE6AgZziKAbT9krvQD7ZrgG
dRW1xbZ+4SB0r4QEFN6wE0KYetv+lbTgvFIYmo7DzLmkiRXjUP9CdNABDUP4InEerhtb9svEwWZs
HlNnhiGSDhD/qQfz/qBeKRfGTwZGKyXayWKVDSY72kP0StcYX8kb6pXKQejUQux4eYv/u+D9ZsET
mJH9ar0LqrL88V0l3zv1tvvz+ms/1zxhELBEY9LFPAVEBMbhnzxaYf2BVxdgH2xYG0RqiWV6swTi
MWN6eIFyE/zHn0ugrf9BGgdAP5wMQNR/yaN99Xz4C2HmIoK1D1YfjSbh6OCh77EnKCkAaahyd1UZ
GWszTrBInkviuJV6mNzsmwc8zJQnQggKJaGwqSuxGpwyutMw4XXl3Xm9lx20XGUXY5ef955N4ae5
UGFbksl0DXpKCvGLwJ4Rg+xy3pJUqa8xvibQ1Wv8bY2hCDyYzieP0rx+0fTqMQLn1PZI6m3EuIoM
rgn9CumIUXJNvSGELZMPfe7fdU4CLb2uzMB10m+IuvR1XvDjmYG1ddWLdl/37YPhIROZEZmtUshE
myIU99qg36SW8a3HJIDfrR/yCs40YrfVWHG4Yte4NmJPkuHL93HrUW30tnlwEZmuVAvnZtD4eiVk
DeIVyDXqNbFvW29P/pKC/8Oj6eEjRaqwVqx5z2amkdCHDHBVea1c67z4qxwxHPTU6BNfgcege/si
kXINjSdFScg9UFJh2x+aMIFis9qldltvqxwvbLfBY6HP7OvB68gE5DdTG6Ju4nckYZlLJsLEI6hz
i9wnZczXUZVf+1MOv01ySehAztGxG25/QILaNdzQi8iUre1TJheFhVic/qvyeSqRmTVklwZOOOEG
n03Qsvw8+h7mmsFz8O98nViIlwwmqWOEFRdw3Ti3EXCk9ySQgJXfhV6YnTeUbgSf5/O2pgLeDR5P
z6KrT4tc7D1Du3uZJJwO8QCwG7muBdpu2DjXRY+zUav7dwOhJtCNFg8R3bnuOeoHUZrZe0tr/a2R
dpJwdXLaha/MTQ8DYK0rflb3xSmRRrZuKmluxBIG5oYunDSYEAiAIGWR9HViPj+PfoaRvMmt50Py
DZ8exn7mT5z9x1VvaOV6UJ4MKGX5nYKnRFXhrU2BfFpvpB+0sn14GW90DfhakHAQqIHvG8VMGeGT
CFY1eMR3HB0OuhE985Izq4GRILUwOz3BVKmWdyFq1PQpj/mj66XfLIMb4c1DMVVnyanjcQlb3NGU
UJuh4T0RAs3v4BXzBX4UdeAL+SAyPtAF5OeFYzJ5vI0vDwNMpw8GjR+ts+JbUQ3mJoTxciD309mA
YNa4OcvwMJELclNIpGBmPaSroaW4sNh4t3NhElGbVRwPUHyuQRO4hyiWR09qWDXRYjq3GiSZDVDn
JhO8lKR+nCcDKji6GcyyctFrDmV24Zm8qJbOQkC3CWLbFOU4LmTPet4n133snF5eLyud551udOZm
tHOPqLVFrtShQ9ELhtuOfTR4sV6i6MRxrTeW1zCD+/wytlrB19dCdMO0VFhCmAJljXbeggtC8bHQ
EkUGzk6H5YwEiGwDLczfulacY/1JpNjLBFhmOK/4dWLPJI1NLGPIetTGnv159zLMqqM8VC3TiJgg
temROT/WiaPtnJivOsNzCsrO0Hahb7F6Ock3PPgZAiN7JsrEIuWEt4eillAuEN/ALI3woLddeQ7l
cDw5hEN7Q/pNI+WLiDnC6MLMXLK3eCO6Wdd2OIIi4J8d43yCU7cVLpOsLKzyXJM+V8dWg7W3IFOK
xQHOHJQSm5I5R76MzvE8NAbSYKXlBkLpFjCdgyLQlO1+cImbgwcI8poU+k6vQFU01JEUXwaL28DQ
aSLzz8LOvI4t3zubDYT7MHjMTW33RPeiXw3QnyfB0Bm8RaKusFdhBStA4F7XJtNHnf/y0sLY7ImF
If2OCM4roBd93Tr2tTmlEzJ/zVs5CCjYdgYmUzOiXcX6P8gqDqEQR4nnc+3x1Insmc4ajwbYEk4U
jxgTdOw2Cj6yMxhXu4QXCxou15rnsAQuWRki18Ir1KgAWBXYtRc2z4D+K1F06eal4I8S1hNby5Ot
0bbfPV1zNqUGP7hqxH1RwX3KtPhKG7oTWGqKbNaLDlMyIqzTcorktQsLd2PiU4t57ai5HRHX89fM
yYngBHu03Y3vGVJbzXObfjPTalyT0eE7Ad6Td06U5WvpDXV6AR21OySDzhBaSGxD5G8gP5tUbxDw
VYm6ihEUhsRfEcYmtjS6+pQ8elzExgkC6obkk9oI3KbRQOu7Rw2LkCe6GN/tRMcTILLG7NlrLG0G
VyE8mureH4Gl8PPbQlkb/XrVag0ge9ryzqeATOuIrWiN8ie88Idq1rbkZw+Y5wKuiT0UQ1ns1DQr
7WGiYRLEXdTnaLx8C/9mwEQ3aKasSU5O75rTJjLLUCP5nONDLNy7N0exf2CZfOgDLucahJQefUAB
Fu9/tEDMfc2ccRICkkim6WzRoYPGEflYenddW1lMK946O2Gm//q6H3t5L9e1Cd0hGYUqVv9wnkLo
YIII1d3OWPw6RpyFV1aSPZWDlq3GOnv+9dXed3NfTm8wW1y69wiudBwu35/eaGgQkzyX3S6fmCDL
ScDPQm2DUbf++r3+WwT8pghAS7TYhf5n1OMmrp5+/M9e5o/l09sy4Ocv/lUHgHG88KtAGt6RwCgR
PDrkur/UAN6SvvemCjAR4tG2M9CXQSv6qwow/jDQ5sFjx3T+X8U5vM7IdxWAhyCPVjn3wH1ZHz3T
mjbq2sL3q50mcENNp7i69dnMkk3k+QX0VudhwCHjItdqUu47DsqRo+31QZzMqsuR0qLGWNfSLq79
viiv8k6/BxRBS1/nTbqt7MGDGY4uoDWAz+0JT27E84SpSnGq8x6Ho9G4SsehffSt4oK69wJHG0RN
+H6r1vGDbigcjsod5582ee70LjkVPMegAaRddWXVsJmRuDw6ODFQ+B8rX79yDcne2g6POCKMKyeD
dmmDZrQqeZbEe60LC98kUXknYY1nQyJqfACwLs3Ki8Hob4ilQf2fdFvbzC66ab6y0+moR/wUdF0y
ypLHqSZWtWrm747KDnlvfK+E+9BMktN5mBO7F1ufiVbZJa1HuroOwwAVwozdiXcylPWQ9fmjoE+z
xVHiRm+zi+UJqIKt3M7y53TBnmWk0q2Vw2i3CvCALgIP7Yf+LrKGG48k7QANYrTYYX0fQjZimK67
CHt0nBGq/ZwvjI4BBi88ksB2koMZd1Qp2XjnYiE81ORQWRycxvwRwvAjx4eTiC16O64tNzZfaLAp
hNR0ZeeM1WSpbeOTn67Z2WEmE2CFsXuxuLGnK7PiQZlxy55E93JFlUnedwYc3ml9dVQ4KbMQLc8y
Lh6BtWmaTjTA1FBNwXKt2uYHwMKvCNW7UuZwhkPO0fCw2tR6/ViLSqPGiZ8t3AY2iLQvsmw8mgzO
zqPFgeCcb4gW/n4OVbjKlYtNh29p60xyIbzH0nXs2/N566SHaprvW7uBs+6MdxQP63EqaYXGrVpj
ZPVI9JcPB3v87lXz8X/ZO5PmuLGzS/+XXjcqMA+L3iRyzmSSTI7iBiGREubhYroX+PX9gGW3q1T+
Su297XC4okQxyUwA9x3OeQ5OpjRE7psy8/FeU6V/43i8hYPAIQrQb2IRNDtDu2fM9ziTV4n3pedC
tfasj0Ci6n4R5j0xVMMwn9x6SjZS8nkS2mIdqcyDjZoxYgmT4r7p9Gda7vfAgp5QKiTyfVwckWk/
inZ4tFXxo9SzKdRdoKtDqR6tCKgtW7hmW5g16gAcMSFhYfTOy/tuVO4FlekrZDHg37ZzaZCdbFGl
PVr8noT5QtmSlvuaeu20Z4OIGMdQl8bUmrcsgh/gQeBZt1o03lvM2deFiiPqLehAHGbjXnjTeBS1
Mx660vUPUFC12zyZis1CkLittGba6qRuHjGHdBASCuu9N7q3aWzds+HnDVWLqlNhr1sak2yNtMZa
U3zLr5FXt9oqhrbn7vAoVc8QB5/L34slmxp2BQ8pJDTkYlf5W0sBHuaq2ChWAeEMqK3pp3Yj2PTi
O4MbmlHgtvERSi3pyxjUCsqzaqnTpGY/10vl1g2OsxkxKKhqat+rihCnSsuSDSoY9O7w9Ro0J9sy
LXHhTnV0Z/ROD+OJy3/OTEBSrPg7UYLMG/XQVaaxtbyaz23iFhjANDCkNZg8Mmu5tXVv2CmTi27K
vddlHjJgMDhEY/sDh8zJdvNf+Ab/Undg5WVUxMDSdD0mQ8uf/0HGmzLKHJgd1nuKtByktujDiNEn
sW03IKfcX6j4/lJ3LMZhDrQFW0qx4/5UdwS2HCqXbMd9zK2+Rgt/JOA4QbfCA/0Ph+n/Tx1H7Wah
m+bFdDP4izROep6ysogOwuzzr0HE03B5HGeGJBuUvXh94J/07d+/JoO3P6guqaqW1/Q5wLG4Bsv/
//m9jK0qYPQTVfupdxIy/sbHWnFja5a9l9rCXuD3RQZyajuebn//0j+jyn9/beZ7C+IWjd7PoGnU
S3LOWEnv2Z5a6wzU5d2EcW55XJyyOsv3OOreJWX+NpcjlCMMa+s2qFhKJtN74kZcrvOJsptT13L2
QYBaNBvaDZSSk2T7uPJdk/7J5lqtM3wc7bZ0xithAc+6k9AJKfsyMAwPVV0HO8dBMxUjNQvtBTPx
97/pv7mESJHCTgwWFmXgz4NHs0iDsjbtap+Y3dau9Ts9mO/KGVTbL15n8cv+ub6BTI7nl9LKRxD4
s+AUnqqv+EOu1aCwDx3r0clI7Y1e8BCuwE3TaOU3fWyU98U43dELl/fJooq05/iHGHkuL6UKfLp8
ZZjqRGlNhKocHgGlXqx23CU+j3vi1UuWL4uaRpnqNWasukPJ1WxUOqWnQW+7K1SRZ9Vy7A9mah9J
RED84SKHA/LyI0odd1WRGLtqlV/vlJb9iOr52Y+H7dwvI8bG2ieTs0+SivlQiXbGatQp92AWmsN8
R6jnMrriewc+VrlFjuIZ1Fh//0b+mycMQw9oBBCRGVz/pdfwtFpguKvwAxmf5YTiycYeCGGatPZ/
/1pU2H/5zEBPYI72Gaf/RZLcmlPqFfZU7Z18vNpdeizrXz0wP++kn66LxQ1uI780CDf5WcOeJgIK
sK5X+zoYmSukyoSlM78vT/p0tmBFttExN+09neRFRkGyIQziqKnoBfvtN98d0RjAQ1j5cJeAdXGI
JzD4Vs1U3hiM92aX5BL4ZPm+wMq+yhxLrgZ97s5F6m5Gv3nye/41kxayjScyJwqHuoUYCMQEgWi2
OMWSFcxJc8fWDXytmf5woMVBYMlvRthTuRNPKHYzClRyyZQDXKyqEqbCen+tKzPZ2Nb8C53qJ1Pj
5zcsIDncZ2iKt+FnNS9qy17VU1ntjYJGYUzKNExJE0NqkfM7A0taEdmcwWfyL6UDIz3qCHeYjfK2
z7iWo7zaaG5FMH00k6/oklQyJPqrzBprTSc9r/LRvUQgtsIhci5JYGZrp+VJ1NQk/XjZ9Kyb8h2m
D97U9EFZVIeB4BdumTzmif48UYhBBE2anVXIHfzha+y4wypruT5teHarzkXYFWisR5HKBjvgls9B
046/G6X+RxTIv7lJODOW/xisuRGR//nokLFgrynHigl3tabEwYQv+XFsfN5RE//iEzGMP/swPk8q
DC0sGVmUsw//+Z4UtjXhIRqqfWti9WVPUiPKy44RJ1Vg8PnMNZfkjMV+NS7hqFlGBRgXN25OATjU
kQv9KWjCtBzFJnDZLabozwBl+d+63EDZ6d8WQdmh76XaV1VtsSfo3hnxX1UxIfhZDmMus9jKv0Zy
qVIZ0mWzfiMG0j0U41/K1c3YZ/4WRPvls72cbYVd2OELgzY/uhpUtayR45bhFKiguU8OCmX4ZxNE
nHLNzD2vj9UgH9OeRtLP4yGcBa2eM8vHto+B6JG4xcDvkc3AndDSo2VRrRnesE6rfFov/6CV/Jto
XC7IZhi3hs1YbLmNOuWwepWPbrw0EEsCzKfpoRBUS3qU3SgBKcFr+OpWc16BxHGLwTw4B456b5fg
qYE3OCvSG4DhOE5Iawjtwn7NkvEqmU2FVg3EryqP2pgdZ5QEqzbmBu774khTzM6akwXIKxcmd4cr
MfYZzlvSyeqYG85l7Ma1ZbZTuDRGCsLlTooWKTaVfdHbr2ab/uo8dv/NgUytAwUIhQVX1M85HgVW
SYEio9x33vRedeO10zn3Fito5HBbL/XXZ6td9wFIrIBK7/OerxLUorKTkOf4a6K0oDdW2SbIA2b7
UDKAGMQiZLFSbQI1TPtiGXpCmCuhp9rpRsDde0egHtwwiUdfGXMuoioPzhWPpnD2rIup8YzJ+ul5
tCi39NZit6GnOIRjIrcKn8o6pjHkPEysmg8kpsz2suGxB+Cwas3+2mJdD4OhuIGdcbWdId3VxOdu
0ja31kLOpzKRj1lU4pQycJs79fTudnOzbZv+6tEd7PPUvYwcIjSZw6Plqrulmu+9f56v/52w/WLC
tlT2fzth232v2/jPrKp//J1/Oiz133ybYRiReObilrIYBv8zMdX5bXEaInCjml/SNfmjfyam/muc
Zum/IUq3WQosnQbJYP+JrIjj8KfqhfQBluYBBYyB84Xwlj8fAoFZAwCo/WJv+fEXmSdq1XdQ85hU
v1aa+9CSR1xhfn/1S+N1giWwHbxpS0l/7BeiOQxa82DJcmLmGDA2Ao5yCBYGejvpzRrNDhnlY9D+
mHimresEanq98NO1haTOra1ftU+6+sJZ5yiEsuqn6TbSKrVhjnTNFi67nNN17vflqZKp5LsNC+BY
iE2nmYR3S9juINhDMZa3U2c6q2bhv2eA4NuFCO+gRV7z4PRCZjrDI6JBdEcLQz5ZaPI2WHlJ67HD
tPHi2liVzYU97y0U+n7h0WcLmZ6yK73juAINvnDrcfRsbED2A0D7YSHbTwLGfQnsvoa/sBpJali3
Cwk/XZj4OVp0aiM4+YwYAVou7Px2oejLhacvbZjeBYj9PoO1by/U/XTh77PU/mqOEPmByh/hGqJE
T7EfZAu3f+6reMOnupIL078U3bYH8j/X2m20UP8HTah9YwUUWl5tXIMlHaAfyQkgRW5bBvJ+Nvry
mlPMntPCb6k6fFLEwRAXN4jLYkn3xcBAVCJ/HeAb3xMrxd660/rQsiqeI008tg9sYaIHxvzOyc4x
aay00mn3ce8K9idNemnrQr5GAXA/bMHBM3ahnNzsegAzXsNoT0ZmtZ1kHw4Eyr+n6IDKV1hYRQp8
Jvve8psvXppRXWXeWDxXeYUGAG3vTjfxetjVJ5/SKIhziPWmPYM299e41A3evMBEjpwMHGCd2VTH
tosiZAa1Xh1hBcFUFX7F2iwF7AK9o4YOpbNkOk3Ec2xN6WVvngkNc62iuNqQcBI9f6JiEOaXkAjS
+sHIF0m5q+iEFl4hcNbsrWkizB4MzAEspjl9TZlpasOWkt4N1+5lAGDB9Bd/CygGpK6zLNs9fBss
JA5hpetW+PibdKugLJz0b+3gWQcNLE0Wxl3Pu9rWfE0yqjveQKaMasLegpIBFXvtEEnZ8y1J+Jpw
fFRI3BgJFs/OgAJizyyAX15M8XT10LYwoKp1vDMuXr2udrA8WROfQ+MXfEODuFuxwQNVgbcop7Xq
y+ZLwv23SzGCLYGdjHwjleLQQsVfPDdGlV6YuYFvFPO4Mwar+e4o6MfRUDe3nz9ZRpasvx0Hg29f
mKZ3H+O/wnDS0qJbUeLf/+5F0vryR7FgRSunGh47RPRh7cIGCNPlF4cpNF1JHOqfPFXyhUWUmQcH
X0+3Rs47bfSgW+R4dvb2eaVlTs+rzYQzDitjgq6bKualvh3UtxL9NODsOIPIDw782Q6k+cK8E2Bk
X9refesgcq5zLI10o+SntVR7Zjx49r7BMrAdBrs6okbgUzPZKm8LkE8fvZekl0qv3VuWItOJiZp5
jfTMv0qhlZuEK5KCNnCit8BkVCCdMsFSEym+0ejzit4E3KeIE+2hnsW4m10YrSIWAWc+lqrPT6uU
Zf2QYjT3wy6Pqj40yAzFV8fdO3m2czZEx3gEmUYyEgXBt0ebGYdeobjqUemtSCz54qPsDE1BvUH1
dumq5DKK6W7QusdRQJYdnfqtAlcSl0wqA//G7Aco1PEdc0NKlj7Zl1n7w5HBKbBwQPTMXyvTu6rO
2lpjsqMxfI7bDh+WrvyzSxwFjY2zwSizMpupZvhf1deec2zABUIKsJEa7hVW51Nn4C0HxmWuc+bo
GF4aKzQ8KEhpOV1SFaylYtoR4empvGW4qalbQ5kQLOqY2af03WTn1jmCkWC0NyANQYCTgrQfR/QQ
vZ+LZK1BFKliFYJr+S4qpvy0YM0pmwe8GmZpHCzTeW+Nfl/5zj0ce4bh42BBUY2jL1psvnaa/z4N
BCPPFeimYkS6XU4VsbWlNa3BPAM9pvEdw8Z16we0lXaIYGf+KEcHuGgChpqUrC1d6EPFIoqBer4j
tTAJHWfmA05dY6sEnV4mp5wEcuPJnaBmgFg95GoqD+BhrL3kIbzW/YHJTJVHKz0YgCdT7Wl1/UXA
KlvaHP0M7NA7tlz4ZG24+toZoy+6UYoQUcmKTcYPa2quTep731MTYrsthf7mgZhfG3n+yOQ7+zpN
mrXhXodyYwmQPUOFRZNYhiOUKlusxnnmeWCNxT7OZgvUKkBNerW1GUQPouw+kgkHjF7500XhpiRy
PCY4hO7DRAxfzThQ5tHE7WW4l4Jn/j2XVbtBRW/cWTPGAXhIVQ2Zdaldq7xZ2x2+yM4wm++dg34E
Fc9hYp7CDKn5OhS1uRZ+F6xxh77qEQIhvea0DyDfEls6vOu2/kUk1k6fRPQkjYYkaCvHRwqNP6xt
R7tpbecpmpDautyGrGWq+BXMVBdWnbXuGSWdEanFG4oE/8P2mDV6EIGf8kksNQS22LDD7H2UfSSB
TpqMrDFeZE+ZR81vs1T83kVe9r1HPHAMWhw6KO4iwoQ0xp+uLbdse44yLgEIzb1+8aKsvqe1IRQv
EVRWi89NNq1/acZGvlX6VLxJ4EIXtyfZ3KHCwgWWzuuCu4gneZ+SdZBUjggj0mGClauy+DzCSjKO
nRkZapV0M7LGQAxbH9+kzi0RP/eu0m5do/XD3DKV4EOs9TBqY20z5tlw9pzW5oqpEGjgS2zAUc6S
Y1BhyKsRZB5pt6JNBFAJzaCIngOSRa8yn9MM96eoWC0ElXbpY985UCnkuGlqsUkVtDdAmrW9SVr1
o0KUdWuUcf8k21TuIRKKF1f0hAjxLFwDMYbE7EmEL3aTwjeaD3lJFcZGVzvqNQ+wxjDFviZVMWza
PiOZZIpwH+NbiQSOGIKPv3ld4a+6NpK3uavhDoqqFtlH3e6ESRjhIPMopGa4UWRIEbe6i3FYhoU/
f8natm7WWTUSt0T3Gs5GbqzSpCu2pa33Yd3m9m6u5xuVJig0CGBZmUO0YLO68W7OqfFybGOcXIwh
Jkk2lcg6ufetXPuCWOqCFLT7jg+GAsSd+m3QuPF2KKJmhSkXyg9UOvT3TEqJ/zVXo69fOUHr28pT
BFwEw7TqdOk8M0bdsSOO1x0upMm1vAu2HpSNvp/tyPPcuQCRw8JoN/VYx9+FmnZWz5E3irrYjGk2
bJSu1DEdjS4csi46oMg7p7G42rTMa+Cp2WGaXXWKMrJWCeLQktzAOD1fg5ynq3HyBrRfSyp9UhjN
DmhIFrN/y8SaW7iTMaQ/aeMTCDQNv3CMgBw2c4CZFqy1LCZ1UNS/89mhVAGpGZe5s5m6DKeV35hA
6YdcZQVmqmGo16WbktXX4bxjS5D7crRZ1kS1uec0fIH8fK/pwbgtq2ABlA/yIYJ3uTGmubvEmVNv
s9Gxb8Bgvwr2bpu5ca9pwAQuY5t5TcjYWReBk92yk3e+YaWdwsys5m9GZ/Q3svS0bWqM35l+EB3j
mOONP47s/3yw8rai+wE03d2BJTfP0nPFNaZU2ZgRAQFoBd4YRrKqQJL1FXvaBG+2tZnaR9Gx1LC2
xRkr7lx0GJLHVDHf8VmURE0BLdMG/eGjT9X6RQEA28Ki0MZD/+GZclzZomwvroFFvbbfE/SPJEik
wXGKZ7faZMZS9ENz6r/ptuw/vNzJzuxxO+r4zt5bbkoUVRY86OMQ6AttCgdqPvb5YZ4j5D7zbE9n
m6yoe8yP80sBgfGmS8p3GtAYqKApBpDbPRrcqYpqxlTJOyYJTn1NlB/eCLkY8GHfQ6FLx21r6O0X
yhd3Y2L4vIK1nUNqoKuVZs6tleFFYSlRWEfdDgRO6pk7bajkszvI4SQalIBzwawZ1VVf3OaV8GBO
+lbyjfgyHQJclqotMDCOAj1YNM20hjV1QBH4H36s8+AYY8e4kozhv6B5htpgldW3OSEyiDAJy9Z4
5GNcDQddVo/VEj7lLDFU0RJI1fFgBDo4H9IlrKpZYqvqJcAqjYmyMnpICu5nvpWzDK3bLJP1yuTF
b0VMUZJ9ZmFVKbFYIOaXiCysq5+JWVTP/TyF6vc4LasjWgum+fgj6Yjb8iyCt9olgkuRxZUvoVzd
Es9FBsQ5b4eSPqv1r26pj3dx0jdXawn2AkdJdUtO0cqJif1qlwCwbIkC4wd7ovGL1l6Q1FsNr+Sh
+MwO+9x0/Hfq86upj+0ZbOr+Z13V4eNrUv9RUGX8/jf+MfNhFv4boiX+azCrRKPFaPwfMx88Y7+Z
lmU4IFyXrd//m/jYAfYxgCSLNo8YGbhFfxRUAcICGWLiq1iQ2NZ/NAKy/4Ki5jtASHchZgNIh734
5xFQbkQCqXbkXqDoa4eYWbY4VSSykPUFZJKonAW0mFs0m3rgFg8wopzgG7Ch7wmCnAfbyy0nNGo8
sq6hXlj0pSfH8hQjctMHsthUrl+SSdIF9Vqj5uuvhJnEEA5jKcWTXolIW8HxLKzylAdpt6OCz7KL
ZyYBLZMo/C2BSdWhhCeB8GMQYTkZ8boqCxvCre9sgXIi9M6C4T5vgAiuMl1G54Jy8dwNYFAndxRH
jNDyA6Lmmw3K4cMOOh0sZu3tdGAab1iYF+lR6RKR1H21II/w+7JCzgjOxiM3T4na601tb/mgtEuV
aRGhS964TcA7tVHYBiYTEaLLBqMct07H4HWFxzi71ZLEfAFNfrZpjtdGqpqwSxP9OhF0f+0HUa3J
z30pnDR4Uo6ablWlFrJj8KKUz9ZNn8LIGst7O9NwqQ+teWnLsj0MDCNCPUvTcznW8uC4SXoTaMXX
oBe0WOSzbhwyuE4CusOuqLWR5YgXHabIsbZgg4rviy1sM2e+8R2xHoZsv2vrfWCm34fBbDdoh9Sr
Y/gSW0aKcV/Arg1FWfhvpjmAU0B5w3tTv6A6eREaL12JBoJyIkdyppEcU/jVGztPIWM3HsZmT1a0
FaiIHQNlaVA+eLMi/prUmOawXJFPYuzcLek7ZIcwgcIvaA4iXSWe1/PTj9660jh/d/qI0IdQU4XD
0M2N+GrnRn43Td18G8lED5PZFufEMuHQokV3eBWrZkSGldnOCsI64T6nDyjFi7ND9Oc5oXi6YcuK
+CiJ5J1sRbutuk69975dVCtDZ7E55FrzI4AZgPBY2sau9DJ5pkRL98qpunMf+Yz0lCvjj4Swq7Bo
SEFKDEZzq2lovJPBtKGGV+3pMEknfeW2wVys2srUq1C4Y7CKfYLHLDXBFiAXxCRPLxecFVhpgH4k
4xbkJhl8WqlhxSjN4DSWJe1837A/o6Gt220gwTEKfihPuM2xm6fuKeZcLFcj+uYfNbO7je8XAZLi
3EVZpn24s0N8fZJkaL6jmOikVoN7rmb2QRZoza2X6cELA6kc8aJ3aiKGnqCQEwYUjv5tRLK9Nend
33MRzcdZlWMSuiMaAsnCaUUbLV9hoVt3Wh555Hr70XZACx+HVS6nU42oqQ995sxH381lw1ZTSzYT
obJ3noPmaRaczK6rqjXgcLIy4fpcC2BYO7+QwzPZfDXpn1Uy4W/JNZrkOD1pDSFPThn4JZkE/Erg
z32ycgC4h+z60EC147TBV5VRXkXTJpX+/DQqoZAmCmObAPtDczfxkfR2dJP4VXvnumJtRH77mMKZ
vQbWsG+x+99KKoawVt7RQQshmSyb6pBGJcW9dOs7woG1jSGNDr9Y408PeVc0N2U3mo+mCeE01Q2x
1thgMpdp5cGfYAccKlbWD4r9VRjQMliq0W+oO2mha3kf26I9TxBKQh6e+qUb+LgZ8yUhJHuLh4II
1rEl9cMsjA9m7e6lQYl2MI3RPJTd4K5SoytDcqHMfPmQd60JmDtKm0cN9y3yLtPqH2iypu+l3mAy
07xpP2UU1IgyGH63BlMkOhC0eqmT72ByNOs04kGum3N/SpNBPVWFbm9FU8Wh64/ujU7GC4NdHkRB
nMg1+k7/i1XryX7C0x5qALIZdveTxrzEcb9wCM57Owi070YmUKfKxAonpGA/UPXVAHvT+toJ1yBq
rfzkf3yN5zLeCKMo1ibA150/dlobNpFIvphz3J/bsrh2TEWPSeBWodW2zYnItf5urugCpPLnO91I
g9suaXOx6odo3tix2+5Km06SCtVfg5cf14OX2N/jZbIjPfUOAmXBxMAdWUW5TMKW+KpzojEHqRtH
vjSE94a20cxX15cB48na/ULgO/eG5TZEs/qEBqa5uqmSQeOBFcNGc1L7LS9QYPgebgIjqqrdrNfG
V1nGNnPW+Yn2IQpNOZl7rAZNiUY4ch7S1FDrRp8x2gXFddaNA9WDjlDYMtxNroO+QtfqBGsvHe8l
QqwXTTnkvg8lCDC3Su4ynNPVShOxfNZjVxwDS3jHGGuhzxM0CvY8N5Hu9vq5g4N+nefhbohT1J4F
uaakT+ahw7X3mE1muQSorrglgDQEBhalGcYM0p1rzvSYXrmtMXtYURwSaexjhHaHbezD/yaytAx1
PzoTQpTvarcbDstolJEQEXiyIY6PGyrZDiUZinGPGdCkQSQRNirPsdPy+JaR/JqkerNDYeue5rHz
3lFlF98A72kXp2vvO6t0HohgftInG1cHXC8aHwtrY6/NOx/OyUY43vgE5nc4Om75NZuz/pBk5NWL
PK13I43ofpgLlqXAa7tjSh/HYie2r8Rj1HcIZvO1z8k1okS4J+7P/AIaRJ4JHxtRuxjR+IKgVdsX
8+icyybNjmbqbIl1WQBXxKO49rPSpL3SyTTepJUVrTz8JY+BHze7offFbeP3SJO6hnBbEX1HLcAj
ME4SuEY4WWClF/uuLuZzYtvy1EArex2DhSXUoWFsZrL1bNeZfxCD/ZiUVYXZMPMecrRZ297I2dWQ
ALpyM+tm5Km6aRLjLepoG3ACEY7a1OdCahO5guo8wdV5ApXEgoQM0Y2toRJLWwxaqcqjt3aY1I5c
ifaNLoUWNhjQh6POOHgyG7aF271Jg+dKoJfGNqZVzZeusRiSr9rgsLWYLEjPfjYfg2CCghQXJ9VD
NoXturLrcrzYRR2Hia+TGad7xROEm+qBoio/VcLnqHcMGqJU5n52W9e9sQu8uLmQqbgtXavZ+Upv
bxAvEA8OzmaXZDY4usSMzx5h1JvWzIZ9TNfIpI5Y3zsGWuqQ2AVjV38A6pVlDts3+YYxMoP50zrN
jvZ+voVWkoW50xrHem6rreNL9XXwIx8wnyATNco714EOFItq5bL/WDv1rN4rpMJvLopfZIHd1zIG
xcQP8qMcSrHNmFMQxlFpLcEWuh+WWY4Zbm5zrGwiL7OVYaPlb2DghVaO0UqOpUhCkhE/yIk0yTOb
JUeaiy4aMQTrmzy7pe4N+1QvttIECaQjON3MMgKizXOAOSfVZgJ4dR9Zmv7D93wH0W8xQuhnrVG7
fbyBPdauKD3IeyjyewfSk8WEaWL0E3XL6s8kSYuP+g1WT7w3VRRtvGpoOtxwXc5KDa4KO4sOPULB
DFrAN3kVib4YWwdvSd3W772GA4m0jDi7GLI33lXjFbeEvvNAGM2C7U9ubqNqJhj+wVfRkEWEbfpJ
/Z4O5cj2s6xQ8jx6Kslz+xg5fpqfeuUH9aOcRt41An2Upk2roKJSRjRFnjSYmAI1elgRD7YmwDmH
i036y1rro6xfjWx8vzcEA3/IgJ+QGsF55e/Ub0TwRMjkx+bAIFG1K2P0FeA0Pz0Ooy9uRMNX151b
f7G486x8are8onYDOE2sB0ZEu9RzwFnEjao+2kg3bupU+QespTN3MJiQize4jzOO2ZVg6/VhAz+M
sHLOzSlyArlhE9Be28X7mblly3apKe91mSRrslonhrCJHPZ20fvL02BaU/WZ69qmhAGpUBKXi1zP
bQt74xWOedKrjuRDHWtE6sCoZyGk1o47IRv1NF5Pz5v6SaWj/YK/GI9wlzYMqDsDBLjQMcbovHMo
gXwsfUU/fQGkcxtnPm+rXgTqgSVavB6zOI3CHjPnzdTESKF6DOCtBZJr1Tk+8rUobvxbn1OYJTi7
DUIRSaJddQ2yIlVm2WPsF4RbUXrSM3XjBeBc/FA6c7fFlC9uojLJdlrQ0305ENIuyPtli+RLjRt3
aICGZ514iKJS70lw4EsHFmuHvGurax8HhKQLQzy3SWu8Go0vXqs6fo5KTz/b2IIJYalwoFpmQ2Bw
FTARGjBteEHZPJC83FXrCDyPdzOoxL6vEvHVm1uWO82sYlwSiQ5tVOoc++kc2/hCyPu7zYupeMl0
1lh+JqOdj/48hhpgmDtaof6JAY78GOHGhg0JnETtxc2an6jaZi3DozX+iZlpfu8w0xdk1/bgC811
lDjy20zVR8WvYW9tawWxxFuo6YCD0msbk/Wqi0V0TEKvuel8zdiY3hwc2KSnh2Ses7OTjOmhtPCR
k0VJAwuvZQ3g6luBXeQJ82Xk4L2ExrdiKVRvdMS3LzmPCpMrX+rwm7z5VptqtgxDE+16cyyuJOhg
RJy5rtqZVYsh9PgYmTmjeCrfMGWyuoc4ZRDdaiyrv2opZA2nPTsWxXVaYWDhCYZeYRISz0mXZqV4
rZHHlbdGnnUWLliXZkyAL9CJtQYSD5bNZdxNTKk7f2jsauSdEbAdchNWcWk1atNLX6lGPc5SY/G7
0noa3v4OsiRusc0weKbXILJrlTzxlrS+v60/8SnW7yyV/13aY5fYrBMvhPzsIs0TUBJL9fyH8c+/
cQL8jHYFowiggig6RsM6052/oF2FkllhGfKCBttZawH6LsMkckyVZAmxSo/f8NXsxmzB+TpboDFb
JzE2vhfdNMO86WoQFqO2C+aMEPFfkb9/Es/9/rO5JrBm7JhE3y2C5j/YL0pjFJUemfLSNO3Fa6gV
o306/kckc/on3gAURYiwmefq3s9vgJP1iqZ3lJfURAbL/1yt2FZevf3vSPIz/fCXI0l/ET3+zUgS
61xVp92fp5Kff+mfSjQPND+oF99wUKcwffyXEi0wfnOQX/kWiHa46d6SnvYvoydasQCoFZwYeupl
mshR1if/539Z7m+B63k+YXy/20b/I2kartGfpGk+M0RyTpmCsmyFLfNTVl3qpoxvjC45KoG6hu0o
WX9ATN1TAw2KPkcRGoWRKHhockHAO7pdDih99B12qh1T+H1rlFEEiq9wj/Ps2YAax3rRc+u6umdj
X9o7IyOI7z4PsvZFEL/rwDGxYkzpUUEg12h25JXI0herIqJbWQ2lPiPOqgf3DKnf43CT7XyYjbm3
4e4tRrfCs9rNaGQqAd5QR0dYmA0bHF8T34Js8t4/hRq9HxA7OOtWBWELUmc4+Y7prA0GTeY5MPsE
4mHp3kh8WatyHK5dYWpbrzM4jinkwB8Auk8fmiyb7gGH9pc2NsvrojqqNp6qsdplvoqdVeXoMd1e
1lwLB5Qg314wEamnfSzd4GhCZz3x2N2xRMTXhj2/JmgKbY7ZJYQK9xKR8lo5REPbvWe+FAErudRq
iwfDVOAAEvstJsf9FglqsGbdYd0NZtYexnqy14lh3iXu3MHmdb2NNrH8UuBU7iw8IBcs+FdHp6Z1
iqIlvlp5yTux5s3O9morZIKVn4wS3GHqKnFdNLm87Uka31B22heZQOSmlZ+Hsy43wvy/7J3ZbtxY
lkV/pdHvTFzykrwk0N0PMUdIMWm0/ELIks15nvn1vahKo52qgqvrvYCaEpmuUCgY5D377L12np+8
okp/RJ3tUltm4ky0QmeJEFbfGbb7ZoEJQ9Sh3ZsEYkmCgf+g2/nZxfm3qFAoqQOyDl2fs6Skyuk+
qkBqycEdbmSh+ktYi/JaxME3GNPBq5XbPZ7f4QZpalxZlE4vbANiXwV+/trlQ3qfVHGK4kWpoyFj
+sP4jUB4iK9VEjUnbYjbJeVT9SPbHpCTtTGcxrCmDI48MJBsflKNBvWV6Dz/YXIURDJKJiizibKc
SZtuJXwTRaHfSGASh1G07wn//NlvzeSqugz+Mb5G906FVnF1DAjQU+VFyO/+NJ1MDUkzKniixPS4
byGNZnfC4IpWdtvcGrFp3oyJsSgqSe8Vl/0xH+T0gg5ohWutaYKDGZFbLMj8lgz7nbkqIeluObjT
E1e2N7Z064MI7GOHA5vuaDuj2CZ3Ijq8Bs5d2RydhsLGslfQotd6mAntqXnSeCLgU7hz8L1tPHVj
djOppsxwQ7TRJZDVWcNqpo+VuyINdcfZI1lTFvFWF0rt0yh/GiU+GxaiX1NVJRtY2c24TEMDYBDq
E9afm2R813zW7LneFIupFc9m62IIGl1vV/SdduxpAFh7beGvImG+cDOsz0aRDhsNVRy+jA9iD4PV
k2lr/XKIVI1wWdH1zJLejrSD4si2oBz7pVNeuW4VCNEEMyIH38PUhLcNRI8FeJnFiFcu8xghMPUu
WAqnK7RcElV9ERKMi4alyVHojrKB5Fo4lr/vIn7NxI/lnn6C4ZoOybSFBm6sCh7Y2yke7KNZdfSi
y35fjbBwVgiQ/bU3mycMP9pOK0egNHQK0S3G/GL2Ag+SBiF4VerMxWT0epne9rl1SivnW05Wdm3b
k/sQcSokSA5QLnBC7zJKJzyz737NzAK1psRPNIX6q110BE2DSjRf64q3LNKgWFVFYtz4ScYIblhc
0sJPll1qJpzvguQyctsl1sv9jgZOGuJVNn6dWiKzncf9mZ1/cxuOw/jVHQdKj9JQlPdlhXFKEHUF
UJSecwyCNNO6nEsvvuXh3SqYidiWmBz2EotCqXqK8n0RQ7TjkNgkK6q13LsmUj+KHP3WJ7a+6QMn
QVRwaEWDZcRYVdhZCqXeJEILsz5vLcT+YmbZ6zPV3jGadDP+DcoJ1HpGdAZ/A3aOXdYcAGkFLc8W
rXyLtSgfaeyKWkgmAUP5Oa6cHGdtPji7uEUAuR0gp18HHtj3svL4isQ9lx5KVWd9qfWwOgRTSvMV
SFzrW8PVDzCVVjl0WM1TJv1rhborE81hSGDHfsgN4RzK0dNINkSZv/PKZj8S7DgHSZvcO1ok1QLf
ttpSPcmF60598FKAOlt3hpnu9NAPXsEsCHeROmyz8UM35q0vK7C5yiyQw6a+9fZdwaTby67rFpic
8Qdwa/+RxSZHczqO+2PT1fVlJDUsVnTuMjwD1ilwgVh4ohfmMLXPwpPla1mJ8IVnMhbYPm2PWFfS
s9dZ7g8xBO20Aiwo7zSayJ81SrFOqVB74sKsqVJpv1uZa1H6GciyXbRWh83BZdCxoJ2n3G2XNeeH
cQUMel4vwsJl9weY+antRusWaSp51yIRYb5oDahkdhH2V0AH9hPPEXddsPfYtKw4NcQfVXhL7D4B
lAKAtG8xU43JzcjH4xRn3WVQDD14/wLtQnK5LhaGTKuXaPTik0wK3+cqbkwFbTmd8L6X8bvZlPEd
NoL71poctlNcluRkgE9Tt8uXtQAGeZ5K6FNLusaccWHULBTWo+GKY5EE/YvVj/13zwnKr3RWdJtQ
sr9ceC660mIoR+1Q6VF3ySzuN2DJKu3NFGN9preO6LrUnHqHQ7+odkrri6+uP2SU2kxeuy/0RmIh
DyOotq5Ko+fSCU1z4eSyuQPJhq1eG2SJ36xI9nzn6F1vDVGMy9Fkwucnd9dSVeLFcxvPhJ0sYiBA
nUaHaGKGd55biC2LLAVCqs1wHTsmpiQZIPhaeseGKTbU7dg35UEPGntlFybI0g4wVkKieaGSYloO
+FTXpcDSZkfgqawAQs9Crwswz3WzqtmE3yZahzNCYdpYDSoq9rUyCSalSQbruIoaxEK/pei5HUCb
g38rsnVjMnkC8Cyn7zYHqKMn2D5Jw/5m+oH7qIIsfc39Ot+A0gKtzy3eo2K0i7EL9YSCHiIWs2If
KqGO7mSqrx0pP1xrBR5bw7egVI1k2r6pnj1x4+nyycVwRV9bSrkCkg+rT/jK+Y7ueP5nPLWxs4sk
XAsn9spuORiB/tq5oOfAGhdfmc6bq+XioltGgyFe2okD5NoXfcu1JOp2gXVdfydlWUZrL7V94KV5
5H3BeJI94ii0643MguGmrduRuVLTyCdVUM5BXcf7yI8vgga6L2WmTv7YEcVIu2XnaPTMtSyXxsa9
mo0roFOZ/sp3U9aQFtGBs51wNnR0X23B+FnFwqo685urAPeh4Bb+EyXPirVc2iMu65rUx6VehzDk
E98/1Y0xrXtj8vZGlGBvNq1mNRUy2bRCtLc6G0AbmMv3IDJaCqhbW323I6TnRYdFeRXbTfXo40r4
Zpu5t+lysGkLPk2wT0VltsfAGOK9zzELr6pnIemElR+ZCz82o/cCe1i2YPjEzKMFCbcW2R9z1kbP
iTckDwhkwVbM4LNK99rbip0OKmxsA3CGLbP0BWfEtIfNMKVaTSVm2e6ckPwmCxc//lI7Sq8W7I3Z
AgShhfe1KAx7zVZ0uok1vTj02D9ueYfJrWGG4Zs3hQ3pjaaB81x2G9+V2b5MfLmi2OO5gC7TLnVD
r17pEFUXWZYsx0CD7/89Jf8/p2TyUb+bkrN3oCmvn4bk+c/8HJLNP8h0k+mhdhMDj0JL+ZnWcii9
IztrS5io7t+IRz9nZP0PZZE7FkpZiCykvP5vRlZ/zJ1J8x/7c7T+V7w7yCl/NyNLfa6pAq5k2A7J
xL9qOS3TWjgFg7b35DSsZJkkr1bkYeFtQ2EA/8B83S3GeqQGo9W6fhn7gA/toEqPk+3ROanrIIU9
EXbvCgPLeSKd8NWF5YKqTWsjprRWS1dD7nENZ1P2NbXAzxMlM874d22CVkxoR5w1zgT2LmX5U7vg
UULbuVdVnNxRoNqdRfea5hXfGQbLpwb790seh522nLokmxhIiuEV10w6LMJaG2G9SJ8Y1AAmYljI
RvnxurDL+FvAt9jHtJAS7x2NysOcSC93zEqfO0Ditsc51kUfLrZwtjIVEfp1kgNAW1bSjehLcSK5
LanywMBCefStjFTnrHlghaSXssSWmC1okC7qonjJGzGd2noUy1YmdLW6df/GJjB7MZsQogaHmfGG
tVR5HYvIfzUCSnDCyMgXKW5rHlBEPnly4vtz+tNkDfkFLTQnruUMZUXZTa+2CajqkyPT4WomEsro
2KxG6CBK9S2eG8bELmsrGEfjtjdCdSHkQUNMJNO3AVYfxzE4GzYp+r0Hk/teEmilO7sGiNSPcudN
hZ5AimGjZzVUyETQN28c2om9/VTr5aGbkgAPpW+5oPWtUt06IjUyoulj8iTTor1vKeeEnaXTCtHS
BACFJ/a+NBrrs6K3ynWWudptP+HZbTIG+xwT/7KH0UNnut4+J/FYlEvLTavb3qvKGxZR3Q8X80vE
9qjR4lWdsIHszCxZF5g+olXWu6zSdJY3QLuGSqc8vI1fyw9Taz3g6wdsiPBr0Iz6NYqSJFn2XlkW
C4iU/iVzqDbdkb0N7zhkyWfDT8OrO1m8mhSqutexFm/aMjBvdCNiSAiottkxCuNEHXF7G01X7mCZ
d3d+kCZLO42GFy3zqwOwT/c7hg1VbWzBmn6hA0wMQZiW7t1c0dizOfdz7UvkS/sSmKS3MW2TWly4
9RS/mTR4uDMGl3ZzAbHRtVj0lqmePfA5xuQS6uCihqg+1tRKHxQZEnet5z0OJi8zcYuMfrrics0f
HFmKs1810Ei1kr+v5755hO7d0mSbp8UpQk4Na87VfMu/DJkemRHAXMhK/HoGFgmkTrpQ8F95pvtN
sxjcboxsLBM0eSS3GSoYNTUG0T4AoT1GJK+bKLmhY0OOh8AKol3Z2xfdAUJWmGpaSslwNpqVez8k
fHvWNQjlF89jtasnHqcn1eKsW8aFkeNWqa37trVwD4+h3iwbcyyJK4TiZDJe3zbY1rYmKXWYODW5
G5Cqa9fr4rUj8btUfF/uvBovFBXaXfI4fIyrCBUiuqiQ4I27MguG+XtzqsnSJYgYmXUy9FLb9W31
ZHKEvmqx48YsWpiQJaMytZL2MZ+n53Seo5N5oi7adLyiUhj7dp6383nydsY6ufaVxH7051xOGlW6
yRpyLvV/jO/pPMfrZXCCLIAeyIQvGPVJzbNm4v9JauW2ndUAF1nAnvUBC6EgihCxStiadH9Blv1Q
E2ZdIcAxuoc8kS/1WXUAmVSfQ4QI6pD8FcFUlu2zShFNuscue24IRsLIZi0DuCYf8vhe1fSnTPwO
vQbkzocAorux2Ig6eBw+1BFkEmhR6CUIJ2Q5IFKFxp2YNRUPcYWx72z3UXRpkF1YD7FcHG+gUIpN
KvL7LpQpuC/VLPtZuBF93K2MDzUHa5CzUwGmdNwmCfu0etZ9UIBKHEiHStY3zSwOja7TbY1ZMNJr
YJoL01CMi24cHCpfEajP+2J6YQVXH92hNzc2Bnsapcwbe5alhF9R6PMhVQ1lvp2rU7YmJ13Y+Pl0
gmOFulXn9MQ5s+RVjqN7x6KKdRlGluQKxLo/2271TpOqOMShr99MqVuutZrl07KwBn2+zZLTWzhc
fg8K6/aKWlxalmY5jjKQdEXp9HhKZrFu7PTqcZqBDpqF18Rww6sFbJSvBDJfheqFkoL0hyEpve8S
z7taszCIa5NkQy7GleRjcpk9VvEsJCaD9xrM0qIxi4zGLDeGs/BozxJkO4uRjbQP9SxPDvR00vUl
nq1ZugTdz9k0GjwY5PykRqzeekaLO0dz1XJqh3Ej6fzetL1KftgwoU5Tv65nsbRvTHTTapZQucfQ
QNOE6KolnRF3BGvpFJtlV/hgEnY2Uqw71MGb+aHPunkNRzpu77gIk5Obi+QSWfMacZZ2w1nk1XVx
UcSfVrPcuU9nKThxpLvS2lke7vWvFmg1XFxafJ/OIrI1y8kNi+xN/aExczuc9WZMPktc1dlm/NCj
KSbc6rNErSHtHqy6H8nphcPebnhE0gBp7ylAs/XVv8/J/59zsrSE8dtz8tP3Ks2z5tdz8p9/5s9z
MmBQU0maSaTQUdYt+X8WdyX/4D7GjMzgQ2mrZfNKPw/KdKToFqdWOlZnFsJ8vP5zmUSzimJtTmE0
nAOgW5x8/+e//oK2qT/99X9kbXrJUffq//7PeaX5Cw7IAJYA6YZm6vkMD790/vu/rDwdvWunkFv8
znGAxqRBgHHEx3jxy+zwD7a+82H7l1cBfqpj8bdNjPQMBPIzlcRriZrK3Pd2bZRlOmB8SOgYXMjX
NuS3U5tkdzKVlFZSUfDP2nfnz+vvXhxiArodvzYIEp/eYmAnySB57NGk6BKNV1Xdr7pB53UtEd9F
upG/MtgXLlWDoVxhGA6/DxpFfGu7suUqqXSE6jYKtwSMseiUWnlo4zw4104EFJIVscV9tyrWtU+H
YVsr7y61k371+1/gP3wTyuQNzGQXLqRP44wAnCDTZnJ35QR0e6BcZZNqeAVD1Y+PpaRWwdNjBeI7
xW2li6F46V2S6RahYH4+SngvNv1Kl7wGhi+6Kdy6HPk3lD4ke04/MVaTXn9Iw3YuDZxAL2opYZ/f
v4dP2/WPi8Bhr66joZqKNftfL7XalG07qt7dhYjUq0rg+x66atyqPPrx+1f6O34Tlxs6LVxDaEoW
1Rt/fSWLJF9a6LxSJ30B/w+jQGM75aFqZHkVFsbu37/epy/RxztjlU+dEZe48XeYakOvsyyFfrPr
/LC6ckchP9b6/1o7Nu8FEAnOARgnrJ+ZuT/9/tyK2wX2RAdMFG3raFw/oFmEu7h2Hn7/dj5m409f
V8vQmdL54pHP/nxTiHxQa6j1tCnybNtPitKFwOWaGXEvr8aUZSfUIJvOtbyJ78bOcm6LhBYIE3D+
XUA7yA11DOW1Gm3YCjYFqYtCDwXNkbqcdgBOvEOewJoPuTYfO5+dx1JOAp3Mj/qponePFxkKk9Wf
Y4S72rDr596ewt3v3+Tf0jt/eZc0UMFiszC+sJh3rU9bdM/wMGRO1bDrI9LbqY9ZW/levdfKKt7k
cT03uOY/BoS+lRUn1YKLN9olKf7OTi+aTVxU1Yk2B1xUTQaEyM7Es44B6GSBD/+q+jR9tkp7Xem9
ca9DS+WY0Sc6vmkveTBE7G6CKcTXj9EKAxLhy8wPxy3VR2jY/lduZ5jYGstijWlAoAqBcfB0gTlQ
eLTN+Xa40zJ3xAIfwlMAOLKtZe48UEkf7SNibtA8ywDXsu+9BTx4lmkdg6ijOeJcJDopgI6t/y37
+2Tbeba1LliAgPMtWiZ0O0+WmM3yXVzlyBLEMhPwTlQSjNoZ6XN8H8mXAMwLmrUfN3JreWZUY9QL
jOUUFzatApN5tQIpHoq2Tp+VH8Q/CvKJwyIW7ghJoQoybwFQn6YMdNkvig7WlUqName5brKPxmi4
JfdgI7GC7mocaDELmYb9uW2y8lsWJdarKOu1hji5ZGvwXYs154hSoa1MP/TXmqoOaYrtPbH1ch0b
7gy6zU65V3g4qTP4dn6FdKupjJRThEHZwzyYUJOBLKVxbO4JY6byxQpsGkRxEez9OE1pBi7GRy2h
Q5K/iwiitxpG+JEwCpF9Zm+EXrmF6Ovs28mUr5Vn15eI31O2b0TrLktVy4fY3GRBwRXR4TNrSylf
c2hgmzgwNJBsA8ua3MiqR/A37TKPh56PhmQLSVyfWbzdBIG8Gl7arrm3dfuG7szFqA1s66rAeCed
lYLP1YvrWCXH0LNwyvZdvOr8pF21HsJFkDbtshLiwOiPe9FnwxG5g88C1D9iPfwaIOjvgqYRd54+
jWvco88jsDADD/Wqr+poqUUQaxrLczYECvRbItg9aJLYXeTdNFDnggjVzukFDqxYul0NwzZgm6We
ZjRgsvG70Rzf3cb1QCWu5oCSKIKRH2bwNggC5jKIJSWvlSjZCPAwIuE0NfEm9B0bDF0/58B929hS
n6XdWOTzbxuNjH41WOMrCoi4tmGt8NCPYKFIZUTFGbYNn5Be6+XNOOom1ZBDstNlKHYq5+tiY+cD
48HWYIrbtdFjQwsUQwTwOo+0UZS9Iej7X3Dwte+2qscvsqv6Q4pqs487/IadX5i3ldCKbUnrMdOB
6PYtsRpsgjE2ymQcfbkQbMb1PRFYNRGhKe10nQo/xVU/DY9mJ7KNFEawF7FfrHF8m8toBHxBwCbc
6naZ3YZDzqKEckhmJf4yylo4ELP948BSKQYZxEKD7hkKP2oRb7yoG390TdXnJ0ETy8orOBRMHRmr
KjdQKgzgaKHPk0Mn4LwwBPQM0VEewzuuDsqmcKevqAcyAjHewGGonye3N88GX1TcGKJsV7HXgLAl
8dcRU6Ee3E3oAMIvXr0FavA39E+ppyBssls2cLRqC84X1HUHZxwRnE46jnzkYbC7+W7ET4c9dsZw
CA4zwo7vcK+XX6JI0vchpn4VapwLNasYt0msy31vlvGmwHr9lDd1si9DSrfpZRG7JKKDKYKpRSKP
45edYC2aQIbvxlEWJ0lB8UHVcPfASCjg35LoAmXKxdqtOt45jbpnLPo9nhVqT3AkGGvTMv3zxOKT
vZRJJTPby6R+9m0cUG0l+Uli4uJEMZu5qtPGk9tIRWt1E0eE/NzAOrOZTmhtAT5UsObZichOqPNp
vQNnFYuMDlIJ58jq0FEfgnwWsDtuuu4p7Cru6+TKDxFWJkhe5GIhRaTl1ss066aBrHA38gLQW1jh
LiZPgb2yxsD62sNtJwZuB82dUCyaPabxu0oY5apCh/giHOsGDmS0Vfikt5TC4/PivChvrEFsm5Kb
gl618tTJ0twULPX3aWzYS6KmAZkNL1jnwId0TzOWfdOEhPB7a02vzQV+hEusIfC7bVV0Y7Dl16/i
t8p0yuC2qlPWeNGIHaIZMjANTUr1SCVRp4mJpKzLzGGs/UWGHSc4Db0xsCH+eLz/O5H9T+yPhs7E
+stJaPXavP7H949R9/Safv/v/zyieM//Korw16H1zz/3c7nj/KGDBDd1gtRQST8m0z+3OzggbdNk
jDU43/85rc6Noj+tjuIPLJPUfeKedWeIufOvTKe28/koz3wKhVV36N2j2wLE9F+P8mBiiRsVdTzb
mqYjSw/qFY0a89eUUtxl0TS8I+DL99DQGxYgOtU0Jn7pGaxj5uMj+31uM2yyqTzLY1IBC1cfc4pr
PYahKqT/CpsjTIQiribIGlEI8d8L1dius7rgCwnk4Ei6RnycTZC7AnOITx1dn98VKYB2WYbhtKkC
bF5U3Un7rtTY9FcUvtP51A+Xj3aqgi853z6TY681zCfijN4mfkwrW3h9VrxKlz49ple6reaKjbEd
WcvYJM6zgkaYwm/R672pZa2Nh0bnoS8c9d75HAI3vas042k2xoXrFIImslocaNZLwEmLcJrbs3e/
yRumX4kaXhb9pURGDEhcUSh6mnhI4wKPyY3f9b6wNwQe0tLELJAKZ4PHs6EjKmDM2uvm/E/6euCq
L0MVF9nWLgWxJy0mRmSPcyzO02vlr3TipNLBNMKtMUwWqU01mb0oM/9bOo3+uVNjvs6Z/NifEa0s
FrpfOl8Q6Bptnen9sIbspLatPa0a/mqun6verKjsToSlBBK68OWOlZR+nUIKjHrP675UtOI5brJN
KZ066jWVrg49fFWHya6jEeCmSvtNaZYFHacI3FZTKIFPMsyXGma3a4dD5zEmRfZFBAR8VUKiVFpt
zsgcW9/BLUZ36CLDonSHkrSBxqmdFu09RlX5Ell1TAIlAP+hqmyPRgkZykt2tMEkdwEVJVe4Q+B/
lObj/ujLrab3qJd5xsQ9PqisgjutuW79zaK7+i6NA7UaWCXsY5+DgugBOyqR1Oua1CdB7jB5zDs7
W5SaHmz9IXffbNrHGCq8KrrA5itf/Q4WPZTxUZxcYMHBool0DQKGzZ8aRSauBARZnJXl9CSN5CHS
SO7ZVKRj2TDjt9Cw9SebrO7K7DE7eolnzkdfaq5KrPnsC74TgnJepwH4jYt3bIQd7Tev1VSvoyms
dmBkzUVc9DedyVOQCroEDBqsEZ73Xr6rKGfb565uH71c6S+D0VKjorKeM3nf7N0IGQLHBEUxZl4/
1G3unyVspF0sU3nTB+NwSpxkbmsrrGtBaO/UdkWEZyOIXvhEIcUMrbxp8ynZtVlWnOLJTN4Kv6Gt
EIqTOoSVnAi6Nd1t2pQgYkNiWJCcHXU3Rk2Kvwf8wkaTQ3h08A6yKBPUUPR8JXbJUEFhmOGbh8z2
5bl12vqW1W74PNRiwAE29niT4i48NkFcPrQx1J0wJHcOtBFS9hC6L9SbRE9VZzc3jUU14HpoVXQQ
hJ2MjZ4G6cUSrrcnU9Nvm0ngcoVbsqnKzvqBPFxi/rXH5yHiAOe72h4QWLrnDH5MRE46B/T2oodk
vNYzf2+4xc1ozXQEl16S2GzfgcgYpLOyZCcAMmJ7LvD86nABoRmqDQe9YTUNdvkNLl17I8o+3EBr
p0czM/trlFvlCcbQuKN+S169sR+/tMBfcA7rHW7M0DsPedE+T2rUl53Zpyu+J80qx8C56xM8ToUZ
YVJM2zx+LMIq2fKx823R+nID8a14lxgNt5OTsqQePHJZRC5xBqVVc1F6lxl4JEcolwZeEqe2jB8T
1AttAR2t5VKm2sQ19IdiiLtj4KWXooMkZeSG/8Ug2b+dLLfcDHKElyY4uR6BJomj28TuSYMYcB2H
jlAtaxf3Ns/1BEvOcE7A+TAs8EU9tAApV5PppukSHDaRdvI7hyKPoHA5lI3xy8iObQlbTUluNVmS
3WiUlh6M0tTviZVZxlI0GgY2eFZvQdTj/0OyqeAPApzf1WNdfotZEDBhxICTYky2pNe+Ri3xpKS2
km2JNeZBr7C9+qpRJ6MZh4XWlmhlpHLLxzpr3dNAMvHY1YX2WuQt0Wdd7++SMC99rEe1us36niFd
y+mdiX3abbLM6g+an3Zbr9a7EyOCpOjDyDZOWJZPvWXVF8Yoj8rObtrKcAiuPNmKF9tt829Ok6kf
Ywhjf2E3nNhc13/vIVKRB57cBQVPmz532ptxIMujdHhgGkNJvHS1WqMQlMK/haiT7rVIHR1/gNFL
tsmTFh2SwCyfvDZr1jnFgnvHSkkoWDblkZmpswBxu/IZa6Rtr00KQb9J33e2GTXwxxYSwU3nkK5n
/1TtA9fZgdU1mMUNnm90AjbJqaGm6xw5aX2M9bFZt06d03ujNUdQHPYqMmNMwInqFhpugmdkdhsi
o9tRm2dq5CZr2bfXwq+d20lzx+9Ctphj3Tbkce3yO75J+kZ7CALLfinDnFtPrOUmZmItyuabdoFL
dCIY2ggnP6s4k6dQ0EHSZgBNYycZMVwQ3NyqJv+4JvpQMmGwMJsJTvR1KOeV+afYiFC+mm2dHzU/
s+4df0ZEiUGyr3JNboOjcRnLSSxB0hznD/BQEqkCgMvmDk/1yo1K49g6TYQRjJY8BJf8kuMJe1RO
060H0gabEnMzw2OUkQmziUXa8/Y3Dlmo57KAdybqqwL8+cZwCN+Rzeq0avvOvdetqNhAnjKIFFf6
g+VFgblMtcK8YN3zaJLqBvea+Bkc34CHbC/krUPp+WwiMGHKC/3YmPZwcBvDIW6rld+DluXsQhtR
a72mVLgz0WJqQvrLzBvrC4nu4jJ7J3YRdpLdIK2MDuAQG2JPf+fW0yv1zFnAeBhws8AdtqT64aRa
+5Ky1NjQhvqFJDhZi8i9Mn7U1KrngjUx55R6Z3DLw5jbRMGhLyptj0Je049p2jQBQWie3kIiFIQ4
Q68/GC2x0ZzH2xg7PpemWYOzja2Lx9l0o4c8rFsbi92GTlwVrWQ5cf4YuAmfpN+Wq7qsnjJRpecO
ZhsIe+TOLc+7bINnIYatro0bLdTVzsgT56x0NfBUUOELBzS7RnhxOICMLE+KyCNhHON5wWqnx3sr
8TFQwNy79HkBd6Qy6R9fKJFzfKVShmrLuL+zK6yD7Mz7vS3G7NzEZc/3RNoVF4er3jn40jNhxgaG
I24rlIZwmB44qcItNER/34nEfxR0dT6a1ENuTL+eTOSOkpx+3Lg3U2xzWsF6vmf4xIPqi4hse5zz
BEPG8fZh21XTavBldIga4sE4F/Sw5YhJPjItDb/+LlNUEpe+9GbUnWIhS+cWHzQehcapDixhy6ut
1fJomtV4cstKX7nsrJfg6IdDkPXT2ufg/2XCpBiZ9gPCaL+CR3LKQkvnXZqHNFb615DVyqIaEepK
BnCOZKlN0Bk2CHQ6iGnwNlYl3Nd1IadXKni+hUq7OgXwQjcAz51MlHbVZSiWeZP1WyE1c0kF6Mwo
MG7CRCfZH/mPfCy4rEbHXLq1+0Ht9ugQDfH0hPJYW+aLPhNphw4Mkh/TDBrHDsyONOEXk/YuLKCR
pnopyWQoiLqwL+WGVs0N2vB4cMLuHIym8SSrjFCyM7AKFzYER10ZyK7aMIG7BLZHiKmhTy3dKoxN
hBIi+TJqxrCNwom+Y9fZup6lzoRf4yUe//iYcfm9arVaG8ryHtKmtneF5o0Hy6jFEetPiIDYAzV1
Kh5zGOr2YaGczVg3AMkBiGOBxh2Dbds/ZVrCkz2OxjNLtQSbDmyHqUmZEwBSLu1C1f/iShFssWGx
nZiXoyT05Dw4/rK4DDxzTMLWCfdRWjPWaYPyDtXkcJcGmWjfm/Cz3grOUthmWsSyX0bmf7DP/LzK
ml8cypghCH5LW3c/vTjCfWWPUxHu9SGvKJupstsiTIKzE7vx3e9f6vNuiZfCyMi/5+kXDtqnlwpL
rPUDLS17vTBKINS6Q344G/38++9f56PU5Nd1yPxCpjJdhn4AXfbnDWOcj1iYYuXviTiPmwDT+d5u
2TUmWdhcWInE7m3nBiLkQ09fC+UzUfcgT86aB9JhkXsBP93vf6TPW2NWMizTTHa2OvFMpT7N/q1o
nID9iL8vh4x+7pRdoYx6JmgSO6O+En5QveGj5HOGN/a3JrZ/60f/RD/S2dGzCPtNfDbvP7mCP/7A
n8KRi/xj8Xn99Cz8FI1sRCMGSBs7A8lae76KfzodJIlaWwcUSqZ2dgTzBfjpdKDQwZ5NxoIvOIMO
f+qTs+G3Tgf5qdFBuHTQIcKwOnUFAVo5d4z9cssY06bpMhU6B1GmrCOiulj1sRHfcaiI39Osm/Yw
OwmswI0gvBJ/5Fg+Ei3RHG7xVK1dMPwTeSHn0F1M2XhP8YSf6aac0zFBAxhun3/EV7wMw9uy/MjS
6B6H/CFRT8ih/bWlSwCEAT3l3oEQSPLezamcrmydp2DII9JCH7Gd5iPCk81pHsIpHHPJ93Rz0if6
CP3YHwEgWsLtd77KyfeMeJBPmd3/sncmy5Eb2bb9Isjgjn4afQQZ7JmZzAmMpET0fe9f/5aHpHoS
dSvTNK9JVclUjAbhcPg5Z++1bxjpjF/7pLEfcDhhI6JODj967S0i4++cMfCkF1Am6YvSHiQ7jMav
c9QUa7l08QdwffrHQeTQMmtn766Gx4bGebGYZTnRfFYew0xIS/by4RWGcV+VKWgbbyyim9GQ4ZEB
Is0eTs4YpqbKsq9lnGYpUD4lMOhM0G8UEa00cMJuC407fhGLBYbc8gt/32mj8wp3b/64iDi+RSKJ
oYlGwCGZ8mgPAdnnqWSPe7MiR22jGPE9FnHEUFqVce6tliWWNIwESWqrOEPWuSntKvh10VIIbMSt
h92IANorhG/9WoYZIo4wIyK8EwR4YZcFdtzMwVWrcGRqK3UJTbX2b2wEyigdR294GL2iOUQE6x4y
w+yQXYc+iTRJkVdrW7n1Y0NhcBKej3FKzlycIOfgbNRlfisgwZgrP1LpbUIuJ3Bexxu/5QM9FHew
ex+3cQUDIlYLVXoYeQE6WzfsNxEo4S0pXe0t1CycIHOCQ8lyaxBH0wxFz0y6/tSnhc5sjOfozu/r
j45XGQ5mr5qElHTm1xMp5PaKuI58WiW26t/LFp3lIYTcQwE2p8fRKputCpbUOkKkpFZDenTnTi1e
GOw3u8CwWg+NNccRUQUM+eZETLeKYjD90pjEAoz3yvCphLBQ44jdU74nDxNR9nfQ+RaR/8qvKzlD
xEWbcG1nuwSRc22qlgbljel6RXgTddDbClExW7X7EcbK5CI4FfI58nkPmNqbNFePdjdH9AdhSjCe
pkdwCEuhke8Yk7AAM7IgWvOEYy/bdUVWcHtb7Vq3eusom1ZeiTeFZ1+17cy6WDe9CHdpnC3MgRl8
JXMAgjayCkogcSWJRjpXpvA4BtsPQBwO+WQ616q2SVM1W6yMZrkQv9pw3Yd5Bkw22pTPpd+yAu2y
MW8MzN/upusGa42rEWRUqvqTpEO5TfC6H/FRT9eDRXzLBI5y3zj4PIEZqubK7ZrhBKCpeFhEaRMt
VbnOniINNGjQ3auYGzND96F861kYIB9zP/vVbyt7k7qM5qok7Z6MQeY3+TR7667EmpPMjnhsbTqn
uK8Y4weY/Oij4K2FNRSv0inyqcsBmIxDdgcz6ktgt/k6UtzYVIKHtI8e6B/GhC6IdB1CM1+nSDmc
FYJ7hCjKhXSWufpqV9OTaVnxxsREfGTEqrbkwY4QYFL54KIE2LA9ZUQ4t84RtGGxdQG4zoRHdcPZ
QZi7bWbm/vRP1Fcrt+1vXkFaVZxxspvrGDH40HtPmEqGq3py85lNqmNPQZfJ1DxxQuPdVLSjuPMj
dWtm3L0Q7NM7NbI3Ml31D5Wy7cNgBCCghRHM26iL5l0o1bDuGbCup86J1nCDmpuCTszeawvteZKv
pouIG/7buJvDglipoOm3QAwZHFtclPsJx8A2VPi4IZTlXG1ppdyoqE6D9yRZeIj41oipNpn7Ga2C
wUgX2/Bt2vlQcEwHvHyZKZTX0tyafs2c2/aGXdv5xTfk1/5d3EfYDCN+/m8pxax0Bvhu2VzeItpL
8HdG5hOwzvyjW+z+xROR/ehxUrpvmjjinNiYu7zGEDaq3j+mpk2zOqcg3DIhz9l042R4TGwL8GTc
Wa9Wx5K2rGa6xrhann1Rd/CXHXHbdU62nnsMHF0xLY+RIDoYbKhIbnrG4Nf0Lsdr+lbhwYwdOu5p
l4Fi8tky8+hWBF16SAiBAX45MO3MRt/DVGtFGwIf8IaEfaxOZl7HuwKPDDyUPHyOwXrFq6J2uu/o
XRNiQowxuZZj1qEEChsmn2J+Q8qQrZVVqydrtHAJhqnXggVP+mjlNd0zbD95rXCiXeMUhLyeu2bK
emviB8cdxCNYWkksUFoTktRgjAc8H3+tm7ojeMGd7+KuwiXExtQceKLPr/R1c/KXbSqYAY4v7nQL
LJS0FSE8Q38iNPu+HyC2Y0hgXNR/MxtXq3kXNNuZ+W0h0Ylwytlrk6+EMeqkkr5yB55EmQm+TVUx
QLASJOB2YOa/WaxxJnrGnNWvtGrcbZgtFDBtwhYcc1IeQeLTM4/iZdhPZvE0zXOzT7IpIhUKHws/
Zb6hA57fW9o645S0MyOjRpvUJr9L3v53Pv7J+Zg5qa6c/vv5WM9Xq6H9PFzVf/TncBWAdUAC5+Uc
rKeofx6SHRxwyAfdv9GuzV9cIZAHI1IDk87Y9T/HY6gyZK5JBmgoyRHWYqb7F8djR+er/VUnC1yV
3g5FJglXloeI+ZNqshVkFmhz/Qke7gzZJY/csSeoOZQLRAB7fEG74vFsc6qHpF60hp6WfOMXpliT
OJBuQdGYj2mfoR7iSZjdxjQgs5Vr4HoOvHYPINQ69eWA1G5MOMM4/sxUsgoDW9MDJ1LqsdZcjfCn
MTgg5F1VMr+uGS3e6W1+X5hBvA85Se2BbQDNjQoj3HSU+nuVxO0x4+CP+pbnsFIdBE9rWGBeF5Mv
NcDD/ZoMkoMXMjPach5QTiseyEcySIIfyyp8IBQXhFliTPNxMN+yTFWvXpb7Z1gT4SXPt6dHxm02
je6849Dj3k7h7EMMdFHBsLVX5hHeo41mThrvE92vD6+GsGqlpX/khNL+Fs3sXhyCanFHwNqw7y28
NJgDplOaAcoiYDwlEMJK5W+pibApdXDR1HltQWRYIvcmIsPqqquV8c4YCuShqCt5YygQt0vSAMAE
CZOi2CRE1R+f47rvH4OgnwGlGKp9s0Mv+tYaVPDrwbE5dLqEPYF+CzDq+OUxNzMgQlKba2MexRj2
Jbbb5uLAlfb0lVaI5EqX+Rs7bH9ACNrvhHbwKu3lTUxoJCpyTlnb16dWu33rMIc46Hjdzpv9Tm7I
Z1kQDoE1hlunrcLBxTXMVRp4Ne0llp2VXy2ck9dtVbh8Ue087rQJGeCucUi1MXluEE5WpR1/zfqE
Bhajc4ttlozrbcEERmygw2J3ji/W54QFeGxaHn94r7BGDxebNI421GaKDkIeLcyTJ22ozpVFx9PB
Z/ORXBzXNTwO4qjyDitUGpd3ictBxW4W7zpqQcA5HLBXErbCue6N9FoaFuZuUj8QsDLqw/RNmxjG
HvM9l7FBZL9BPNPGs9px9552jVe1WRxUrfAgjtpVXvmluFGFE9xH4ULOC+bzWrvQY+zobuvcJHkw
vpfarW62+Nani4V91G52ztLzlbpY3FPtdg+07924WODDix0+0M74ZjIxycfaLz/yQAy3oKzFSx/k
YbmOymaAI1A239FQwV2uJ/GaYfPCA7/0y0OHYcY/2FaGKrIFNHlIKBSp0rSNn6e3jtXS7n5rNOOr
xozttwFdAK5Fm0W79lrmsRR8/vdUcwKgK4IMmDU9gCILkMBygQrYF8AA85Zq52vqgKP5Aygz3gxN
JHDr1jqLwV1+c+oWYEEnRFVuQz8s8RhqpEF+wRswhmtf+gv0AJFufQSo3W+KCxQBDW1wTW3Yb+q+
vUcgADyhSfx+25oQFagMbZiQUBYKzVtQmrwwk7GzseOAgKYJLkNWEfHjmB1Gogu2odUEh+oCc2g1
18HQhIdRsx6kpj5UFwAEvEZgELbmQkhNiFCaFTFKjY0ILggJT9MkOAs1N9kFMRFo2kR7AU+EmkGR
XXAUjdBoCgZKMIIvwArfgF2BigKMha2JFo0ZALdg6tvd2pp4UV3gF0SIjQyIIGKEUQAcI72AMgLN
zDA0PcPVHI1GEzUWuxRn64LZ6CeN3LAc/GNrWL4NDecAKIcva/gcRjeeBg8QAt6C+jHKaJ3Q65yu
Wn2yKPKs2bgcNmx96hj1+SPQJxHU8OEx1aeTStjNfubAwjRr2Hf6DJNcjjNo8zjaGPqUE+jzTqNP
PupyCBr1eajSJyPzckjK9XlpNoWu4m0iczhJ2S2koK/qcsRa6Jpz3vKXjFEWFJ7LWQzDAQezcGaG
L/Gn3ooUrima9pYAkdx8cIUX3bEtzvTLM3Wk1/3FscvyocFS8DCILkRLmqThl6l1y2+W0fpQMhEt
nOIlyr74pYvXt5u4rfykLu/MYS7u8L4zvYwK7bnI7JsgIngZfSw5DIj02LZ55K3nYiH8UAbDroF8
zbCI2BMaN2b/jRESjJ0O0vaqy42aWx2V1Uq0nXvdCD6+mnt5dpyS3OdW9eGj7bfuMeX89xQNho8D
jqbKb5YyltvSiIZiTxpNdc28PMSfVtePZIbRJuKLv9eEEx6npXWAwHO0n8NGfWd6NVfkMhto9AXB
mam9QMEXPbToHgB01jvsR0MiFAWy8nROKPFkU3rX5FiyHfw9t2GVd/ZqEVn4MAG3qMCVnFvky9he
FW21xR+qO1SCCWh8t3wC4ymgxSmkIzZInrRpDaSipBpspZyce1JTY0i/dgI62yCUsm3mmvcx++W0
IDq4B4VPJPcSBMcRDsqXNqyKu1E444H7ySVgbaiAwNSwTPmJCF5bqWUxN31axtN6IJL9fsLLjAop
tYK1j55tGztIg9Mmt2+HrAjpdQXzkYiIJFnVcropA//drJLgXXQWhnanc5pvCUj074RqZMeuQgdc
WrHhM95iq2H5xTyk8bA7awJGvF0yptldGFTTdwhdmB174b7IKvFv5VKSlAy3DApQkEu6WdPkqG2L
16N6LJfgWyKh12zHGED5VUN3QECk9QHRj8yMXhIjzB7xd3XNndui+jvACkSBrVw3c+ApUwJeS5fg
x30diNIEndUT9Ic4NeDKV1Itj20TARSwfPyRsevtaiiGuJFLdDNppANRZZUiPc274jD0RvzNqS0n
eZUut/ga0LrpbFscG5G7yuiGKPcsxMx8a19FWWIOJ5asbLMTCDYGeK9wQF44+85fs8wo39NxlkBh
Bu9JNFF9aprkCQLLsi2spjhSw9Vrb4CO41Xzg5srupXDh53Er2nvvnjDNLxZVUe5TTMhWnXO8ILc
HBCq5+d3jci3k10Y1/w4cuW3dYZopm8+LOWMTDRr+GyrqQHgtUqGJD8QpdnfW86ULethsGOIOG0Q
RU9Qe9ttoaS6j5kyY/CoyKg0Vpe64H8l1E9KKBFIn9b7fy+hrivU+v+gj/z+V3/WUP4vNLYlln3r
98kAZdGfZZRNpJAHZRVXj7AkjfL/zBos6xcTS6VJicUkglKLSccfswbJCwZQO5lOgJMyrUD8m2LK
+jS1o2KD9cUTzNGcE4/G9N9HDcnSTqilRHtksybbOU0N8WDGDfN1ap9d1aQ+on6kiG+d4YVPXhwA
QS/K8GS0CWzMlvRML/e4SRny7tGhj2s5ihxHtp8ZT35ddBsvrkEQomUI1gLj860ojeG3tIVhMsdR
/sWWdKpQ3SToBdjNKtMGe0086UiqLn1REZnsnn3BXl81dNKHcph/grnVc8m/jBO5ArbtSuTyEqoy
MuJPc8uUk9VYjXV9hF2B+ZDczH20YIWRfa+/F5/7L0vk5yPZy/sF6NZtm2kRUqNP1as06PQzV6+P
k9FaqznK33QTc52EXIMfv5P2hX36Zp4l6eSTohSgkP70zRRdIEpMN2da1HQbCW10FSyA9gkgSh7B
uNv7JU7Dhx+/6aeJs/56zGY9U7gsJoxr+t//ZXaVmhKkQ4n3YXC1UNXQDvqOpoGzGWaHJJ9//26O
LVxYtr7NvvnpYkaBPyVlkZLZYU4OMoG2ULvZZfpzO+TB04/fS3yi2eqvBl2eN/EsgLaMDv/+1Wbi
D2KippJjE885HfM45OzYNEW18bX3NiZn6nZoB3E9ddl4gCTb11vyln8mKPjnFQaoy5TZNtGve4wb
//4x4Ol6SzFY6bHhABBvZrR6JAeH4VPgInf9yQX+5xoCAn0xeNNtIV7+k5ezbYLc6ls3BT6n1H3l
t92mN7iDQahlMXkICd1vryRu9Sfv+399Sd0vQmnrBp772dmZYbFMIrdOj+iRR0C+/JqTNUzTqkwQ
Rf74h/30XjaCAoYjAT5Sfl7sBJ/2QJtuihjjANEIz3joEYsHO95sl6sIN87zj9/r0357eS8ac1xK
sOK2Iz79eGnRu0ZrsIbUoiaxqaihTnlijWLz4/f5NEL+/X0sl0k1mwzLVf59kQxu3rVuNSdEtjhj
uoFlzpdCyEUze7ScxzhJcGvNkGk4cLbItbZQcuLzjz/Dp7WjPwMjODY6ONNahfJp7YwcsDFF9HyG
sYs2SJkbuYoogs6htRSnKvKdTeday0/288sl/Mu2p99WsgVBndf2Y1Oju/66A410AytsRwD1AbJ+
bUlmOCEoWW5qztT71qoJR8aTh2xsWmYE7+E0LONxwuzwKxPqpn2vGSafiOqG2GIahOeAdjyFKjXu
f3x1/q/PiWSao4HH6QDawKfLkzlWOCnPMA4mwqG3ZRnsdj02OaI52NWTeygRGDIvTg0PWWA1ZWdz
lEhqLPJIjxj77StIg+ERSJV1o+V33o40ryoFDBh44/7Hn/WfqxaTug8OAYeN77qfP6qJYwDMz5QQ
ZWSims3gIWZELnf99sfv88870deNYi2h0UKaz8/GxEBJFRpdcqymSt0Hie6AlVnlXFGvOY8/fq/P
2znrxAfv5kuejljvA//T9V/Qa3foENnOyQZGNB2OG2Y8wxo0EiZFid2gnok+E8PsvUAZiPaIDfuf
XFjxuzHo78sVsZzp0WnnUMDH+fRUydvakNwZ4YF6oV2OXi7ZTPtgRt0aDbW6NyzXfHPikPgK0lXg
j9VxGvG/IdSuSBfFNBeN4Smgg3DHpEsOCADTul03xBgSkpUV6pzHHRoOEioeVG6FHyMMoS+Is9QZ
CQfqO7SKrh7IZUx+8eCNrcmGyxBNPlwEam5cY12Ce3QdowQdNmadGKSRTep+iUJrWOFEGW+xzfWv
ebiYb8rgGNcZNRy4YC7Dj8LHHXkqi4axZInI4wDDDE1q6sXYeywPJyfzW6C0q7KR9msMBvYdSoj1
PFlW3SC5HwtSrubQ/sjH3p42RQ8UieSMND6D7iqItGZrEe2YvA0xm3fVRc4HYC9fQrDi2Ig21yQA
cUqCaEAI7Nr7yTY5DBHM3P3qe4RwlGnjvfjN1PoPTI5Zb9z9UbbLqoC3hzeFvlJ27J20Jr0XBWBp
gxg+Onv6bzun4mMsDrFLTTJ1TO+T3HiiQ7acec7kX5pmmW4vlzd0p34ry9i8p1MeZ0QTeXl8DEXk
WicJf/mcQfaggaHitN56l90KEPRV29N8XftiNr6XVcaKrMxZmOs8F+owMNvIVviIyYzGLh0/kfJk
fx1akzBDSRv+ThNb9aiW10HiHJ/hwpI83XjJW2sG5EOGbbtEBFQEuVrho3MegaFZz36JwXNlSK5t
YcnkLY8K/B+M7l9TpyE0m5sGxECYFOrembB14yht5ztzbObbBGF+vPFskXzP3Z6tiQYW8G8TiLSl
12Ghefr+wCh/vTBzSTB1YCzZiAJGCLHdrCUPcsg5mhZCR0NKL/yY3ajuC8cgeFnzlTdDjDVonfIF
ulUBhQH/AgtsCyyrfo21DwZgM6uXCGZccyFCpcNA6N0NrCXjCTEpFwxD+XKODNSsqNy3gYJoNyNH
vkWc3OzATQvg+iQvNhfVqFG19xG9iKOphaWTlpiio0k2rpadCqtUp6ExXboZiFKj3ttWWqZKxy87
L1q6CtfUuy2Ut8+0rLUhsR5qKVJXX4tecUuhEUIGy8zZ2phaGiup+dZCy2UDLZwFjYuGlqtKBwJd
baIFtqnA2aUlt6iUKjLhkOHGxkDXXktzyfnEsaDlugQv5eB5kfBKLebtUfW2HuJk8Hq3LYLlFe2r
eTNqETAPHFLQm+TZDRFIL1oqnKMZNgdaM7WWEWcB6fOZlhbH+I02gZYbJ0H80KE/hjD7Wg8IklOj
IELbRQoitVzZMP1vjQZYrUarztfLjNs9HGr5vUDpjPEOtA7a51iLoInMehrH8KoqGf70NcTZ2F6Q
TOcFG7Ctz0iFXG7cxLLOcNKae5Hk3cnQwmul3OvMaxbE2PYf2mw2EZTayH3qwyIqhkdlOIb0k7Ss
W2C0FKsQ78z14OR8oCq3kYCPi1TPDjCE3Tzl9A/7UQZXCHeaWw5KdryZXPYLRl/5c1sv0TNgyOlx
ucjOq672oxWB3Ms585Slmb7ezs4IqE0LZlRz7hJY1gQFb8op+txG5oPvTNODNy3L1lIDhISLDh5B
CJp4Ro3FXdeD6fO40/KjbeBbXckMvnmLpj7KENeXWYnO3r1I7u1yQpXCyA6TZOAd6pTSZ2D9bQqt
18caZu8xQiDib3HU33Zm/8UDXYTxkaAY+yL7j8Brppv+YgdwUok4RnsESu0WoEfc7VxviL72NNiu
LEwFvXYXpIRpQhwkOfG7lc5kYTkXK8LIPnksAWacUGZgVZDataDGgoWZcnagRMiN+3xpvW2xtEQ7
IRKBFjC+DHbpf/TYi5j1lUI+ycLxvs4Xw4SpvROEqyI0qwbOY0QaH2qlMBUZjUseA74LOAz12tBe
DCro4ECzEINGLYb2txp/1bae0uXU9NbZ046O4GLusANxbTsAmnG94d/0cjwgFztIyPiU4l+bRESM
X8Qg+30t+jw48aPCS3TQKPIQRilHoK39Pl98JzA1j3NTdhu/Iv4JbfQ2vBhVljBy9pN2r7iIIyA0
J/ZzBh/0Luo7CwChSI9hivOFK5hsLCZozRiK/aj9MUZQnl3aB+uwCORd1OTOAcSndU2zj8lWTVpz
6DRiU/hTtQdrUO9yhdlx0MxpNppmPXbaqeNfXDuZNvDEmNTQYU+C9LcuhPdsztbNoE0/prb/oEWt
3FV9cQUtF4dQko45MIPSe3EylyaOthKhsPErQrbsHCMCXqOecvyaic9w31+sSNbFlgSxlGe6HUzt
uqxG54aKvd5nhedRAIjqlGuPUz/29XlKi/yudp3+1u/m+WA1XRysExxShbZKTdo0NWr7VKWNVOlQ
+ns7Gos3HSlPdGYdNF9ttJ87V9uwgosjq9bmLECD9JLIC/7idfX3gpfetk1lgzVwFKF1XajGVxO7
H5xMbfuKau0Ag1zWr5u4JOYqVcMVqYvJ2qzSLb94ss0K+T4xN9skaM3RWwZWty2jaDl72nPmiXI8
qTk1Nn7AM7CJLbVftEHN9rP+Tphj95a2GXt2k/PUYBNos6jHg0hqoPMMbqX0unfUyD4Rk3Y5xx+x
AWOzTxircGP3JWVSb3w0blyeZ6eWN8nkDM+EYYxvdpv4L9EQgE7XMFew58SMOjz2UOt6xZqOSHkw
XHs5SZkSVFO4I4gUlFAmrumN4Y8gaNMmJWdhysSaU1R0s8jF2/R5Q1dDNiGCVkhkfKp+Pthlap7t
KcmRHE48Myq5MP/Ph8ElaAa82LAiCnY+CDyIJ9GCn930tqzYzhbC4Xx0AmQiOxKNbDDzGBF0h1YZ
tF9CCzplPDEyNnFjEJZV81DYW2bdn2qVDO81tREVBmTDkgjlj4aJ4/dQ6qVMRwnLh1dL3DESKJJr
WuGXxZHWqyFr40O6w3Qd+gAhnVKlpJrzsrM9B8+iTMaVHJz2e1jbCcdJE9xNlzxzMMYFF7rAZbPm
wbW+gEdDe6zYXvEWs6iKL6ZTmiuTxFRvnLNV6pVqbWIvsZVBqFqJMgvZIrQUDicbz4vJCSsBXfjU
2Aim7GodzMlblsu4XBvUyXBl+4pHZXRAfSt3gzv91gMK3VPL2+umlcEuQ4TOoN49yY75nMCItCqc
YQeVJlojijM2XshyNtNZ4KMtyNET6JV54bga/L1cmmxVFEu+t/tkfmxcZjCYmKNzWo4fRo2Co1Hk
ervjKE+YZMwt84kZ4/GSHwKT9oCcR4ardTvs67hHYdIjX6TG56nDQegEudaGEJ00u2LqUcf2c3qd
iXmfEXy6gsIxrymq3U0/zbcTJMEVGAL34LTkYZrFiGWxqUmm89EfchS8m0WHxR2k0c7vu9/61qi2
tVEpmDKJRjEHjPqNYtcutXvFPESuVGQeYegQ/GS8Jq69w8qxcE4JboDVngqjeZkKxVAsPCFce67b
8MyWS8MIMciV26qPtIm+gIN48GS5rzlNr0E0vQZmMhHIQpOSofEbzIpuzaBo2ASGcJ4rHbVuVvJt
DgQHKyNik4/lMXfbHmOvuUuH+mqOvQnlpftejKS+yoKuNpRPKoJoGnAdW+p9xjLrpoPcNV6eTOsl
WKKvZt1FzEZbH3MtWBJU4Qsa2sSCebMdm+TbPM6kQPTxtdM8m/44PDV+E2zjLnn0rCg+AKfL1jjX
hm+GbP3tPI3Ig6hhroehBYpPNDW3+WKeHCvxvrmdXe6TonGJS46n9pg0Lu3RKdXlhBfE875CarpF
VQOQQqEyvybTxGh3cTE/ONINfkX7zIDeqHMaOqss6HxzL7VD9qrHudqRFBGDwMllq19PNln6ikQf
JhVwiLBnituzor0pYyZKV9NOSUAkEozhcYQwPOM8dPCswTNueoSzyabDDYySKKBp6nYTJWdGbGM7
yPDFj7LwowtdbkDelREDgCcKEelTSG2kX1EWRSz7YVOxvdBn0jMNJOzhyxBRIIS4JHdEOTggdtV8
0/CM++I34XI2CK1eg+g2tv3SuOZNajjJuO2DhbIDHQGHCCav61Lo6kQk8/hbquR0m7oLCQECxoeI
mBzG2RS+oPOiyR3ZnngQndOj42ypRCI1mm/ghFwH4/2oS96gr5Z17NQdeWUjR4fccM19Laz2yNme
lyZC14AOTYEONidSu4vL0pzc/rubF3KTtBz/VnZc3zktyHb05ceyJvBM8cg/yqzjQdpZ4cmKHZoC
HUW+P3j0CPSk5vJ+Y20b26XCVRm6FjMbgq33pmcX3y7/F9LY5QOYI/ex8tJg7zmOOqBTql+7gsy1
9dxKugS+Nd1OkIM2BsUmsx5Vuo9BxsVM2thZmXHf7C6N4jqfGaPMlb8ZMvrGOTgDggSTOCAllI9Y
xFN2clUPo6Nwuq9V0vMFkpRXZB9R9x2NlzsH1+K3YjD51RFN8JnxqR9bp5zvMlA8uwtaCS6WOkOT
WHp4WHwvm8i4p9qh7GvGuK7WzpI2KAxqavthyL12M2bhlBFzS1eE5iWbwSCoTkyAypU9Os0xC82i
YP2byrgOqqh+pfmX7M0spaPoq6ugbUHuiTzoack0qItWZaSqXZ9Nk32dN71544jJuapSmE6dcmhe
hSo7XdadkUBQGVN+AUvBbiY+jcEtZkbKJAJx+XwxLhijpLuGIcNW9/mgr0k+MGUT/CO/1XxTeSOX
jSblWqeYn2Upyn2lW3Eo3wDPEA11i4XC31RAEHauzQrobZPXDkb9gnnqPmKnNch/G/1NnUMm7z1Y
GnPpmd8Kkz/JSrs9eqX+t1XP1RLuzIIVlrecR15ou6g2cIgONsxvEPts4i0hFuyhmomH2OB4LUhv
5o7UBT/htOGHEjZNpZTVZClelDyx6pVWIiRCHufjc0+w03UgpvA0ok58DYE9EG8Vc+sYMbcwLE5m
k1MfnsJaVK+Z10HhaGYDIWI35iY64zwUDxQHfMNSurS/wijKOAFDrNkHZSKvqVvar32gL28BN+Y0
VFymsavkw5TBD73csLLL4l8LSD2vROrw1vOAjCjvl/DY03Il8MxHGAAXhmgROnJ9w98FLaHGbL5v
g9MhgcNZvar7+r00/QCzTYhRaMTrZ/b8On0fcrPP3IHhADqkI09637cjWMLKXc4WLfBzXYzhSzs5
MFCVq8RVHklxW1puiLHY4pP3VD7OpmQ7xNXr0PxgLApVSK+CqaY159QOLQUH4dQ684FYIdIYWCWe
Mt8wOtf4A3yD1K645p6uWifcVFSnRC2wPwY2VwpQtvGkeQAfXljzhYNer8HWhNFKQHJ4SiJZhJwD
FnUwPHCtnu/hQPfdePzNd6mTwcaI+VtHevL3efSZQnUcyFtaqXW0jTlW8GQkwudadGN5E0/98JSY
k/9rDWvoI6nm4DQ6cb6sooknk52A3lgcb8HhhRnmOAZN+JK6qIlWHYK/cONVNLg3eZ1Uy+/t5/8J
HX4mdCDuA9rzfxc6XL2W3Wv3VwwXZG79J3+6Ke1fHMRHngOkzaYtIRhH/aFyEKb8BfazZIXZPqN2
x/qPysGm4/6HqkEHj5JIin2WMTWCCftfqRpIaGHG85emOlUrNTJCdKbQzID+MbBgV/axus/uVSG5
Pdbwv8S0cQVywmY90J3uG4oHxDoUI4VVhTdVuWDXah3T4CmgegQTj3nV6PFPx4iqnbeQEFs7PPgh
7gd0WSOsWK/JFQif2GYCtyvasbCnm94E1TfD+PBoFdqdQVj7DhBg4V6PdtO9Z4iVUIohHxbS8Na2
1jLljCZJvaR5Te9reTR8pcQ1rEMEUM3vaii8M6nao3XuzOtyFrmzTjsTfa53kVLljT80d6lWWLVN
GLzwzLcgLFwkWG07pvUVDcWYtBVEWswS7Iq3WFy1nS8yLmReSLosre6ytM4ra0p4IVr7ZWgVGHnj
uJOc3tuBSyFa/CIXSy/SseoiI+u1oixTBTxUrTJztd4MkTTSM6FVaIBG3/N5ufHNNqW1nhXLkf8I
z+PgWreJVrIxHhPbXqvb5ovQbdSaN+jbyN/MixLuIoqzLwI5bJbYZy6yuUkr6EpDFXeDQFWH8ZyQ
qnbhLK81d0EnF1opSPVIr6DMImHKSA6grpJfWQ/OfXqR70FfM27jgvbC7LjtodM6P4y15VOstX9K
qwCxY3nrkRhxvJM+mkbbGeVX4yIfdLWSsLJ1rcBjlJQu+hyjVh3mFwFiQi9uK2Q5bA3tnJmMcN5Z
E1xhmEPIFxetZDSWgtqHmcGe/HB1tGOp3slyQbPYCVSQWg85aGVkdRFJUm4ut/Og3FGI3TzavXSx
Kf7x34Ri0Hw/G44kIn2dmOR/NatmDOyyPaUUG1N5IvhiyquN14dNGuxka5A6IAhGByuRd/ApzJhs
wvfLNvG/HfWnOyralx/uqKAOh/ds+fueevmjP5Vj4hcmw9ALkT8w0WZU+seO6ge/wCXV2yz6D19D
D/+zo1rBL0Kz102EYa4rhck+/P93WBzz7IvovHDp6L/6FyYc8XkizGAdWRu6IovEACE/z/Y5tMSt
r8LoRKOuB0VnCe9+EpQr1lT2+6TBG0zhk2qfSn2xrKSVHzwgtOoPrff/2DuT3sqRdbv+FcNzGiSD
ESQNvMnpz1GvVCqbCSFlw74L9vz1XtS9fsg8kiXX89SDSqAKWQqRDAYjvm/vtSE8idqq9wSvcKj4
4za+Ja+yz6UPdHSl4ktkst1z+PycNVQhPE0ytT11dHtAYjc+ps0bb6YstGKRlOnK6spPMVJeZxvD
z2lDon6MCqpSjrk2+OnB/efsIb1ab6vJzd0vc2VQIIvqAR03L+Y3sgdapUmirjiA9MrwNhnVc/OG
xByvAe6sWtDnQxrMG8dMC7KgrWxwyFosHTfVnzFLhHSpDLpX1CWzmtTYJps2uPZA0FFB9U8eEqIl
G4sapPY5+HeR7rb+4IlbTucd3gkIYIOuId6xgmfAjIekfs6n3Lx3AlEmmHwRdKxRPWPb9jAzWLs+
sKPs1IoyA1TcQ5chHUo4d9CRNojeBxLygscxCA14a7M+1WFi7btOND9i0Ek3fi7HjUqaC1Db8MVU
AxEwHm8tf5z2btO1FwG79dNo9MYmBh/MAo2A/bp2xHRZhBG4oATOcNRZ5T0NjW+mSJqVETdluZnT
LPpqBwEiB7OTAwSp0rgjYpF8Xzeami2NivEydOdPZhdmN3rq4tU4YxRBJw20cYfC0HnWTc5WvIqA
s0mJ07ETZqzuYZJX9z1HjHUeeIDrgIhH/VpAIrrCAtuIz0kIami0jPhmnustpmiKM342PEymSZMl
IuBvVJXcZ1le7CoXYt7a0qpbN9jdtzNWFfBOAX1asEcrMZs1RmvKz87cQpGuQ3XHXa8vIFVp2tyZ
eQot4Z8QOnmniK5wuAkKM/tatVbzUC6RAvVguXKddgbW/Caeyde2x0ucKu7P0I3UjlDJepvXXD1n
+HadTb3e2nHZKo7JvbOb6wHHRpVW0VPKtF8BjxrXLTNtNbPq35tuP1wjzu8v5NB0W9wf/t6po2zb
GlQ54fMLLqgV9xGHBs4DsEVDHUdMaZ27wW7AzjohtXfUV8kPWRtjxrfUw3EifQw4dphEyLen6ZcN
wP2qJuN3440jlo/KIamuxe3+jS/xTIY2hN+j3auE5IxBYB6aW3D6e77AWBNc2TSAnuvctdc4lzOA
AcKfNlmYUSOjiWg8SCCGFD2MjMMfMs0Lv5JEHo/cx2PvzppesJVFlyF+aupxA3fP6YJ57fQLN6GP
dtlkywSIb+D8wP40qFWcDfphHqri0s8W1lNFpgd+hSTYidIP1rYXL29X5MEYDdlv9Hv82SLb2K0/
3LkFyZN7Ny3VMW31Zz8a5mcXsvg2GBrn6Kulrq4meBSVZZTXrITDtz5CZLqqPAX+Oae6bG1Sqm0E
VQ7FMIFk0+531LewmGRN7Q44hOX110S5OcfRwgi1AojkQgLs2yi/nEq3tdFx9v2xDFWJhIpFJF8n
VMOIcqeus+o5rN2Q0jbcKd3T9pkRaLAlRZN5Q2Oi2g+2F0GNLPvSwMNtEepd6VldK5aDizzyQZ52
QZY/shGq7+NOtOV2zGxxFdQEmBk1QqCNK4g1i5eAM5ctVLaxutjZmEsAmmKO+lu9xKL1s9RX4Mqj
29ge0s/VEp/mSYLUUNeSn10NOLxfctagk6Y/krAlfS1+SWIzhFa3TTxlxtdK0NpbjzWxbbZYEtzc
lzS3sMLPs3NMQt70LOrTlFvDt9CLQPctYXBWSywcXdUNBXpDr8IlNA7Wek+1eYmSi/w+oSTZ609S
lCTNBZaK7hYN5Jeyz+N7dxpz69DoJrx1HKdCfAhfPqM5HzXfS/ik+cohKFnu9RJxFyg6/jR5a2sl
rbG/oibak7xIAShaTYLUEvAsLewhwLHpRvaEXGPpa/vfrO/+PVhbmK+uar4rw2eI0DfnS0KoxS6Z
0Hfq1B639UBkH2vDeESWFHwlaNniDyYd6zwveUqAFaTJconwmrGTQgknC5AGsntpvSQEupMdLeoV
ggNxDuJz6lvy3ltUXi+P7YDP6iLnNAEiAuYh6m13S/n2B3C0YTN4tI/TehSPMWC9I3I099YXEVVg
kf+w6yXT0JepuBmN6jIJWPpnmV2GkxcQc1gegYkDVZXGuMaMT4/MBGde0X67nmSJOZaDA/8DITE3
BS86GdlL2qKkvY6ts7M3eTQRuab5I/ZM43uypDVqW4wXjqxp6TVVRJqjxHDYLwmPKekZGwKQxv2y
L3nOliRIZqkUa5yOBEQ6yRIWOS25kU3ZA+vkc6ovhLdkT0oRETJpNbPrbLvJmJwNmXS+2E3aiMvN
OHfmo0rattjWS4ql8xJoOflLuGXoLEGXyUvoZfsSgOnRDeAsDQN2T+IGEZndkpYZL7mZYIZ4XNGT
4STA900nvZ9M9SkdA7lPXoI3haNp/tPzgsL2Es25nMFvAupxxERG5fdpyfBsO9I8y9bkeQUvIZ8G
1t3vQtY5P5MMUHtJAwXKQtScG5ER6tWNddmwnPEWNWSIUo+2+xX7LkoymdcCEECLlz4BQ/rWGJai
5IxhYPFzVaeEQEQXIItngGUhmjNadxlVNbSIdX4/RGZ7XSIpv3OUFZMn2JtiowhoDqnI2cauawCD
+gMfa4JvriKEUmSQ8opdLvheuSGfjFSyAeIcGLTcITwQL9kmADryg9i++tnza7oiejb8E8lkw7LB
lDZOl6T0IUbMrUNGiZ6PXqLcEtplpy5byrUO4e9ZhxnMoBW+cpOkx4420xgdWEeStS4c6PhsT/QX
O6GncdcLJ0clwUf/jrd2hgHKHAi2fpmpU59ovgS4h4v6kNbcTzS0AZELmDfZf5WZ8D6No+Vsyto1
GubXpC48nbLQRr6oSJRQWXIFoS8dkaC52OYo6j7S3KvvSaJ0v9eBhzfzxSGdxikB4JDrT17p1sW+
bjQwJTCotOoia14SA9DK0cCprFub5Pf85C2O7bBzq99+YTrxOjNpjFVegsGbvjvZIKJT5mbsaEjT
+fImG2jQ/z/W/d+krCFnXopW/+dC2dVTXPz660z3r//j32c6RZlLKOkoYSOkpVDLserfpzri1ziy
oFuWlgVGzuW897/BY+7/cKSHItaFBuYtbIX/PNQ5+ITkUnbDb+GjnMUn9A8OdQzxZ9EMRbpL1Yyf
s6SfKYpwfwunJ1+ACpsWq02wnfytnK4wsv5xN946nb0aguIe4Ab6rPzKHEX/HgKt9dJF9edDD60g
nT2gAcXKU9zS/7zn/4VRlgv9w4MCyWgcZcQobvG9Mb6X469WfnTM/OBCznT8blw6vGsM0c13rnk3
xZt6fn7/KizO7OejeGz1HFZgm5lhWefurMVbm4R9TeKQUegfJT6JYUvl3N7SAJ4PMiCgmaIZbYaM
3A7RmDhkGzFuoSZZe/DRwz6utH60o1lYa/pdyUa37p0t815u2BMOlz7EA9roZF6Idux3UAeCT3wa
aFO6eZc8gJAdWUbd5KJRPTrUElWNV8HM9Bqima2elDy97Nihe9P5UZvUcKOrrKomwn27cqViXdJ5
7+ibmZl7YXIIR0gN4WoVEQhyZdaGotGRccAwURBGhuwv2jDvyF8a22zDSbC77Px8/gzMIdtEFblN
iVv/UHbuIsrPYQEbdb9p3DnfO3ZzCRm2/TwWk3M3UKTdG4i7tiVxQ/QDwSBlneXsmhTvsTtW1pWH
FGabCGdcjfbY3wsXAqhD5+TSnZNpW84eKJF+aqyrgFTuQ4mKZh2WXXRHds3ww2/JnQUZ3yGKCEYw
fD0HZiOefw0YUr8CzdDJJkdV+xkVvxSbYbZ+aT0a2Rq9efvbqElrWo9J1j76duxFu1G1zl3PeQ8X
KTcYu9NViZ6FkMM2J4l6kordctBegqMTLVtkMroDiDnQ4hrSW32Ks3yYE+M6CZ1fbcPHepja7mcy
E90z2798CHzfRhtslNMZ8dcWJvbRnFBIQluurX0xOL+W1rG/ioZ6xlfMAThBBT/SX5/bx87k5+Uj
v0cyuukp92XzGC/REaTiuBc5tQlaV0OwFVJTM+BDDWrKhuZciH7j60rvOGyYe055M+opcB4Y9qdg
6wFYoGOdeeFJom49UNdgAHtW67pO2v2QkykGWKT/lJZz96kFm4Qow2+YGATFAm0m29zMgvSE/4OM
Vkje2x6LxY3nczvJjLGCTY7ocWOzdl63g58QNYaeeVdllFlXIwG3wbrTtA05JYao2GNoMEQWjatq
iOWNnZFBE4WhubccHTwH8P6AAtpGcG0PPmJM4g/cbjkCdBCyA+dmirS9mUIo8FAUndNU6fqyNhYV
QD73R+VX6jYwhLFnxypgxufh5eDIxyCvaSRypGBfJnvzgHpd2cdawy/vuhHuFX2E4LlFqk95Yyjb
lTA6Y1+im/7tJKn3Gx1Yu26Iwr3QkCyfI9+0tgCcHeK3CRzcGk0L9ZzqO/cjgDO2sebxZ4aoOVk3
/ZhtoxBRv9VY0yH3fPsyC0PngSb7vA0mD3iTMKS190h+2EvOy189O+g5ocrojpwfk5A3iGkbpxvp
f7txj6IROeAPKwXyV+ddft2JcXjSAv58QbjgDWdY8UC3HPE153xyBWpLXgx2ON2KHgUFZznvNol1
8QRXZ7jT0zTejknUXo+g6S+tkb4z2D15kVbIFaxa9mvgDepTxelq0+KiIuMaSduatBkGqOEqRqvM
Dto7PZsgk8nDTt0VfHa5wShTUgobTBzaqs1XUVZGn2o6JD/lrJqD1bMIpUbe7JkaqPyJSN1VU9Xs
8VST591UMMf5qnBGMJ0auLriKBeVdfQw0xoNV2HPAYCXJgLc7tPgQXs/n/htwwfbKufTlE71BWXC
aZ3JIK7XiSpMooXzxD+CDJY7ttIK6XzoH2XjIyag6Q5daynJRWkMOFAJ5gRyOvQgABi2xD/r47/k
F1GNK56dqbF1gy6gNmRm/roPWu7DWM7jymbneVtkun4GIgaOqOzTOzK8UIYmZDC0rALf49ift2Xv
ugcSgEmMMVEp2NizLl7EBUMZZ6Sg4kZ6amCMPFO5QZmf0eT+DT86e5wacpqpSaMMWbQIdqEkxEtE
BNirclRb0l3kIlh/wXa0294D4LtlDs/c3ZYQDytcJMzLkIjkkSAhV+rX3WTT5BbZokBL2+aLO7bN
hiYxf9XRwtgSXTFdvehe7Ca075FP0iN2ovKxj3NwEn5X7JGuBKCdLZOy70LOg0CyNselK152TxTK
2yMZoF5KdSCRGy9IgSoMi+d+0v21jzoTWUcE+U5bfnylUo72ltGCKEFWPh5KRLCY9lHtHDmTQm4z
vT4/JY1F09wtVdstYtL50BYVv7A5qvngx2hqLMpYX18sDbGzSJhefM+y8oq9Oyi6/HPVMSyYjOA0
zsSlWRrlB4cC46GKFd5HY+TRe4L+YOmiF+oyEf18kU6ki6wj10peBLAv6eY3+H3rkHNuHRjent2o
PorKSB8HiEb7oqgR7NTK2EpHQ5XgbLsPX4RWy8eu8akZGQlo90EhixIWGoPSR7ccIb66FXpynixC
IrdFxQTnoJmC4cKchNsR5CA0618J3/AjBonmoUnV/MhECm9VZIQ3bdL5xPihd1YOLutYE8/jaaG+
tmxI2xV8/eAyG4pw+pdEwg6M8bYF03U3G2b/qy8C43NO4Bm1QwJjNp6h/v2c0nYMfk8mv+zoiGFn
OpV1jXDIeAih0t1SIEGCm9k04uQYfyu6xrvzy37cGVSdv4Dfcr702nC+JLKarvlSqV1UR8ZmimNj
gwgHsV0QlFdzaOj7kmbh1tb0So1UjNcvd72VWFjKxgORsaS2FwWZH+D7L6TGbFCXNA6LjhJWyUTc
jbI0L1zExtvCT9pjPrViW9U5WTjadHiJXX86dQhObgLPCo94Y9Anv8zl2bOwwxkOkTCcNy5mcrSv
3aYItuh9Q0K3qXetEEikN2ad5EeigtRXn8yhfRvgQV1BfbE3nI55/DPO/rQhoMqiekP90Rfw2SfE
L3K2Fv0O3qCUEBsWheloV0FxAxtp3sSlJLMba8j0aHKKlyvYh8l2hlmDOg3cNpTrZNWlbnJDmjpn
f4FKzOlyxHbDTKfAHRDg6Wq8qcknLFduRIfIJQ0A9/ucuyT5QcWOVx6hTVu+Tf3R1xT9VoHToBRv
swJqm1uUDx2WzV3HgsMeCOX0BY2w9qamnoE+UPXgA1A6TYMFowOz1Q5fvDGt6rQwHhrTRIpCXY4d
swPTOOupBZhhw6vZyiqhTr6YmL2+Rhpb9ch1rCJ7NNEkbvMKCZfwY+v5xTXk5DRMnGEwnyffQ2k0
xqVYGc5irsNesY0pISIHxxgHndw9qcGZth6JyyBibTRFYupxlOW+okbQ9ljeVkUj5jtToRteGYKY
zHXAvzw4Rg2Ax6e4f9nB7VoH/NXbRFDXWZVzHRxgJjn72BTzkQKNIiYp3i9XdONGI4R9X0bXFqFT
kMTi/BNwMb3F5FFs5yoy9uT6wJqDnGR/n4rJS/g21J8gU+IqTWPjAmn5bUfPa0W0O3ivxPjl1XT+
LQemUIdmPEum4JLLIAjCLFk5ZdjonefpYVuiV9oHAQJrIDDtBS45jY+yNt0tO8QIRbcEDx1Ntzai
nXXaqPyHWxg/EMfdjIgFdvY45Mu+rT5SPyMzYo4fhjKa19ozwgOr1Z4bsYRFO2TbYHhBMO59NQrw
EOgGyOKMmzrYkBMGClugzDW9FjOKrJxt5lZcL7Vah12VrRxWbLT0VXBVFVG4TnuSj1ScYYEuRd+h
HEii72HXy0OKyGLJ0h7JIPHm8lMFQGKmbmvWdBrs6CJKVHVbkHH01QjTYsVXPad6VqFa712slBZ+
sk3mQXTp+mk+2bGf7p0s6g5GRDtuU4a1cwsRab5NQqU/VeBct1hlXITyo843CirOFgznEgkVRXvw
Qsmur1OO5GYWn+jNQXWz2vrZ13N+YUE9PtBIk77eDGUoBvQE3ZimF03xzPaeACtVeFeW37VkkNqy
vOvrBOUIiMHhNpin8thOyDETI2p2rYd3yM5z0HQphWnqeJqnuKE++ewQgjOse4jNN47VJneFbMtd
Bzvkm9Lsr+ikRfb15PntN1p67imliv8lmFziVWv44o/m8oVUVl6hDfWiw1gU3UUUew7BDU37he6T
PEB3Gk6ZDPuLgVzSHy0wR+xmFg+37Nrgtner/GfewMbuyZ5+QnVcUnqmc3iy0D1c6hbdqQKsgSqw
J5cHCSzii8lonc+icPMtRhgynWLqvtelMf1Ke9f7apcuOTj+7K3DMJt3uBqTddLnE41EMszWOsqx
NnTGiGwI/NRFkmTJIakIvKyUSx5Vxtf2NHGqwG8t5tVgeZsQ7OGGUusDYRpfxwKJEQGioLTQPZHI
hsA7taovWiRikyoEkNgrXMJKJTvjfemr/KFMc9Ji58w+ao3Vgf18jpGICnZaeZ1xEM1g5AeOS8r4
NbUZ1qoBRDHIOe8RfFYB6x31P6eYYWUbcfAZ2WALUsvNbtkqJk+jJcrPSZ3WX6uuGt19ZVDpXcVB
Had04WQgV2nKlsYhT/7OEdZQrF/EfKlWlIs7PSSn3u5+hYOH2J3yzuVIYMWFYGf7o6hMhZzFBUJh
pNdz2dO/a4SR7Vu8eWvk0+Vl2lewcinpttfYXcJrSGCKGMIsabaeJ2uccYCcGp3Y97z/PwEd04zg
m+avOmrT2Ara+eSXTXebokkgPDmLHkfdCD5cSIesIg/umkqUz8KovpPwPHzHPvhp7jA+7lwEihsD
bSLUrpmVvTIEQKou+4SYjXY+Rkp9L8muI0JL4XeLOpOOft8hpIwcOiOls4+QaF3aqUKNmOoOZU7u
czZN7PAZlQGht6yENBAM2tHh6D5w1OF7gpX3e5C75oYg2C/O6AwXZmXZe36KDV2ibj85sfMTXqG+
6ct2Av8S9Ls+pbvFfZuSK9+fiVQmE5XCtuftaceTzWX43BQRuF/cPnIe4r6kt9zFvLDap5lRsKea
IuXvJGC/VkT2LWeQRxbk9GasZnWq8WKu2qFV2yorgqfST2eAhIN3MGqRXKsxoBcsDU4xNrCzAwqK
eh32Q3Ff0ENmh2vc5XneHltvyu+C2FC3bk0AnEqUfW1FvfhthXC2ymSotrqLw1MABf6mkGN0mclU
fnJINymw/M6A/r8lBQ3kKG32Ocvttq8ETbp2NO+CoFPgy9EuEdVe7ie6Op9aVtxVNy4puH5v7nXW
gY+biaZxTXUSYTnt20F/j/zCPSRhxBeLjeCJhdQ45MLvL9nKuScQW+F1E9Yp+9+y+N21SR+TY1Q9
C1zy3xqv7bDLhFiyn0szScwLq+qCC28Ikg3VkoHJ1tgPnW2ME/hEpDowLnVor8uirseV0GUld3Ux
EivtRRofCpnWD0VObk8uJ38fxQv2ghLWA37hX+OIG9dEvYVxQ+gT4cE/XMmpQWZ2Tjy65JBUY72Z
CSM75rFvLcj/g0F//MT7L+GMq8cc69naCcgaYFeYbSh3/GjsGMsDSjH8QHxfp2E4dKN6cjmCjMl8
KbV5xx6KhDqXMpHRedYPx8+GC6eUYqtqQSElBdsfBtah943gd6SEvEUFad81o/+7Hh3jkQCk5rNt
uzrayKasEZLrEaCtZ4FDLGS5N/2RXOq4LjaIHclSwr3/AdHjdRUU0pUrle94vuWBt/y7nKtoPxc9
2XSHwaF+1xsU4+KqZE7We87j+QdIhldVcG8ZzbegXaC7IkL279HcUY7sk1x9mMoQNwNAgVWcu+M2
C6ts836F962h4DK5vidt5CnnSiWzURXlR4sLi7zwYUwcPhlJb12ZLQEE7w91zmLxuCrLhm+Fbsxn
xLN7aKWgN4le04dCF91lmrXpQWmC9wIm76oOx3wPgHz6p0VyBrUtYQnqcBLQydmgMg6QuZbg/qaU
u2hj2lwpqKTYL/nj/et7JfpahrJR2i5cJIXk9u+nlrL4z1Vl6EM+RSJYZQGcPaP2kmNqU9HMKH/c
VpNFBTGbo6suG8cPxl9mxR+CY2e5v7YQ9G+WjCfbPJs1U+hUEfnozcHLDQrwBReo6uHz+xe5XMT5
IMJmYi4AKJO2wN8XOVp8Llrf1oe2pXTrDhG7iNAVwXVmk3A+T8Q69B2hAaVmk/z+0G/NH2HD9DJ9
mjfQt/8e2pfOaIW20EuRZMKsKUHYJ0sh2DXMrF5hSpOEDrfB9v1hlxny6oodlHxLc4rOMK2vPzs5
ovFV6cYMC380O1l5/5mgA7ifilnru8zf94d764WEqAeEhnwfDyjf38OFujYt1NEM17TyobbrPYd/
NBjEonywyryizywTBjGm7XACZ6Exz28oNOR/PUs1d8OP5mVuTkH3kwQGgjSbzAIsgjFMebP5FAGr
PrQDpfj3L/etSQuOXbnKEcDaXr00rmhnoBkagEXo3JEmTDU/ZIl9f5S3biqPcGlfmTQ+zzF0DvCW
zslZel5WgT4Bau74pIVaDgGK7w/11gU5OGw8hzhwWozLr/JH4y8dl/hKtF2HYaiRaw3ld+WV3//f
xjhb1GKJ7poPNTRYu72ald47Xv4RGmp5+OfTnvmHLpCpKN1Xk8NPvEHbrT5U7F2vws60TzYWhfXc
D/HXyGCFwctnLkEOiLcE3X9IVx+taK9fPYivkhaKcEyf0sXZiubICp9t6RMlZBFu0iI4XBMUUV9m
RoJFrvKLzT+9rwth1vMJZJdAC8/fvZpjlTdBxznkxcgGRU13aAbdD7YSr+eioIeOZprSro2j/OwF
90Ny0nWa1QciONBzVmW8Br5x6Sb0Mt6/nDdG4iI8SQqnBQDIPZsmfkPg+jR55YGlDXuf0VzA4H6o
dPL4/jhvPCbLxV4DWWrZHTnLwv3HlFdVngpfu+Vhjs2tzp4ML1snabE4E/+VNPdj/J/hL5wMGVF8
xX9jd3ZbxkXb/Md/fy2s9lBx/zHU2TeWGpVaECcwdXqfwn3hhOQWuC0cOb+HXdQX8+eJxJw9ivZA
b2qH6r6JJeWb4si6bWe73SZ0f/d2Qxkt14ICeO7gjJReUiFOHiEyDNF8FWScA526ELiq6RZxrmq3
md0mLYDebLweyo4K9gTgbk2ZDR2jiucPLhSz0fnrxxecvh4yemkBeTlbmwkAMsi677inTdR+8fPC
vLZ6735SKn7K546wkiyjf5ph2QMKuXOJfaVnrY5Lwmgs6cxadZXiuv+cBxyMWhWhy8nvq4GYhoDC
Ul6m9baBpgDfnSwxctEFstuhRPDUEw1lJEa3Hp3SOdDbHjZt69lrxkk2lPDcy9RBy5CkaJNG1uuN
Hw7r2Q3HjcMC43O3bJRhBAmYzy5arQ8+Wm/MNRvwJQoOvlls+c/mWpD3NbuPifuSEI3VW7448tTH
Q5hoVK9jIIbD+5P79YZHCFh+jsTsgOb3fMMDvKPvhyovD77XIoaNy3xbkypxqUTV7gMvbC8jSq8P
iJrDi/dHfuP1ZTdnLiYKDyjb+eurw6k3ok4RiBxP09deDdb3mn7PA0TH5Nf7Q71xkQg8WI2odfDP
+daRvijnzakrDnmv6YpgqNCUa+H7k9Ssj6pJY2/d0GCfVoNN0f79wd+4TvZVQtELXxwl5z4ONw2B
iJZFcWiCMt7XQ/EQLlBEL5n0P94GOMsiZbkojFxfLq6VPxcqakBNCGEtO8Dm+TJNxbCxvZE0s0yI
fzxN2W4gmEIYxenjFVixwlzQhX2XoSvoCCVQFF5FcjMMUu0oPP38pzfQMQUXZi+2GuQcZ1+UMM6q
Aso/lyVzcTDImynpIdLTaTKRfoR+ff0CMhhbG7YGkob2+eerRhsSqS7nygznIRLGFzhOP5NRPOCc
/WAPsrzLf29BGIpjqeLSWPPl2XWR1RdPhYEQA37XVlAr9UuZrdysnxGUg73JAP6/fyffHhFQNjK2
5aU7/7zg8fMg96WH2upPqV89lZP1IHRaY4tXGRYS+/L9AV/PfUKEcEq97DoY8WxGSrDEYOrc9GB0
3WnK+oPjpAQfmh8M83pTugzD0VAsJFb7vKDQe+YYx/zoA9mTCzkRPW818kV8/2JeryKMYplsNrBm
qVc0S1AyI+mCVnrQgooWlR7M191vt1B3Sd3SUPfmtZjKD1bJxfL7apYsCwcgCAnC9BwMStYcqIyI
YoIvAT4OmU8ZrqhSeAw+Xfq5oIndTNiUVmTPp9Eax0xF28t09+1Yh8eMPvKOCMaHeZL1PY51MJxV
xeZg2RbUC60DWZz67NvQUEFnyQ9++zcfzJLlSjMQuM75g0GSEGV0Nsh+GWjJJpOfnIyROuf7D+bN
Wba4kX148rC4z18kp+YzEpbZoWhdhMNlfzBT68Fz2492LW89Cl+xt2UdUpxh/15fpZuJoqoLFqKx
EghZgggTkznu3r+at1Yg3NmU4bBVU+xY7ukf280ZvvdIhkeKeAj0S+8uMTSyAz7RZM+ALf75Lpoz
IzJRPhkLTPz8hAokUmF24BWd0uDncu90rO5yHXx5/6reenkWvyBpYtRvYBX/fVVjQxDrXPLyZLH0
btPJosUWyJ80W8qdDqX3Y8hAUVMtbD74VL215r3Y3SkcvXHooXRqRsLp00OIZ6ctDFAj4a5KHqtk
/sSL+MFob014jj02k31JYTu/m1BDkZDC+CPsqEr3hFHh2bTBl71/M1+BjQGFm9xE1+ZzhJv//MDv
d/bYSUruB68bzMc4MssdCa/o0RLRZ/Tm3OFzYnklWVdtf1NPRXotM1fsIw9N5wzticYymYdWDYwR
kAl6jK5LPjrdWm/eeZcTNm8m0P/zjY8OGlMOec7XZnRoE7T1k9X6+LKF1xxj1/tC4izZHkR6XmaF
iB/ToW+OBKN8j1B0zGrBlA25c6SK5K/UZFS4xbiO92/kG+8aPW22oK4rKC6efxAzl98hHtluD8X8
s5qtdmdWiCkDUovK6en9sd64HdaLxlguhVp23X+/ATaYVhOHO1v7wPppUnDY5NJ8aiYyIV2/WFIp
VfvBDuONl86y6Nixo+GL9WqL3etsGnVYcnmJ/BrFIdhaVDv0MfS8EmDMPtd6qDeoMfrDP79WYP7+
UpFig3i+UjqAAWLtNYSEoQ8FhqWpSmd3VOMJzE7Dx8kjrOX9Ed96kmzZKAPgTfZZys7urqLb2Dh1
eTDMkCwvq0eVUIj2boAOesgVB+n3x3vjm8MFsocSfNjYLC6/zx+rdB5oJ4pLbu3Yh3QuHD1szLqs
NwJF7H9lKB/ghqfYMHrnH9HKdeI2LziiWX5Z3OJFBGvmtuoi7izrg+XrrTkqeKEWH8JS6T+boz2S
OPKZas4qefcA/vaXlPUD6AK9isP6zoP++I8PRyxgmC5siP20T85fQGuk12Y3c3EgYAeNnzvc605v
KuoAHwz0xsJMSd2UQlB5xsaxPM8/nlc1g7UyA46AWSi/hOO49+b64YMpIfgZZxv6v8Y4mxMED6WJ
4zAGgn5rhbGpOjXEQ93bnYK2nBGcF4cmDKFBV2D5k/BzOWjsX5JebYezieJfhxqyiOn0OkS/kiZo
QTYFGxiLVp+ILY7ubJ+U9GICZRRUZrHPG8RZnG6nNTLYgMxGjyaFOUL1shbsN2Yv6372c8RWhQV4
tswbvTd7GCYvZP4b/EzsDsuFoohd9iYa3WgPA2U6ZhKJZi+i/Ko3dH/wCOqLy7RZc4fTXU6tSK8i
hIIHxIn5qhzmaht0kUQsnA6XpSNicOBJt3v/9r41Nx3LdS3miVjifP5+gjCC63ZSzE1kwk/12D6R
g3XjCGMn8hL6HCbe98d76w1nz81mj/I9DaGz8WQ0FbUIp+KAo3WpOV0Pdnoc2uKDzevrttoSDURj
i1omZTr/bBjIvBH0G58MczO9q6pYoxn0ftTpZ5rQVwhSyOm0v4e6+ODIJN4elyotd5TD9fmGzK/g
xVeDpCZSTvPXiCBzIrIc4w6ji5lt0cxwxqllDrgz7etNBrOB5nbBQl7b/VGi8pfJYByF2RFT1zrF
OkAYyoSr9vQ76WD7ybO08OkOI1JA2M3hxm8tRe3FnTehFXyyU4CX3izrFYgwJwW/Bccq4feBkVr9
wvNh3SYvHs8RVhWOLv57Pst11LTJ1gXy+VgL+dGjeOuJK8BDxEFRZhALYunPNSI2G5kXKXHykPYn
ukuraTD3qdX2H8yst9aiP8Y53xj1VZ9nJXz4gycXQyH1hjXEi+370/etD6Ii1oK+Av02dZ7RYdZ2
RZKtLg40nbz/xd6ZbNdtZF36VWrVHF7om0FNgNuSl6TYiBQ5waIoET0QaAOBp/8/UHaVTKnM5Rzn
JDOdtnzvBRCBOOfs/e1IrWwvHft1gTE97dUHprPffhj9SmoWIFO/HHvdjs2oLlkrWurC2IAwChZ7
hwIULfWQfXD5frcRuLT9eVtg2fvl8FsqZbk5KqpDl3fXJAe4EUjhh6bsvg8ZmoXU/eBKGr97LtaZ
NwUsEgLv/Zxm6UXJ9eWcls8l2N3FNM78pZNHk178prG0FBpDCxpRBNZNpsfpQSWYGhKGABd+4he7
gDDYzx6WIOwZcQLb/Z/v9G+/HhsibST6t8H7jVHOca8RLFodZCu+W0Fyn5rTbWmhI/kPPsfzqRQp
f1fL3N+XRz9pKhXo8Q5UooJuzvBcK01umrH74EX6u2PrmgFFi2X9D+/dOrSIP3RitJeHAc9I2iNx
lfV11zj4pY0roGF3VRl80Kj43QP800e+P7Dmi12i0SOMF5zOHprB98AuEbe7Z10zfVBzWL97fqlI
GZJxfKQWflcKD6vnf5m9im3GVE9DKl4Jz3AjmNF+RPs2iVaQJqwcvd5m7eo10IxVmdkh+gum/gG4
VfoQt+DfRxPHAq42fEbp0N0mS0BOVl2WMFl6fzd70r/3HXZNyO89gimtnyHCrK3NxnzVpYmdBXDo
LPSnvBkvkeII4ieb75k/ybBSVrYdK2XeCkTXvOxN54On6XdXIVidurQ4eG7fD2DLUvR9jT9hjT8+
LsNihINuP0BZPKdn+jBkSn7wgb+7xaszC6GMR7P1/WUXuZGolsPQIWuBc05i7MTuDeNpJVCoiRNG
k/7PC+ZNO/HuQIhihihLk+VCmfnuTieaKpmSltXBrZYgSuXo3tqpQSC2pZzztCnLe4IDAHbaKCff
7AJ+CrO0Ghco7kj69pokg+KDy/Cb685hY7VAk6JIOfGuUApc5QMMtsoDGSv2Nu2Ue1GnHBtV3vQP
OSlr0KPSrx9ciN80MVEl0PVZd23vl9o3mZ1FxBMrul9ipKxWYu8QpFq7Pu76PXQuK+RJQTnpkBcC
OChSzGRwXtgfZXZZv9krV184cgzC5Ri0mX/fw3SkEW41ZBW+5Rze8JuvIbNgxKKtrp1zrox3HHLU
yFiswPmXNJENrWKOCpdv+iQtqe+UiuGyvgUxDov+hWNxvU8ljxSOqWKHqM/ZI8n/DnguZMuetrab
p1u0wvam0+rhkLqtt53T0dv4ybnZFNZtYdXzFcsWE5piITyk/hiclbr3qEPP/6Aw/93vZwKGB91b
J/TvG0e02/KyHyx+f1nMt+T5oEV15+whM7R09883/XcfhfAarQFudF4b6ynop4qLoRPBfetribSe
dCNaf3XzzaI4C9Iyefjnz3q7b+9X2tr9taheeQ2+L/9rzS1HWWUUBxPU6hA6k8LstdjGPhbNRBhR
aZwbjR5/GmYifE1TS67NQQPwa5ViL2q4x29f6L9Uvg+ofMjyfHac/4sS2DwPz/8LEF82qMvn6vv/
+d8Xz3Dun+tvPxMc/vxDfxIcPGcNbV0HwzrlJM0BNvK/CA7BH5w+0B0xmlv7/DxyfxIcwPIx4eXJ
DgCMrN0uavO/sHzeH5wlKK9ottoeb0Pr3xAc3r9FgrVFvmoDachQJrx/qmsdQ36VFoAPEsNZiPqz
6xPzXPW5gk2E0cH5CIPwvljgAz1Cy3hj8c1/7SiTj5ICEnPVYZ457urahLfPldn+p5vw6cdK+Vl5
8r4a5FMQ5K/aVYet8ZeX48CkbmqddD6oAbeTNOf2umg6MlM9W2x1TZah0dPisttcu+mlN3/+548n
LJXd4OcFvB4qWbhIoXyTe/y+DB5HBRZaecMBMkw5ExSULrvSS7FCI5Q4zWbanc2o9Ps9PgjifgRp
MmtaS8ZJqWfKekvgjZGETezjZSaLCyy8gSXJX2SxI56afxb3V1VFVqktUzgLzME4iXuAq0ju1Sud
heLGyn0Sj7AjHVIgpADV3JZoGqf9gptY7deYNALAE0PR8WjZ20IarstBb2fjDk2euOwkQydQBzgq
LVgR0u3Fs19VmY7PY1Kvac8vmupyui9HuGx9Pten2ABZgDMPfq5szPqUxjrt70yJR1J5+YNyzoJT
D9d6y4k8vgkm0rs2Uy/05silqiuwTzp/NmbztfYmIXVQq70edgX2tDvVKCjSc5NeOTgzaMsEiMxw
keGv8bLuuiknSELTatLIB4/gCBdl0GLNGY2ISm4IsO3OitFsr+HSx2dIcua9S6L2sUVmtDWsYbrP
CZy4b/PFveXumFsUMWS9mQRbje7cvqiGyN3E47STyVp9RrjaPEK/48607LcHd8VreBKAtzXUwcmF
FHho21S9Svxxn/WOP6L0rn9wMWic4jmxj3j2jLuRMJ6HfJD1aW6a4FRVHGY2UGjtPLQr3DuhOy46
EuRSbHsRl5GsJ3NLdFBxI9wUtwtxcGAQmu7FjvnLpEAgGCVwEZKDNjNJre2xhazFcva1Qe3dbCyP
jc/NVZ6Q8H5ykhB6C4E3ACgCeAWmVDoXBGV5hPTsNSMubhIkfIQSpe0l6bIrCymZvhc6jKEaoy29
M11n0zCap2xup3vGHctF0E78q6xU7QUwxdCY+cWB1MRlXKyLXWudKy3RJySd/BbXzoNwCNIqmrAT
VeGU1tN3UkDVHgyvfZXY3IkY8Vho10JtKmIyKkDeI9e1ALPvlYETQVnKCaWaQeVjrYrjG1eP2xeG
z8tFLVP12eRFuidBChNi1xY7iJnDNz13jTvYcXJDpDSZDBrXtk+4jzCJudTrI1rWZDcoCJC7BZ9T
QggKd8J28ZDYBs8/5CbxWCZefFb2xaPU+pHAxK66SvxXfQzAzGda5aYUyJUJnNd5AjYA5xjTyn1i
8mxiuSqyvYkrcmPb5ZMdexMZSZ4gc9ThoVzR73PKjcJQPezi1hZXgiC0q2CQztWoYuOuznrxODpu
84RpjafVwx7fmXHzZOEkOc/hMdzO/hp0puXw5f1aNs+JjwM4yiyl4cgIis3bj/NTFkHf9NrNrEQ9
bOYsXy7o0vYPgjL8RjWDQfYbJQXZVgYu8zKvIlfq2WFoTA8fcjxne1zShKCWrs5tqorRW8P62i9G
htEXYoCHb8S02svBxdhtPtB8NQr3cWpqObxk3Wg/ZjiyiuQwWUttI7NctHqL0E6OF6qVsXMmE2u0
b/Bk4861Z/XZAAoQNe6Y1qHhzMgG28Xd8Rw6wPpoytdhMw9sTWN9OTaBGeIMDM5srfg06L123ejl
jeaMl3Ylqh3eMed6IRwidDwyrjonISsrviQYhng9enyHxFzSY2UWn3sGl1tgZuN2tNXXzCd50Z7G
b0VqVketTl7UaKfHdGEeVBujODXQ07alM81ESCXDNwO/6TbJ+vN5aOMdamMDt34RbAzVwUXxnAQR
Q5Jd2otNvEggJhV12Ijd3D/TCtFusrKtl1AEcXtEd4NKWZvJ/dHxRlRZQU+yKsvXRCyDT+99zSjr
bRWBcb5RtZdtzUoLznPoHRe06CWONRYslm/jPFPo1MfATwgW5kaaxqQfdaLKDpWHsVgMlr9tpGZG
xCyxLOsVcaIjVDS1Sj+XThYcxsS4tao42NFc6U9GHVjl1uTav/RCSjdyKEtRLkIbjSk8humAlZfE
WUMSTBmTO9OTSFSb+oiGMzDokgawqZ3YbTcq7l+sRo77xEl45/EC93c4SacwNRF25rXb3jCeNbC0
Fv0O1VYKQa3QgLr685NPdHEorWI+r+fVWlQWxSMupcaL3NlVe0IRydNhou1vyHpFXTLZFidEi1mQ
YRLPNDqWd6TPaOobxSYCDKEQZh8K1tWFXfbinPxIuBembh7RTPQbK01ZVf2WAIk2rGm4hKRmOWfC
7ebPi7QAyK3sAoZQB1lurElrCLxyl2dR6g7dtmq5E7losOP3wWFenOBYjbH6lBXWspnisT0rAHpG
rlni9nKLKSxlUmx727KvvZ4WcxOvqoOkwwmtC3/XahMzljWaUzoWeODAyr94boJNXlcSJqzClRlM
2g6Ua4NQtrouDY13OXCoY5ZZsxWinNwkWhLcQ9kx9mXGE+9aTXr0pxnCnYzti4bOXxYWUruphtm/
NNpFncEpxeIKVxHOSet21Xc7aS+xH3inYEb3HtlSEm1VohtDpJMWF6JfjKNg2tICHHa783KJrccR
uJ4N1VUizzVhi5+nivTCKDdy/bvASVhCO67deaPn+nRc2jaIRKV1+xGy/aMsx4xg0CLLT/aQ9C+V
lbtEbfb2tE7g/CJ3Hs2V7CXxEGKhbWpUKNpcFzsvdaavTW400VDK9Vwg2mssd+UGsX7dbOFzZOfg
a9Ht4kzOPR6/Kj2in+9OQds3NgpbGodQUZ0MgzJM5ijPGudKmXF2WNJafDUFGSBkKapivTcEXKxH
pDy3eA+taay50wOTNWOHzVkM33zCEgWzEkronV70vHBQ/6pX6mhiVZQW3wimDqyBgmOCF+si3iTO
GquRZhVhdMK5WsBP3GiNEI/BlFnpbgQTiMWYSVBUcchLwUzP4ussRqZbKWILTP+8nZFFA0N9O3y1
mWncYRbvvwkAXv7GdFJ+n1Gt3aRZKXPLMdS9nUEb9ljv2xawBUDRTZ6a5ZHGfX0qIT8cbL0nc7cB
Ej90eZKHlTDx2qdOz8s9qBrtpk6C8T4zreQqqThp1I4rLpPl7VsE7RcL/moWxm27bsoEuL4OsMPC
LPA4ngRta3xiG6y/WcKlCtbI7eatTZaxm7ARhVXH11mZE/vU0Mb7NCO8JTRaza8jverUPqlcda6T
b7BNx0luktUP2nDYekRnWkW9Wo+/uIcevWEuwZHwE2jsILyqZvWK0SDbz0vcEP+bBQQ7SYg2yol1
QkGFVWIaI4Tgn4sI43c1xBqETr3EXP4XHVhnEnOXJNpwSDSzPYtp4a7HYa+O2rztIPKsx3ur9TcT
N+apVx2mcVlzscfB+aigMd73sNd6Zv0mFnn3fJ33xryxsZqKPJbhYGec/CMsSM6V5w7mNhlgzyib
A2EacGWHRJ8/eQmy67x3AA0MzVMS1zyYNdDd3prUeS1F+2UcbfsKKtT8WXLi/qBT80ufcv2yqxeL
mT/qrF9chHRvCm/SrP6gZWtca0/alBIsNN3IAeuOPHW8injAjIknHlgQrgPeU2tiaPOcC87NHjCe
D6Lt3/qxf68IIcrimVq/FAL191KqBNuwGWT4/arKIjURzcLqiR3b0yK1ad91Y7pha162ikYTqNaR
E1QuKF69dF2mKL5ucmm3Z1gqQAjGTvMNcql37bsJZucBEFusdQ0BDoPzkTqLXuovxSzmGn/VvUI5
WofHf299OaOGpFdhkpoxf0fgcUW+bSsySBpiermWKLOD1PJeSZufDkCzkp1mmM+YNB5g81gMmzku
aY5MNiPK/IupM+3HSQDWyBarONf1ynoy0XrOWMlEPZ3DsPCJGjOKDahSGE8zC7piKzkkAbA13Ugx
jc8V59WyCk4cIIlpmy11jn5FbroW/Xaz7jAm8LqbKencW83xFKHiiY6htLZtAOw9eyyOUM69simP
48gGRpIUZ3aKZeqSpOAfIsaDJ6SDR4XHfT2rz/XSXtfottlTsNlvbPhcX0Ddg3KFIH9rW4XYmnNM
vgsSm1M+Eh83GbQcYCpN98miEXeIua986qyxcM+GcvFgzcYy4SJlBOBqcz/MWycpUj0ahRWX8Bss
wM7gEuns9faGH1Sb900MsK1vLVAhnruUyRFmcLaJl/X/iDnQxxu9Z1gTxRmCzwldnG+eM+HsoQdY
s+BtzJm+09O8Jps15RcndQCtm00YBtrMUd6bwV9pikM+5bSOq5FCpPft/kEHPRLBmHCi3iHkOqoC
gWa3o3DzU1t8VflY7LpsyPbjxOlKLyRPJEltwyat3fF+yMonr6N+JMBbPPqytLJNp9Zc4fXaBSvK
4GxZuPi8dLQbuA7W0eDFcV1YU7aP0XPWESTw8jiQKvs8KwLBbGVwNjRL0wxZtsXOGvzuE5Wof1Kt
DrxFUvS7Zd0/1KSAPwDetY76zG40rLVdnQZllJInLCN7KWfSFEs57owlqY6QmKhaas8KOTt515XV
jfe6QXQ72WPNs9N35LrZVFjCoHredPXCG2BojB5AMA2lti3F5QA/mhVss5sMce1vLH+gMoptG0N9
4yyskV4fYVrOBn9z0Jf2palnrkq1EJZOdRg6mb0cmKO3Z61o6coB3QcoGKyv0LRiu3SURwOoMtsv
SKH9kyFpswALDE6JIbqzTHn1yU24cMwc1b7WTSdq/Hq6ZxRKeS9VtvfXDhCTSnFZFfSHvIwymaHk
8uqzSpdt5i/isXCrT9Psia/kLFJu605yZdQ2OBuZMqG2+ZfW2npwXr/1bAc0sXwEZF3UMPc7KUuW
R2NdqvO6v+tFITektIonp51BjnZVDs6Dmd12nDI6I2vxms06BXw62+21XnfcmSbnKPL2LhZ1UuPQ
TkwFtpsIsfXQS1/HAlFBY5VfV3rqfEkAvM0T3bW3xxCXPAeJpIY+OI+aurATOh5Wr9rrt45PbfH4
4EUrIxeKFDnoVMGAozLCdjhQlcw5T2MM+/mtPaAlGpcBWTYBTDYL/q2Rt2RQ9ApBQ0im6SvRJupi
YbnV0awSDiNyxXf6Cd0rXczFTSuQQBHCWAQrbtFByQourR0hTMG24hYnkmSCGapgyNzepImzsAQR
VdCCi92U9l+hE64+EngKjJp2Bo07ua3hRUY48UFQFiD0OPDoHY0vhqrMfOgIAvBqvyyWTaPMGWT7
AirA3AKeUp9r0DdhbHblUVubKzja2Nao6EmAXDs1axRo6HPUIJd5yfg3VSbNnnZhi7MMPv6tf/P2
kpwLerd1k9oEuGvfdX1Zj8uexu0rKw5LbY/A6sejSXTwTti0hurGiG90o6xPojGLDRYV/+QPfful
MTimE/NJTw35bn2SWEquJptKK0r0gc1dM/tveNaapznhsNPpbXCSHvtsI1MuYeq03YsORxSsR0Eg
Sk/5tO1djufESgSn9Xluu3UbxrjUn5d9SUcyyDzOvEXHH+clqs4z5DR36dr15lyyvgUo0J4Mn0fC
Xsb+29gSOJgacXLljWS5GN36/AAvgkZEH7J0+Tnx2v16O976AR1SaE/FTUUqxm4hfn3jIge7e3s3
GAMt4NFP0iuPLZ++E03USXPsKy/RHF4VMvBPbcAxpFWFeSc7cvWCCs6h23AStimHo9TNjTvhwifL
Rm4kFnyytku9PsGZrU+OySG2Wu9ByvHwsUf0KHbd0nA4lwa7GfnY90pyTBYF/Tm9Kc07rarZbNnH
vkCnE49YaIijZMAYvbUEp4GmpQ/i7SwhaotURo6fPbuJiChzil1C/N+ubWYOJwPFTsXChitj0QVt
ShaF0qfmCcw7DWpJz9jKYkqFgYOzBfRgY9Jc3vKy5+F522Znj6tB50idd+RlPVDVK0FEWrXWE/1M
F6qz5k8dTZvPwuPUrhF5oaKJ4I4rZCkZCeasoyKweGu5k6DGs3jWND2+mSX9MrOcq+xYkwpwJkVJ
E3HdKjFsmduusIorSL7Af93MoesF39NqA94PKS0T1mRHdxpTxprmbeA0ar3xu1fH837gq4c1BzyL
UHKKEOK9xFdwcRw52n4h6axmkWUiS6+AfD5Nk8NVWzzNOhKswVKZCq7BUOpUQ5Nsv3Aqye1wnAm1
DKEFBZxbRie7JD+TTVYSnnvfNDEnSDWpzTRyw5WPf6Ywaam//eXbwlRVzitGI9v+xZG8UwUvlWO9
DPMnyLRqV6V5Roxvw4LOOFUmnsMmw6wxucJUhcRicbLlQrgLFZn0FJDo4nW0l8YlUZgC9q1R7BGZ
bkO5vZHrKUDNLSUZgXTjnkYCv1gevTKHLePbj+Qjp0B7OMwONFS2o0OsZFiQPX02xMOfOsf/jio/
GlWiAmZK+P8fVV4V5XPaVM9/G1X++EP/L5QRUhfZQSZiQUQVP8HmIaH9wajQ9ahhVufiqr/7a1bp
rX9nNaz/CB37a05p/YFYj1k5ahGsHY7n/5s5JULVvxchJJMBocFpsKpLEYe9F3p0U+HXs0soiT1o
88ayyx3xyANq2cG/dtI6bQiMT0iEGRhMOduC9CWNKY2Tf0OzYjbEPWmdWOqoqsDQwvrWrO5uVG15
7lNW5J8GIg+fpi7zHkH71sQuJeX5IHOTWO+CFrOeZdUZp3vqhiKYNsOU08oRrdY81gQGX0yK18G+
UsY+kesreUlNsaMH3AWPnG8s/+DrKx6PN4z7ZZLz6H9SJvEjXpOlJ8Y3g7213Anjd5AIP3ueBi39
wpbeV4ema7CLi56S4TQ4BCVTWpWVbkfjj9jIigwUS15iSkMksvPf8iWJ9uXnpjMhQRH7aE4I5dC/
RVJWPwIq69WsXYatGSN22NCvr+JL/0e2ZVxyPdswU9VI7mXMEEVuxmmiP2y8Zf3JH8F/RZo5tEeK
uncWjAl5ExdRNRK+oRhY1SR01ITOV9E8BHaMDxNtOtIXJyegOCpcIIoi6hJh4tIK/XwkUOfbEivV
O7BLq0Q5mwmtIe1AMqgSGGhz3F0yKNSOuqy7TzoMy5AYLSuUxJaFeZ/WR/gWE91iYd4WmkvsFVx7
wm6MWl4TpObs3ECoZ0/kxZZeYYm+XKUASvt2N/lVcSKzxdo3vV0dm2YY90U9tUPY1o0L9rMc1+5n
5I0po64KUKvlpskVfpgatmFJyBm14gZ7vRXmbtKgBgri666S1QMtj4EtLgaDvGiTuIK2+7loquTa
Str+k0wn77oUxfSYVv68SQIGK51I52ueh2anpia7L3nNEZHeqIciFXThiYZfR7iEx0gj8y6JqIvv
UzFbhzl1NcKC4nkI+04LdpPXWafYjcs9VIBs2RgefNZ75CpO6MWl+7l1jfq2V3NhhFWcor538taa
o6zqvDlCOr0c6850XY5DfbUdcUgc5bx0e1nicwGIZp0HRKOJ0BCOvLMB/5IYJ7oVflZ05ashqapD
ixcIUTd4xLeF2YDFRPnwiaA479hJ5y5vvU2fjzYNZ2smc0gJMJxkXZc1XINxuhoxtp0b89xgrg3G
cMgV93os++46Ld36vuvnej/F1CUkRT0Y0Lhp3/r+GXe62tLKt4HcC7AJqpyvQfSlZ7U9d3eJYS1f
RmshpTuQs/mSN51+Tp4Z/ea2tXBzETy+gy7zfc0OPhgOCW0pcHPuoJdTnvrjF93NywdVLNmDJYfM
YbzhFw+tVgcbWbDCXG3AisDpbhswgt7RKT3nLe5GFWGd+7yz1FWNIOtMzn0gw1oVOYO5OtCuDMiG
vGwBiUK717NPdZzPROOJmUKKVGqeYs48+CDmMsxoA2xgvZI2wFA5krEEeoj6KfQItI8SmvnC6eVZ
owNaQZBn3tucMK4GrfucLd1tLjTvGzhhAt902HjMWiS9vsgUS37ndblNpBOsVn2wRUh0H5nJWXIM
7N6DkNu1LI2xvwW/T8J8pzcv7khBK+TSfLLiYPnayqZrQ4b/IJYqKc4TggU+J6gOIrddXd+yatWG
POrkAnfV+Li2qGoAsFFcVHq0MLReCAvgNJyJ5LnHRv69lCaslak9mWMst44rZ9InRuuLmdJct5DL
++EspTpRGqyNGBcryjCYeOoKO4W80c7klDVIwEIEXc11kfd9y0TLCLblOBuXU5+t5WSc0f9IK5nP
BzMd5ptG2r0fEbhr3U5D7H8tZKXRSMhGTnV+KYMtHRN1Y2uxf2qm2nkeATafB27cuevUh31u1DmV
JkYdU7/4aU/Zbus/TorK0PpLj7YUidWjJTcgREoqtSw9NpU/IcNQ1Mz0zJrLPuMsHUiHoYQ+Y5vw
6xtDuuqYaAwY+JeSKpHH/dEpyOUeGIeetMHMosAX/otNTPdro9nfMtGahKpP/RCpFj4p+UXbtss1
FrlWXMg59S8CqyhO2CzdPMyXl1Q36RzqzIXsef7c6N3t3C565BtIF+uYYjYb3XSX4Vfbk/ceXLdG
12w110xBjfaypz+dXpbAcRmgZTE9kc54yCjr9nni6DvW+0uOr/umpaUepW3Z3CGjYAdJO3Emc1I1
gJc65YXTGAl5F/V00dQ6+gU5I3lzK3dg3m401zy51abWA/kpU033rZ17TSci3Cg59tj+PfJL+4xv
qDamFBiOHOEQV1U41acq1pxdaUKuNerBjPQeFqvq9eykdYmHlLhu9sM4w18f5+HR7IAWln4Df8cr
nobe+JqvYBZqguU0ySoZQxc5DizeFsI+bcTNXBEyoqy5fzXIJtiOsHZvcwzK28mWgJQT5PK2T7fQ
6rT4FlJHf+nqHoEVgcWgs8ekBIjZgty4gLAObdSzkdal2lGO511mp5FTy6+djkCgnWlQ4aQpvlU+
DFO1ENXJtveU+uX3rsj6o6Xxutc9DPGtw/+KHQ/yvOO4ZC8MDHbz0t5MmWHuzCEjLFpo+QvIKKqx
8o3yDGMTKnV5nQ+ldWb2ebYTA9CmkQPJdmzL4GDZDejumZMXziRnX5jpdJ5VDaOhcmZEPRiattGR
e+IaaCboD339Mjgyi/judxmT4miENnqQk8XYz7lYbCkONVoBJpeBuWsM56XVxfU4Aj7CL5ZH9N/3
bNFaqCwNIYGtQrCqGTCOhRNGSaZmoTeXnuiuPR3Bbd/uF1nByqxoM+lpTUzxUJzlzZIQVCr8sMWx
R7ZMDa0WtjQFWbKL7fLCqjTthpAQuS/dMTjYKk8YqFTXKERA4GbpjoQwVJeNVkduSUT0NK4xjEW5
7wfRYA4TNbTPxg+dlPSYGvkCm7BnXWloMkP2du8OYQazwDxuyFwxvkMZh59PaxU6JDl3ZkYi4ERv
k/eBNWKrNoKXrFItdiAePwQZB3ee6mtXm3xexktKdTYakR6I8TiTNnfI60QLk2zxz6pBXWNDX0Uk
P3Rs/62lPqqlYNv8Yy11ATH6+SUd++/D0P+toPrxJ/9K7wr+QJXuriUVygFKGKqmv7Sf1h8OVRPm
aR+Jou1Y1Dt/xXeZbwpPcG7kdK2cSOYtfxZVtvGHaa2eJAaC7gpV/FeZzL9Kmg3YOpjZDXpsfLt3
6vHAUgCYhSYOHFJeU8YmewjG7PY+rs6fKs1PP8ZcP+sxf/dJJn5wrPOIB38xO5Y17K+19X9gI8WN
oYsnUTdzSD7eGP37T+IzMOljnQbKuH6Tn2TahILGS0e4LfTDYoziUb/qJxJ/3Xa5/9cfxFAWQuGq
O9f5rL9/0IQEO2i6RRwUvZGiLF4JjH/N+e//5GMcHxsfd/yXewQKDKSYMwvmexxBAh+hJmmbZVTM
2X9w6XhWEZsDW0KO/N4Dngi9soHoC6LWqu406yOt3Makn17nH/wo9++1PM80JlS0WFj5LFLj3pv5
vKlihw54B6RSFpSM6kYl8z35C/dimvzNP1/B96Prtw+zIJxA5WIY/B4jpRlOw9psxAHZBoIJ2nKH
3G/jsNGyZ91n8p8REBMainikf/7g3zz0WNxXruSbW+b98nK7hskiSpADY9zmdgTiHDq0E+7BIVof
rK/1Yft5uPz2G2mMsCtgPWJV//1hXMZ8VLDOBGCiFqItmtMtAePx7X/wg376lLVF89PaWtXqk4ZA
8qAFM1E/3Xw/VbI+Iwz8P7p0P33Su51JFlXKGZtPSstRbdw5f+Y1DKbw4+Wl/3qXAJv4Pk+GF9gg
6tZn9acf1cSV41eNqLBamM1G6JNGPK6gT7rYldoGSJg3RtAZuxYV/0Hv5maTl1ZAX9iuz9CY4+yX
zHJIKAMP2SFqfHmT5Hh5bB3XRMPd6BWvCvzoMVmM6UJ4fYzOe+nd0AyY1zeCf4SU2WrLyNREaky0
gTe31bXqAvOh8EzaWnEeP00VzV5Zzc4h9khGa1Qd7GXO81x4MyFpvSLllX4M4/ippU8/DPCJxqKs
tziA6ltSQewzogvkSxuzyxt0u84m8hWu6Q4159LvpzxKPT9ttsou9a85mSxQV/g+Gt6U5yrmRxfT
IHYN58ErRJGcfugh4fGz4piY6bEMQEJbQ7CnGhK7VkdZmLeok2i5aVGl8+uWio2rgikeoTUy6WSw
uaRJRpwGDH3iWsicxznYDNGEW/7MrmjJQ/Vozg19wARY0Tr2g0qLCEc3H5J0cs7nxMifEr8p713J
dL7tLfHYupX5EPPbRehJ5syisseF7zStTShPBENkWYq1Prs2s0GNudh9LwmtYoDBqU/LhqeYS0NY
Ryuu3DF/1Q3u6Qi0/oEy/nXuZXw7uEtzlOvWmNJmO1e0aJh707pPWNtBmZJL5s43wEHtIzv6ECGz
z/ZTUlohx4BsDRob67MsgaEa2iOaz8QSwRXNo/rVJRDx0iA4cO+OJb5xU5Mon94e+7InJo5cMv/E
IZimSsZFAFBAxp2dqqhqRXLnL2Q4gHbOiqeARJmwoibfkL+WI5cmO2YhTqhzyz1nYF1cGMzog42b
xtOXNBZasEX8SelbN0VGfDrT1xMM7uXBh9Z+h1KuejW9tDnjN6otIRVxiPmiPdi5Edw3EJjvLHIt
84jGgEMKBlaDArRNOpH3MSPQ6GBLYZ83uQVDPBcOwXgiaUJiUDTALW5w37cdy87WFy2iZgrg+QQ+
kyOxhiqA90/vgRwl057SIH8OcHnugpp1BFQUf0QWTJzGp3hmBhFMX5ZuKfZQaAcoEFpnZrtcWM6y
XTBCtGHXJ5LyjcbXV5hi/TdzYW1RzStjQ5Ow/zx5g3hMcts591TJHoqowMFQp1lnGHsyBJUy0yKj
4E44aVI8tYlZn80xgTDoAM2o6PJXhjkBHgjXOuOLGDtiytRGUz2znRQp+CWBWQhuk3JNT+EO0Qco
+A92tdRnmkn66P+wdybLcSPZtv2V9wMoQ99MgUC0DPakRE1gVIe+c4ej+/q7oMyqlyndW7Ka16Ss
MpNkRCAA9+Pn7L128lSMQpUEV87Zt6YLnGNDtzRc3Mwl5NtQHzu5jAfwEOQQBYobYZ38hryC/LvE
0hH2GpEt0qgOHCW/DUp4u0zOT01vItUeP6tsyc914zJyT2hOsRV6D5nioUS4O8eMY8frOIggTkue
c7g+CYdrr/zgG916Adi/r1dmnek6d0NUT6Usyf8p6LQOFTc1q+J8n1UI9BtVBHcWRSWSR576UlWM
qMYuoSVLSuYqWN3qaRgPxrbvdjaf26yL91xq/p0P1Oe9msnassbBwL87MZm1E+s8K+4owK3JJxUg
Q9erpd2NnBJjR648RrXfB4CwFEhsTdBVIVRFizKiOR8Ml66UrVfvjsNCKQTrB6li3sOaE7rGSX/Z
JV5PJ8ixlP9AaJJASQEMHdg8t6EKRH+o9FrtioXWSW2qdudOvLRA5HDMyYFAMm1MXzKwDV1D8zIN
JGEzcCZjkVd3VkfgTTZZPl9C3d3JfqurW7O9VEbHzcQUjz51bdiwJLg6eRIwl3UZWv9YdTH8vA2l
b3zTJ1arcbtHHH01bstkyG8LZ0734wL3wJuoJEJNGxySPJ295NAcEfNhRo61siIO7RyNq9u+YM0I
7lYvaXaz7onIJgMSut/Ayl3pQsDJc5vnsUuTyKcbck5WVT9IxdqjpaweU8BDX44115zU7L1VgLhI
mzG/tRJT/xwYargwtqYebdWdX8rqKF19PBQZRu+aecx1EPmdlVvjR60o5N0yZ8M1KdYPxFFNH/wS
S4+/gBG1V8M5rkG+Is3p6zuw/HS/yzevJ94IMev3Nt0Y4EP+wvP8Kkb6QybkR0Ip655GmQU4ZUFP
zraYHljcP2tOq0LTY9PbXMEnLc+qV4KFmrNoWHH02sf8oRvdxuVigP3HIkvCHAZqvoM9Z68pLF1y
Wtm36fTTSlZHHOO2OCAcCk1kLRNjpqBo0A1VLGYFh7yeW6QI6ginU3lqpl4PaIx7G4kGtP5uGXsG
JVVn5TWi0n7QkbpP9JC62nyRtVmfp96qz6036B1aHaTfRNSrnTJwrFdICmYobJdlMud6ZfOpBOtf
7U0JLbUJ0ZteFjRx7HysMxpqgUVcGAGTo3/GokArIXGVRVw9tTj2YEYnwvsulyIjoHEs62+dg2nB
yFPvNKMHwri1BGKbejs64o2ZdX3xN/MpsY/DcN+4HmOswiZUDVVYWmDrzoRN00QZIwpaQ37yS73E
nTFXT1Nh0bTuDJcGNsU1wvHOW8ZzUxXlLu/0z7avjl1RIMZeLJQxDoZd0+X5YuEYHxyn0K6G1WgY
e7wavL1tLgeeU9MK24KZgyKJ/mj2YATnPnkvM6ck4NgsibKk10b+ofER6/N8S6Y8mXqoRfRdY5tK
i4LKWm95XNMvaeWhni8NqSHnmQNKS0075bOj+3svrVnfbJfl206pTjgt2VM4EYPi7Do+8LFEXYbu
bXHG39gWf/X9bsZFnxI+cJCvAoj9ezEqVwJhldSrI1N+1htzGq9gx3UPlg11Aumv+S0dsQz70Epd
UQZ0oHngnctg1Sj9jeB3BzW8rn8/V/xhpNwo3jBkfyGReimhq7D7qqOojVelo8coWVMnL39vKvWY
LGxz//6I8cvJMNjgPSavZFCP057/6QLYo1OnyDKOY08R1pBPygbFdtww4L1oNl3cf/96v8JQthf0
nI2kwMj7F7RbIyhwbLcEgukTC8vgj3U+pwtNaLWo3wd49nEpITO5jj/d/9h2JpIZ3UNmTsYe75TG
FKNy3gnaGw8zvcTfHOx+dfjz/oCJ4WjZPMS/HMo7ENZkn6jymNW1fVajrL+3FglP4TRMUq/D1KbY
rqqKBykrjOF2dKk1DYaGd51BoY0l7Z1Spjn7JkrxxeTkKfMOq2W1KOdCfzK4aUQhUEfJIB7GHu3V
gLr4mG5wZ4vk4za2mQ8/gfy33y0XTEAY8D8HXzO8B3xobMDJMgPkyvPi049dsaFJ70fTSov4N9fC
2E6xfzvlbteCinITIjgYdH66OVKF04/dqzwO0MaIn5JtOMwARibL/tjnpDihU8b0gyNh7wicgYC/
/1NkKgkcIE6Ye/OVcJv+9A4Adk0uBJH8yCgH35uWtpfOnn63DPzSseBVaFRA2QaeD8/qpyMpI6cx
cZs2P7o2xbMLPRVErjtEPY4AcvFKQiTpVee3qAnHj//+eTB/vcaUKCjV/Y12+GsKwWKU9iiqCQaQ
nNIEOSR+Ey1Jgk+1ojSW7eQsd4HmBK+NvbyWwdJ/1xgFx8MyEhg+tE2Wb+utYIReKd/CHtBRTtql
OFJ/I6zFfvO1T4xkODHQ4uD6493/t1/9m341PaaNq/t/a39ec8FhOn//a6v6z1/6/5gCc2MNuNQx
W8t525r+bFX7KHnoYHk/oM04Kizu139qfyAYkEPFE6nTYTPpIf+rVW25/+CvsaCCZAOlhWbgP9H/
wFn9+eHn5XGe8CdpprNL/tRv9UcXPOWSGkffX5oKUBAYMME+Gq3N0t/kk4WMPfm0NEDIGL+m2Yuu
OmpG3WoveZaqW6t1tySy0do7HjdgjBrdv8dn1l2QylbPbbNwFED4dOqT4ZmWwQxlTPXvFJelQKzO
BX5BYNG8mgOhxluEfRWOpia+OknDJpxxc5Mi6Lw3OiKciJBS5x2XEj+0QZFfB7fVvpUzgsUSI838
bdv7vOJM6uR0m7VeLGqmu+lcXPSi7PyDOybNM6taOhRhqin7Vg0cNnZm1oIDJ2dlCHGYjXHnswxS
I8PhqvPe3gFEmG8NMVecL5T22SVffLzIYfS5LOQUH415SpEtGTQ1SheTCQsBqEEfzv3e6HVStmT5
2a7X5pJO7APAF23G/Xb5URSS05aR2DsNEVhUJdb0Sszc8li3UApOtlRoCbu6u0cMAKl7TpAD6/Oo
vQ2IbHdKMlTOdJkxPGMMiZF67L3XTuYjzSB3pv3AcZmWzVwker9PgrQiG3q1B/OOsIu132uYPZ9F
79vvinBlGhR0Bd7sFNUwExLjeZ4wS4RmCWmKdPXAeA5Kh3Hfwv78nOYDUqiq28SNiE2Z9wv8zLcS
4oaiESU7EsOpBusYhalBPHcWsDNqoscdOFEIXMixYfj/4/9WBBGsEUdnxv29avi5Jav5HbyWpXfT
bQJ+M0BfEjlDnbwWtl/mkaOQkQ/j1myqMtp/O8BBwasPJIeW15AEr4bSSMUS/kiSRyCQHpuGw8f4
IZ6dvJbmFRIq62ShY3vv5qqXBxubQx7SclgvQYOwJiQ4oL2YqUE+I9wlPtAPaarZC7u4kIRdZWfE
3LyBCVVEGntpwdWtxwTvOjUsztyEQ8DOoStGoPHsMSX2iSM3b5OxmpK9JA46PQ3dSF8obYvha1G0
dAZRwaxIBbY/S569qA5UH0MfMShFgxu6KMHzkAwb/vwfnTZ/HQpCAEyi1CKBMJ6hau9ZJypsIjrm
zYayMlJ9+7HR2Ro8d+xPpn4PQcPFMMkrurQL5/2oudZpqgzuzX40ub4FO9TrJMrBjyzbST16NOa4
4qUi8VVHUObj5Znbi6sLeoOmQe3SYxg/pnnh2A9poSjt8Fq1p9zKOfNs5ySLPRbOaZhaFR9rqZFG
Z6imPtibDOn1x7uE4qjSY7UQWRtZhsObdXAjEoBOPX8Lk4LU5aoEqoAQf+J7LolAWZ8YRtEnbKvt
K2VOxhXwi0WXt8MSbBqSrZMoWv45WHJKOz9I6Q+DHaTEbzVuiGBrgHoTSZyhh/fvaNe6sezzvqu+
r6vDHVm42nZPGSYajtTRfML5sDi2F8+oZxVlXTlHs1eioR8Ck8B2jr2P+uTP9yOEyzeLO41s1Fbh
9Gdegcg4sIPuhnhfoo4cfwkdU+vHUJqUiKrG0RUtQnqbkCG5FMESvPJlutkO76DxWGTLQPCxAE4w
cJJJ9l5hzuhpAutQTH69Xy0DDcaYOg8qH+SXAiishZCBx6IKqvnJd7U68kzBjW2KCURcygW4oQFH
wA2QAAqftXUaiYicFJCdEzQIe7hk2CjgVHnHiUPFlx77qhUbEB+s2E4mNDymLO1TSm/vZDXb9aUL
kbwKTJc3rkK1zAvW093EkBRTPyeeWBtoAGBbNYLNU9qdoIggEax8ogoEO8ZDY3TNI4A9jBEjke4E
lAMCeIF94e01lPrfqJitcyKG/FiMvvG1crz11U/V7GGEwabcCzf/ZqHoeFaOs5w6YMjxUlRJ1Oba
CzodAfHQljv05Iijq8DPD+iHMEbjKLkx5mbi3xFsrvuMJ5pUX7/lP8zSOG7kBf+OB2T/h5263pzV
KM0kQlYaXRFZA8ZJEWZ1rTc3tvPDmI1uEJM2anzvZvMEi83B7fwwc68/jN3z0i/nZnN7V9i+jZrQ
iFjHIiqi0h+lcVOVrOYPq21lp1FHkjS6M4G4hIxJlN7XSZFtUmoquW9GwWpCUniTE3v9aDQkhNPh
o2QM5JoeRpVbN12JV+klIZn3dcoq8VRN9j0e7f4R4k0aTqk0HhNG7U+NN9BIR67j3/Xgs465B7ND
TzP9Y2pOM1ni/vOamu4HJRfz0KJ5EwdnatqA5wO9/3EU8/bgT0cAl3WkOvNekjOD1KjLnLjSM/2G
Ex4y0YQ2zYPMWvxxsIziqhA47wpLgBsYGTFAmtcbfZcl2fQp6eYaQAb8gGJPy1CRutxXlYo0PBkx
mpc28md9eDab0n/LCROVbIWWfqfopDAM17rT6Frc1RADPs1s7xd0qup2MPVPk/D7zTK/kAo9zZ2L
oDcZbqS7FruRfICnJdDsyzIXxkNpuMP3Ea3jpyVI2/59HvRqfMhdkaSXgb74Ka3I+Op68dEkV/ch
w8VCqnRJm9c35hs6rlaEJQbZk4sQjzTmO2p4N5b4tPE5e/W3apjmm37NizhxFvOhyIfxzc9dbOgQ
Su8DutV3s5pQVJVNVvchU/Pu1tOS8gpHwcTXpXTtwS5bB7SMmmIulxeOtjufO1k3n3I12JHTdi+J
6vRzqYtXZhZjnBXcp7LQ3wwzPRWMu260xbE/ThN2b565RUBKlQaw5Cy7MCJJ7yy/VVdFEis5AgM9
Y3MIM92gh+C13WzfTNlg8wkxcZiZbVVQN0w1sPlpt67NraKjxq4nvz2alfGBk6a3AfPqUJiY/YGV
lMwhq2pndCP3gUlYfDa7MHesIAEBbPdu2Lhs4XuSFMgPNc3OevBT2733AzE8tYJpTygamjqyyIao
XOe95g1o3QRThk6lL67eG5cGMTLiwM3w1CzOPhjq+ikvmISGoBCqPfbLfDebWwp2p89aqAaXbuwi
s+y+xhKzLy19eaalO14WaekfQF2zQCFMvrICYcydEReCHQ4erIEWbdeojH807e5i4X5+zJy6Ar7d
yCmma0hXP5ta46zsQj1AAtR3InFPPm78GxTpEI1klRC7UGOzV9nHApFghKQfaXY6j+kL46U+9OQM
ariXDFC6Gi6fnqK/CjJ/7yqX7wE8wOSGpMcHa+R7yhX7hT4eT0I9lFE3O/3ezhW7Y5UFwHe8ujp0
E0K/LuCDj+hjn5Ki9eAT9kkRsx1OR7+Q+Q6tGpxwkgFm2dSPGcdosFpFRo9ySeWltRd0x3q2qMss
7HY/meZs7fmd+UqXMfOjjQnxldGl+92vsinOsdXh0AuG6gtGo/4YiCCJq6206kCPh9W49JjsjLrF
7Va4ca71HYCSMY985avr1BnmLgEsG9H+HZnUeualBAhyu2Kvsl7Y38rr0FRWNuKmnev7YsitSJZO
+6jqOXUfK1Tua+RogQhHLGwEJU/259Iw9XQf0KnnAdKpBUuc0sxk56eUsLubppQyXhSjpqiQfkIj
f5yuZtV1rLxwKgmFhm1Bw7agxrKDt1QZ7eOaTMiR6zTb96VabhzpOLc9fXimTH2v7VTrqLPVVsNl
Nvrl4Df5fG84g3zOpvrcT/2l89d5R85bf1fjPPgCR0w/jEMvzgaGooNI/VcKtWnvSbFDnW4/FHTU
cSQCfCr3xVyn1RnLBt20PFiR90226AosnU2L2ct010dl6XArAL0ikAzMagxpXyEybxQXxErWm1IJ
rf6yjLO814h6vdOyVeRx2uWO+uwP3TO0qKb0QpErOzEPYGMt7ZTM7qHHsv7YGtUH+A1zdsHa7SU3
VqO/D1PQXWeHQi73uRdOWBwTvudiKWNwIpn3GJi2o38g4/kxEFMoyia5bzv8BIRRhGIb1nTThzWz
28i2hJ9696nZ9ffsfqehZgf9XeTdzy3TQLcI3WQsjpLG+F/AAsGk4FNR13pC2KfJ4iTq5JlJRJIn
v6Jc+B1bz/lZMYFfHP8N+Z6Wh9WZ7M2/92irbFyIpyUNo0GHeDNklO6Shfm91AYwI2arvmSVbtu3
6egr6ySEayULwwEtq6+FU0DD03iwY9D3trirxWgAXHLX7ixQQL6O2RDEY9lSAEKRTSjbald+1VPA
ihzo7WF9Ml2NuLt+pqWUK0WZCTHrvXXGaXiSRuDI/Towl5NR4+JZ+rRynighys0c2NLEsaj1U84i
CM+N59pDMzBVuIy5ZZrveP+bJ3jTVPRDz+oRuczK3/QaTfQN7kZP29ZOnQOWoSUPK8Avud9iQeTB
T5kILvyguLNbBh4HkRnuHEvDb99+nIVrtzd+Q13+WfCDAnCTDfp4heGueT8DQksqZNwNent0lu28
7OQFZwN4OBzX/tIn+l+Uez/3In+8EKlNlAGwK8yfsRW+QCvR40I8VhltbpoTdR0PTc/3w7Nnv8uc
2ALOhjOHkJVd9u0/ffWN6QvBgyEDTdGftVudtqB1WvCCiKIzn91p8nd5ny/Uj8wEWixdbugOHocA
Dchb97t+8zZt+Wu/mfGDbptAL7agpeCXz85AGnRUIjD2MLTFHjmlyr56ZW8+NwXu4p1tbNbskanE
ZSAfCdwQUekc/JrUq44p+dfP/21v/mCp/qa9ubXa/21787YVQ/b/du9lO/ytxfnnL/7T3khHEo8i
xxNUVHTWt0CEP1ucpCZBaXV9hOAb3PcHpPWfatwAeyOme/6zbgKRw8f4LzWu8w/0izq+RNIjN0ir
8Z+0OG2P1//L/QbAmcQ/xKTmlvnj27+oZMEzdJKxs3mzojJO10MOuXFIdq2Jn3qRV0B/QdzVXjWE
o49tK0RVtr5pZuVS0ObGUY6ddpOgJI6XXqv34MHbyGtXeW3T5pgJS50ZcdEkAbV2aVWjPfWNZNyM
jvwywOwMO7t2n0a/m19ABg5NqNpCOxhdD2FOFn3kSgav/D1jb/Z93oTBmHCo78mV5X1zKHLSY5ln
V9eqxRnZWIdpOnmY1v5ulu3O4zqGQPeMYy+ZacBXKBFzuWfDTnYJ5Qocxv6rcgzshkUn6VAJ4GlW
s1wTkabxNOi7edS/ZBo93L6SWgzyEd2cvq4Hp+3TsEnNA2ql5gOm6AJUZgkRrLLjahZ32N/sGLnR
8E4+tgWEFY8F5hAizGuX168NuNgLzdOh8QO0vCp/9NKs3dW4ko5daQbI+xZwDl03opQo7sQS6FEv
yzWmJ2OEClo6GhPy8zLdsXZprjnYndRMe7qS5zL3rpkR0Fe26scADmlMeuQhqJl826h/kspEQoCK
mEIh1Xdmoh+0vDAislpenQEM4DhsH6Irh92gwAUxs0sj4WhuXPnqcy2DnTXP9bnjWHDpRL5EFqfz
H10IMkb3zto32PJcLcwdz6P15R6DJDgPS4u1pzS7MF8T7RUwfhsSe+LEssUqYal53gMHCEJwcsvJ
bDPsYQVIe3azced5pJfI2XD2Jjv+Ts66vWtYtekVI7xQLs1dBhVxgDSvmzv7AnvrRFu9BuuC30VJ
qiWrSg+ZpTxqS3wjVaXFZdE/t9J99ecVM+zEqWt07b3WkE5t6Gt28Lr6fXWKT9CnsBSxHkdTMUEs
DQrtzETsm71uKoExcHbcE6Q7zaE7cUv4In0I2gIZWloukbkRLMsUfaGP28yWlQ4/0Dn1ZmF8WlCf
IOACz6iVn9fFnuGZ+xTyebEcnQah0op9KdQq7gW8Kf3OSzv7mK02DMhsmSO94t+VhvioyaHe9JjJ
jlMH2Jx26RE68Q22VmDv3aIW+8QqXrBXptdGz+q95X/eVEPnOaU9QxdRe644TEhUoBxYvCrPH2tc
z1GDpCZEkwlQNQ/Es76pPMHhl48rmPKdlOtVDqLa+0U5xWaSuQBLFT1dU/fiZkYlhzNOv6cTsMY6
eQmxISEfAsEyd9lgFWHrFe7JMEUS5akPpZGj9uCM5gV/ldppZta9QEXkKhIYvzPtApJiiljJwdPH
IZ80dOkU+gv6DoBvGuChrd25STm9KFCEINB5aJ5KzVruk07pZ2OQkxMGiD7JVCLlI3Y7HxDtULuR
onMaW4jp97xVdeNBDOMHtRvmoNWhLd1bzS4/0xHOoqLxqxMzhJQ5z6jtvJXriaIW4WxWFSGNle9U
XSRBYFQ6d+Nq0h0dnnQ/P6lmdIk6QZVjC+fRTYo+npgPxVkwU99PlQuLFR+t2Qdf0BA+5st8nxjq
HsDxEOpFbsCk1b4RNbrsQd1dxOAxdtp8t0SU49FbwO02DeoRDToSDVBAliM+bM+CgWvn7z2KtjD1
1yfZmvPRGykXqtLTwslXQ2To/hKbCMRwz/XcUqkrrovp7VVtvgfQnmDrFFY01tJ5SswsjWqPViwc
V51H7TDb/bdRMhLz1iW5dQgHP+iVYZwT8Jf7ojLHmLhxiUmx7JBz1f4xo/cE8OOT68obrJrFSTrz
qz9JL/RyxswVgTQnBY3nOQjGD1UC14jz4zcXsX40JvkQTWnFpEJdPHsQt51vnvNW1KHTttUVs30I
fv6+ypCbJRZHalh+34VQ+g4yBlq7VbUHG58g4tQFW+I0VDfAl8SBzhVOKuykxwpdFS7QTwEZBs+Q
5Y6cBY3L6pLABWCs3w9+Ne5mn1ds1vW5H+38XmKPLww2oVlLZgCVAc8zDv69oMGKK8x56hCU71wI
FJell6dU9JRt6OrCdFAmPW+2F5pW7hshAh+nRKmjt3hfUe/jD00rUIrmMMH/wlUKh8iJOEOjxanG
ez2F89RTpfPGp2vXyyQaHLOL6uSxLdY2nrCsIaFgVunCZjEy7YMKOhzH2vzVyjsqaNp8GMxXwVqT
i3hJEvfI+pufM5Sw5KSwyk0+yBQlQLD6jKIOENOcfepN1p4zvUXmewdywCs+TGPunFbNf14GeZEl
R/dOS79bWuedq6ZK6DXBBbU719g7refHBgOEs98xJgPoCSeIVXVP67fdgZxcreZz5cpmeCGnj4kg
96zWk+c1T1pud3j6e7+dXgeEzR6PYu/KApQAd1/t3yWoLia015lZbg9ZW0BHs4692WJ8JBnTNZMX
S02NBel1YYTgp7EjW1ZvkrnWbsII3YDDfATxTBPyrR0hrqHYs0bpIc+Cm+05oAaqXMtgrXRiFeIP
RN9/1QO/K6/RmXGG/7/VA9e8ab7Jn2vrP37rz9raRwjgb3RIB7AsjYi/pBwE3g/PGjkDBHc6BpCQ
f8kH7OAfZABsxbiD/BDkxV9qa4tshAAGCXnsjH/4y/9JbW0gz/lbce2wEpI6QJyyByZlC1//ySJj
IZapCXbTL42utVmvaNe72g4GWwJz2pi7uLQt5i2LNXZiP29zKTanwfo2zxW0tXrlOaGTJK9geeyg
pdBBxTpTZNqvBqrCcjdhFk59M31h4uaxl7rOh9G2hyug5uF+JVAl2edtQVBoiwb5mk78x4hpSdAB
asgI4R6K5uIV8JMweTxUYrA+axPU3osOjRyutmsON2MB1vnFKhPl3ch1s2iryp3wktq1pb4W6wKL
w5RzlLitHkLj3K8LMNa1lAv+Y93C4mGpN061E8hkBf//Wlo55CtEtl63L/lun6iS2IotEytA3OGQ
fzEyWpxpBhsuEnkxugxtHahsoCafXFuZJ8ks5mDOUFZ6hMK5l2/5BX3ODGo0zUNh5s8LUKV7t/CS
4siPWFdYukkNrh001ECiqQgF0sN4MLT3ubRnaMVFPZ2YL2oIOwIrpq9IL3OEk7RbM693Yjo68tHQ
K+dKyTfHxqC2sVYQ9BzC4W+8rhiknzrPSZ7FsJj+CXOSpe0K2TkV0C+bXoEHrwIMi8hijbMYRJKt
OhYdvWo1N2c3aEG/dB7XUoFXQb8hE1AnyzJdIOGlGLTTLovZKNfHvkntXD8kKZYy5i8Q1AQxT2wW
pA9Na7Pz/GXMIjvpi73P4n6029r82K0WHL9VautzUDFwD4cUPeXR1nS/QsZDKOlLSpQpEyeFZnXW
OPxUgZQHU20T41OWOk2Nk6ZycuM9laCV+OYqI3SIOIxraUcmqLnbFXlxPOsJ/hrsEqd8XB99muEx
lGbK4LKdCmzYm+O87WtAYsGA02GQjH9XzcpD6Zjgy9dkjMTsE7+Olbmc4Tc75ilV4uosfkG5tFIt
tLd2v/ZbNckGXidnr2z2jVvKF03LHmZkpaHgZfb4BoYQB9OboU/r3vPyZJ+MyxOVszz18D5j+L/M
RWtNP3WOXe4HZkbngHihsJSGjKWG2p0+XH62VUXX3m8hM1fLetJ7Hk3TrRi+LuanZvDhohvMoBix
aBEz+3HfMiwczg4ozZPM8dK3ojrjrE8vPZoCmBS1HkNoPrRk50i7U3skFFwfDeh6je077bVAQ8Nc
wNfIsm+cqD7iVAI1nrRgMnooM4EtqNBx8YJAVUt60zgz1QuRFwe4h09DrsnQaDknjqaTRLYojHve
fXEpGDqJkOFrdzIsS31jLrns/Mzi4vCwHftuGxdwTm7SlQiRvkdR7jz1VvVY+vnNaiR4PJRO8sP6
TMF2QDkQnL10epQBYLO1Nncwv+O04Oqn1Mv+aL/Ivj/4y3wtTA1Ih6PmveiqIR6TleNvYr+6WAbC
qanlzqirb5UNSNBsJhevW6aeco3kv94womAArAZilkUw9692hxGlqOc5pIVmMEg07QcdLH/MMKqJ
vGCcuLc6gsj4PtyDKTnZaFmgjr6ovqwedIfe1IOzy3J5VsJCLMLp6JZhSwE0jIglngrjIc36h5F5
l+bzoda2uZ19u3ivttWsVFBg0FFI7dJ1pv2Ym717brshi/jCxJ4DaICBIPuoa4hSKnP+ntF+P6ae
RLue91UIIJWcWY0jMVpOK5Ys6w8M/ulmrm5wKgvvMXHFwzQO+p5lwr/QDZk85jPu8IF1Re3M0UsY
RlhDcVuY0Hn6oRwOOl/UXm97deukTvbI+Ty4ill/XIU27OyifgPwaUZFoLBC1PuGiBB0Twxn1kY+
SrdhdUHcjWu52AMKt3h7rf2e2TlQ2YzdoU8i/EvBIS+GZ45L7t5kyP80lRSfWi+i2RiKF08rXhyY
VmGlje8QiT66KbR6xSG9MxRUqgpKC+LlPUDAE/yPQ2AWCVext29NI+0Pky++NM7ixI5Y5VEfzOcu
8Upu4BJlfZ1V48XpJ/02M6xHitmbSmavbmnCKAVdrDNfg8jUxXjZPtkBTXhkOVG5raWd5t/70jrI
vJgfZ746vA9jCgzCXf1PZZIaHytIYjthUVSmGgcF0xuv+AXisS/Pnm8Oe4QAJlK9ApzD2OXAqYI2
i8ql8g/YM9ZT1g5HRgHnMU/KAyy9PEoDgDA5xHs2sypakwAVPSJ+4m5sZX+hqz1syEvNvwWmYT9k
9YZ79ER/hSevRcs0tjGThexzh4Ypmkx1M+eU1c1UvRj2eGxIBAjGlY21CPDPMeIdF3mLCLn+Qt16
DPzlY+GVDP/5PHjO2jIixi+/jAtgW7T0exuqsxmljrPezsA3IfUmfbdTa2ZcnNxJ90CPllCq1HpL
WtU9gicsm1ATQ9Mxg2JlGmuruU+1kfq8FRmIRva1jmSa49I6xc4wjG7fqE7dmJxYopxpNIplYBaJ
BRRNm7btGRxzy/xa853bCXv7q4aJ6U5Pu3He2UtlYydY1kI9NgU9nIB+13kerRd7ZhbHXFlLj0nd
gPx1OIsgoquMSYS23cK2ZZ81YwQ/X2ptvDcyD+uIPQ2P0mnup0bTor7UHuolU3c42D9IYQl8gm57
JsTjgy+hhcx5eTY1Y4gNPt7OZCz3ieXVRtuzJO/Faoh4Ik0TTY5mxozGs4MLrDH0fcY8NSQmfKvj
W5AS1drovnZNx6lkZjxMtCul/91VhG0oSGFAO6zqvfW95QkblRuWyn+zSoezm197r0Al852WuHqE
87F4Bj+rh/O0oUY8svMsCz/sbG8PEV9YERKeAPrSBydaBLy9VEDOqouvnSg/L7rGkDBoxg+WHGlZ
KUA5eungB2LLpq9mYCPJBaCXtRN22OmiuuABacGBKpsaoUmvSLqOQwlfDYw1LBYm4o9+bdLfwm2o
Hkgq8Y+r5/4Pe+e1GzmSbutXOS/ABoOewMa5SKbPVEpKuVLdECpH74I+nv58VFXtqS7M9Mzg7JsN
DDAYoNEtl8mM+M1a32peNOXvq26eHgeUEFvhJz5YIFIRzuT0fIEj9JnTOd824NLXvQz7J+aMJ6c0
/V3tY4Szae42iBu5IMjuRBUARTVmglQGWpUalxKQZ1AZdkOX3SLv6tr5XGDW3CMRmMggaD7nUQHj
ZcoTccekVDxwQLbTxuxNCGhOh5xnZ5VRu7UKK+PyarXytXF98xQ5yBxyasHnxeo2433KvcXtM5sP
RWyKT2VuO59oUWmzVcdQMowxvImcgqHnNTfwmQLPwqqGYfjo9opRJ4OG0jRoRSF88LktJdlV0J7X
BZUHTstkiGL6cwHF+CT70d2iz4seWLR3UtxQaAUFoGTpqwPemy9V6Di7VjSf0MPhXu5q/JvwUA8o
fo2Vmmx/xUW545072qnVrfwE10hesbeerP7j0FlYBFXd06wyOrNzHIAybLgDs2ofWyVA0xAhb+2J
fG8iw1jFMsUepY+bUJqXNE7Np8Ry5C6vHQ8Fc1Gd0g7OZub6D7OKt/nQyKtkULDTxac+B1DXAZrZ
pEX4JCJmI3mD9kCzTGy+NfHstsTulYKZc+Zy4zaEppY8ewVCUtSGhli0mzUghGHt5czCKgn+1PIw
n7YI/zyVxR9Hvzs7FPnozniZoX8/4SqpNvBFUAonxYlZx7xOhVesaVdwFnYacQWRW3Mv5hX8MOvq
j4W1I6nhc172T1U927esfe+7gl7F6GwYo2NJqEbdrWtrjtHl2vJGk9MAtFYznhkRsZbNi+Jp6lrm
yVBqAS1r1ioVEqJ7BRsgtnHuG2lVnbNCPeGKnrZQdJjZVmHyJZNiLSZXYf7kSZ9ymF06We/O5IVP
rsjP+DGti7SwiPdN+Y0CGIBs3G4EY5wg1oCmTdZwOxF9QMZqXzwhAUnWOZqeLRgAf2NZFDwYbOzV
rKX5DdFUS9h2BmxOt5uL44Wf9FYSGZ4hO4jHbLpvZhcjc8viZs5dKh+Bu0uv00s5zf3F0KsAVOMY
qBZpd2zp8wVr4VETHrQ0pzIDdxgGdL7uePZM5lT0HGS5vBqeeotqZ+eKtj/T6s68GOiYc3UIvWzY
KE3b5fE3zWv6lWB1fBZtWu+bTN4hsyYuJ+aIjBsvANyrb+uaFncwpLkjGW1nIPNemWl68oTJJZrq
Rz3znqC4knOaqLfJ7T+HffSpqjKen8q877sbtwqfqkF1YGzL6KOmgZHvmYEByoWSZLpn5XsfPChK
0verXcYFuTIij4gw8MOA8XRxtqz6HsXoHGgIwIKuV4S3ZED8McFWzFGVdkdyCWikrJgU10Ia8udy
GzCU1up4O3tee5A8wR9nGX81M5xdZjhCkTINdDujhSeehVXxmjOjqkg6FcWFa4so66kyc4q8Cvc0
KXDl/dgZ3X7QpmYxq2e7NNEiGdQGCP2gyhA+oDJPgmkcsIrbdfM09stoGuL/gco6AwARlzvLL61t
PavoBDfA2bIifpylQtNU+be+16d3SCLFNztp+5OKE+dI4JJEgjZnx56In62NIObRKnFGetJ4o49P
bzKYhkEY6bfYBYdgaKvoDErRDHpAizfY60jiUdO0MysWBelAxzSQ57btfBcXNFEDoVmCUCxNCz06
utJicZMlbRetmW9owKh0Ytd6L3Dq1NwYcR7eOlARSFidP5F7hSTWcN/cKOcVo7C9KZnbs52fD7Yc
1EqOwwU5FKVFG7vcx/5HDIaosjzXXKdFPKwwC5WUQlKtx4xvDw2R6SaNljNR8tH5b0l0LZkOGHhI
p3Qbk9d1oHY8uAVUsDwvhu2S0MrEPp956+1ykwN/SHG70VB51z7VrB3tMFMXc0pfh8z3FxC/nt1w
XXMToYMl+671TwRIAzDMUmIVQsaKfYbsH5jFCt1Jg/+/1XFd5cke3bAIJHqkFSkhOnr6pju2lfmt
UYST+ZjNl/7CUMlFcLpvJvID7lLJ28i6YpX6GcGCeT6iTdDEyqmSbp01nnYarfQuMQoDAnJxEznu
c+X57Y4auwGexuOPXWJbCh2ULDOPvLPpZ1gILnk+fCuPeXWSdF9VVd87VXcz13O6knO4VgRtMGmg
1zJMKLdaUeIQRI0TQguHER7o8cSpbOvhPiZafgPK3aZwmY/YDMKgXzJ+9L7jjLSFRBc5fBrc9BMh
KQfPau7ITZgOCWraNW3kiSP6mfTjcmv104Z2iydZzG7QDS0mWZHoFyV6Y+dNI6MUxcVrdYiAanGd
U+0A7nWjBicLmgbuAM2OKl8aS2N0MqLtYKiNZ6M2rsYcAYyMhm4D25Huyxvx8tESdjD/lAKvyFRg
LcJkPMYYmVa2VX4qu8q/R/jHG+nZO2RpzPsnUz0ha7lzlU+w3aLGM1t927W2ywJIQuekWNZIiXBn
Ajjd9BEg6ldPNJdWIdTznDe06ts6f+tEses775tcKOTskZBdC5UGbeGvm7QMRFqna+yf3+pOZkGu
ZR/jRos3DYbjYGERwEBFxq085iUq9aN1WTIPiAVEN06tj2mV3smYAzpoe+lMQQ3X6hYDiHEEBOjg
iolyYzWy+QHsguC17bnJazwboC3rZlNCQ5Xs8Vy44A6iRHGCwhE4qOooxrK83zLJiY5cWfYqU8Jt
uKHnpgfvAdLVwjHvr1zHkockb8I7j1OtAzwnpM0yJ25wiIOBdDocR07RbguPle9Watko8T3EjNsQ
zfIpLBqjh7QBC7YBe8drZMO/lHgWZ/3cs6D81OJ7yjrAGH7L1OK7Rud/ema/+1oteb3tfy3f+DPF
Bedc3P3fP/9j+/2fo6/VEvP7p3+Aa0Lk733/Vc7Xr22f86V8ox//5b/6L38EB//TaTz6k7+cxldl
91b+WefCbJuv+TGLfxezIH3hJHR1Hc0bo/CfOhfhoHPhzDUdXehoYP40i0fnwr9C50Rx7Czu2p/U
OesP1vY2/jsEMLaDzPDfmcUjFvxtFI8GxxEm/0O4aABf+s3KV3M+koQ5Q+unzhB8ZAquoTEmUsRu
nGzeuzikSg68CEg9+9z6hpRXLch5S7+0IVOgFQ591mxAtZuJ1MWGs65qXeezIjJrQ4iBZy1Sk/lc
Ud3kL4mymnPVKv1LakYT2V14iWBF2sJdAkVZA+4SDUoGc0KXeXbjD8ORhkSON7J2yk3cZUz0wDBw
38wO+XUA1AIk5d2KG+es9+SCrWTtEeKXlspY8xn9OPSG3BjcnAdrmPQ5mFNQHigm+RAiwbW2vhfG
pJqOJUe7xSb8BivJeOjz3t1rspeHoSrQ48qknO6HRtsZaW+gAfIJU5rMXazh6guKqFp+Kzr0l8lG
xEOjxfRgns6xLxL4ZrTJ+AXHDKMt+t08pcx3TWnjIiiXPCNugDZQqPMVdZ1DLbvSVS+4lRL7CEWk
vSPCMYVgDKDwM68IsSvQLkL5qByUIJ20WlwHroymbLOYImprJFpuJ706JgFyMsYb8gvID8yXmkEI
vdwy5ClYAY7gNztznyYTtjGyMbN66N2TokSk4wpEy1Zn2pDT16dUCn4kSUE9iIKB13CCvwtZqaNS
dnwPM4OnuW69rjGzvg6mIa5ok6Y72hNWq34J6/ubT6f6jWh7YzQvBpzyQjzgYxdbp0tc3Fq1G7of
anwWSFYKfzgTrZgdHUYmvFAyC2Pq8j49JNRu5kbm2T0IWrnRoWTTgmbjbTszslk87zyWFK/rGfUf
sCyW7qgwKvIgdbUlkC/DvxXfYlibrp3TWyy9UZGwCJdxGeRNFx09r3Mt1D+82oEB2XyPpYRbLzdn
+1BMutwqX7VvlVHnn42uEebWz0g0WcmG26PzWPCzwU4lc+LWF8SrMeZASZQf04L2fm+V/cc4tbBZ
qsqyEUendHWVVUcfI2npUJqtYsuySdsNpsWygh93kztmvRNKTPclRsmlV/HSW0uELse8N8LLMPTs
tMwJueqNlmo/c8rDMOr2hV1xSpeEYOnseKk6lqHirib+FcB8/MbvyA5EZ/DV59HFiQHar3vLOSNt
bT9A2g4/xjL2txWBNjvKTmuTNVl57IVbP6Wtutila98vT/ZtKFp97eomi41G3CiMTqs4gUnk0S9u
PZbqjKHMWv9WiRmNg51FH6I6QavRWCPUZjAPbc6lOidOtEvTIduFCTw2Rm/woKAa7bB3+g+RhYgL
Z7NxJkfuWRn6bWmif8PN4pyxO9lnxo/aHpzN+GI3ZM+gzZlGxoOm8VrYM+PwflYVhqVcN68IG3u8
aK35TYOvVgQdr8Y2U2l3QGHyGdmrz14tBE+kEUbgrzKUAg+1CaOZydNQfba8OXpkuBDpK/hE9ie6
ZeJ2WAfxPWrtAJDbCEyzhlvREzsz6gzSMuhxgQdYhdzkdNqaZeTtJ9tZJGwl/RJh1um2syNkb27f
JSfhx/0jWTRULrw+j/gpsHukDJmMmdRmOHB2hiZDg/kOMMZs3KOHR4UQIyv3vkxOGd/5uZdAjKzK
L26i++tcx60F1wZJ5WauUAXNuiDNLb12hUQMZjJezHi6HwRRlQWmptlgMmmGwdhRq+mpWGOiZoOD
2wLUUY6Bpep18yO0cJhmcc/CdhRWup5ALL9C5EABB6DqWk1MuyxXjtDyW4IjzbRaTA9Zuxrc6TNp
n8yRDbP7FtEIBhn54Zsqj1uEM4b5wWBhcqtE4t8OxL/dzaVdbUXOztag8D/BgtIfXIGMKQBUljXb
qmojpHKN/ubVvVxbU19dgVJArptHeNhx2oNSFl30jW5A35dD6b6aRqe0teLR2iBzgPcFLMFZYVEf
waBz8nsjIwwXg/uN0ago4BNpbq1IGE9R49cnb7TjY+XL+q4RNARdow+8sn484/tj7GwzRU8DshxI
8tbnvKGyZD4STviRhBiMg5Lz3AeW0Xwlux1b5FT5K9M2qhvWDmlAgpc8q7Ia73NXQ1GU+TcNq6pk
xXomDgnnARiOg6pZ0xelH/N2IL2ozesbt/ZY340CsZ1GEPnVIux1P3jddKimkOwGYurQChFIdSuH
OnspQB2+RB7xDbSLIZFDYXLqp4ZFxOipJyGtGflkle5mysdNOJNAoSOhi9cWf22F5MTQu0OZq4Hd
jNs/WZYO/Tqx2nKtJbSTjm2RNIVx765pXdog1wurYzlqzN8AQs8nO52LDBIKcH6vskxex278YE30
ffbAYopFDFtadivqKBLhfDb4/lpQhWVyF3XxSDWt+y+zstmGWIqL3iv1fglqa5Otg0Ho7CZ1/Uh+
N+tUDS8ugpnQS/BR45fDXYrtsSa57z+gi6//khIcmvJfFseXr5/kW5v9uTr+/kU/VeD2H4CVIC5b
CFPRUS/f72d1vKjAbWpmx0N4skhOfnIurCX9BiKT55B96nooyP9WHOv/TjHMEvS3YtjDK2QLC0gs
RbnNL8a//4U/mpu9RvJCPJxx4flDfKMyaRg8RabVpHN5Hlzo53XBCp/mlAPQayDvZeOjjTPj0Kou
fMgLL1SI7kzjRorUuTVk65ynFJMSA1ONxO4Wx87KgEC/Jcyt/2C1RXGRntvgITX8Hpehl1yMyWOj
yq6eiTSSyU0t4jZgDWheuqiw4XWCZtAHr7jLMr2868axv/rABBkcYT5+RvYwHi0N8cIKI0j5QSf0
G1xUrBkr1GL+NY+94or8+hnZN1JiHKdMKd3oziHdcImCk9cpMsOt6fPrq5AcTG00uyMZB5A0SPNG
JyMmxLYW2/4ka/LHni3im+sWDSC+KkTGoGByNNzid47rxC8NIfQzhva0XpvRYGz92KX6s5v4ak9O
uhl0bN4rDR3tWUYjt3zTPhV5AomBApRdpUVFGehmrR7Lrs8CXUyfsmli/gzhn0NAG5Iz+ndUa2Vt
tx+TUlECNLyHTznuvos3DvFW62J1lAW6q1VMzb/OB89Ft0rU2iqFE31n+G261/LolilYikd+Iso3
tpkpgKnd62NFORGX/ZmYPig/onDIbSzG+YGTsd9mk09QDkvXW4/x/X42mvLGbfTxzIE47wn/NN9S
y6yOLKO6B2BG+cQxqGWb0qjZeMoYTQy54v2NEo2+bQS+pjLMy3vokeZDN1vdK0qt/NtstPqjgS97
7dAA4eyztYtJgHtk690HXqt6Dpqp9DlyveKDKZNhKzyA+EQs6JuxzNSOolBDYCOnL83YtrcCZv45
nbop8Mn0bEh8mcl98TXf/7zknMqgkYJluIb8MA8m9hkbi+riHiE1WSWO33TIIwuFW7piBIhfkLWF
9TYYg3cqmVjvEJnVF0tiKO9LnRkQOWQBaRnTlhhI+JYDxe+5Vpa1z6Pa23OF5l8B6Kd3eu2XPFOR
us3stK5B+YXaZ2bYCC5DDOckQ44OC3O0h/2pTByX5p4IgYS+cmUWxN6kWm5/YHysv8gpnSCSZPom
Bohyk7g1IThV3Qz3hA6q1yanWUFEXk+n2k6iR2Li7FuvsaB/1PjfB7e8S/S2uxoDvWFmmx2QuwG5
Ns8kTk9MDj0Jhx0qHKftXIAv7FJH/IkOl3SahgeDzeMBRS0WbpQaDLKpAOhyHRkWzxwjNXVNTqZo
1OiboS9srKo12SQxGUlLYGsdUG55G4nY67aIiuhWxpaxdhrH/Jgni6OWz/b00oYxmuvJ6+cHx8nM
KACdokFXFfGe+rI49hjoiIrUIBMGg9bYw7asqcIhISMd0fBTFheNEf6zK8oGlahThQTSNk3ISZLU
aq2K6ksOaWipUYvpxlQu2SVJZidkjM+D9hwNLQCKVNg4TnItIgMsESkIxxTE6XZiVIWkACPKvZHr
4kW2YdkHzBJl3Wxzp7L16QbTjTdh0TQjDBrGlsokKnwi12cHJSq481Z/CBlyzs5T5BZ1d+1McsJR
32D0KI+qxvKggs5D8FKvLfgj44NMp4jclYh+sURcl+uj/VQM6di4G69mG7XV+r5Lv8yMOUS2QyMj
JRcXOsz/6fHXTfJZVm31rfvzwOt9iPW3adj/oiEZN/gSUf6PJasPVf93HWE/vvBnLeD8gTpbwO5D
aUopsMy8fq0FHDStzL0s18A39rdiANuXZRo+elcf9epSJvwclBmoYOG2YeLyBRM2vujnoPCH1ZIZ
4/fB4d+xXhrmbzA2pnHw7hjhCUf4jN7Egmf8pTbAbQomKGy0E7jE4R4rKCBtSzIayBXAy7pv17oa
jKuZOxD5KkttxDD7B+D78Rpwyvg4E3p6MlsDLGnTedizdBZVWKdKWM8iDVxO2E3WRdeoNvdWxk4s
hIlNxm35PPbZ3Wiw1M7GRfK4wPwEY+UgbC2av6KkALYyndG/lRsP+EHjFRosN1B8ti4A8dpHpAUk
rbqdtZ6Jsvuia/1q9swnxt3fYOM2hJH197M/d9e0cpZ5PTN8Vox9cU1S1SPj8prT7MYDEx9ucyYU
CDLSnBt7Hh33UBB6u0lT1R0tGfpM9OHXMHdRzjri5YRiAqaELR9rkWGaaDMhqpsxnSj3o9KlvtFr
hCK13dhnXXr7PDeutY5WEYK5uGHedCLTsyDhlPixyCPjPouzmZwwL9x2eg3hyaff8EohVw0N5SoZ
m4CoLmbzZVecVId+0bU191ikDHXwjxar3kJfO+HRRkVP8DBjzhYWEzSkh8Yum/U4x88+LKensbCd
w2S5w2spUBjEjN7W+mxW4aWWM/dqXsWJ9AO2C0I/DWVoqodSmoTdbpKx8rTPWT4JV62qvNfUtkeZ
L1cAWFoVYNSx2L3RTnUrIhHna2OW3sWPfB15qceujBXS0Iy7gu3o3nBtyrOi5CxPBMuIqSi7K7AK
lgP4X4q4QxDQmgO61cQ+u5lE9iIQ7Wy0TLGAx4iFOz/treyiIaurtbWGQhAzY/Vdsl/9UPAjJ1sE
/XyjRd5ffxf7wyjuFun/YgOQ9MpYAvwWKg61luwqgBH3YZcVu7JBuBPdkjOHjGnrE2QOVgnlpuyI
83k/wNm0cpprGNU52rn7iYrHAvZ+7Os/boHs+6UwJuXMFYF3g/sC/7R4qZZLZHy/T+b3uwVvJfdM
tlw5yfvto/XLTZQsl1L8fj8Z73dVt1xb2fsNVvrNF1tFjVpXtObXkpQlhrSUoFQYGUzz8PttmM5I
L5hUs8kdRmfY5u93Zw+TqsSeBox5Xi7Xarlmic/jxsUsND/I93vYXK7k7P12ZmpufmyWKxsZTnTb
LNe4s1zo3XK1O++3PL+AfqP01t4USxEwLeVAshQGTivLZwxQVAtwc6kcyEGiigAPKQ/GUlrES5EB
y5h6w36vPaKlDBFItNRKX4qT7r1OSd9rFrGUL/FSyPRLSdMsxY1LlROLwb710yF6DN9LoPdqqFkK
o/9ciP9SY0wNxe3wjy/Ey9fx/xy/yvbr/CsDEibZ8mU/rkPX/AMns0MOhrWkv77fbD+uQ9f+A+yT
iXtCp09FR/C321CwHBIuGkybfZNrLg3sj+vQ9Ig/WgJJ+De6JXS65t+uv7+6DnGT/LlVZm+F/dqG
TAqg0qUA+M3CYTSyxOhgy70/ENoZcPbRFQBfyE5EGdgnBtjN8BDZbUgIYhL3hyEpu/u4xsm6y1h8
ZqzyB/R7OEEgDIY96NpewtWqJ1L1EEEn92gEdTbxOA8jn6mamrQRbL+IzTXiw/BxMkr7g1MOb7mY
A3ArxePQhPZDx81z30r/saojRAplnTEAIzwbMpygY2X0rW760bJLpDMeqwokPKuu7vQPPtBCOG9a
YlzLcsyOrWT2TyJggvaCL+Sm0zbIRqcLBF/23ZoAgKUMDZm/5n9rDYhxKxI5YQ4PhZKHaMBhurKm
rH4zB/STamx9EiLalK0sL1SmAABLN/7E+58EGvBcnXX9QNeQSeXt2KP7VZAW/UEhiwhwivCFrT22
BhrMRWTgFH7hvwypaqKgzD39g1t06sapBz+wIR/uCx3vSje27K80uNxKeCPJZik74zbpcFEnldnT
wfgSZVmSMCMeW1OhHPHwqhIJob32vWk/QBgqkGX1pjhLr/X13WiL/HnOcrQrA7SaD5LooGSVTTrf
LS/i6darc+2bikc/mMwmPGbxFH/RcAFfQNdB0lx+v3b5rXiyJepk/v9goKogaI5lAyWQW45bXfbl
ru/JWOfwV/h0eJFbb+42pRr6eOV2iQECRODLXfVdlo1nrGxxvA9zsIt7GjLYS7HtokQxlcmyPw2R
yJValR2VVR0GaXUGOaZDv+2SyPhQ4/RwtqKePbSDmbUEphc8CwhYjykXC9G0S6Jj29oJ6GU8OSxF
8mepmflDTBnwoanj9gz5xn9M1eBtUTRJZ02PYh5Lu49OYWPFL1D9oOr5s33Sat5sz0kRpGQd+RwD
Et0gVbTmtjLacodvyloxEWdzhAvEWcTo6lWVI5wfq/V3lEbmt9FBFR+EsigqjOxqorg0iC2FfqJ3
8SXLK76XTyzQ1oEcSWiMZeLJTFaDxFq86aKsvYaFP98kaswCk4yRter08KZwigRjTzR6O0HdRYhK
bD7DDM52ZOJqYOOYK+dYg5PC23Gptg9dZX2wuxxtm62/lN40w6anaGH9gvBTAY3Jb4ooJIKwFY6z
TTyF4cJlTdzrrJKYyVooZ3pPIprKqzsQaqQcaKazHee5uCMcHdZVVLIdRlu7wYBoLbLabmNAuz7G
VpPl7L5GWKC5bT6xhATgX8xIVUn/5INKOOPKalkBlkaZ8FCNBEWX3TBtjKpDBqmTeBD0Y6vtmtps
b3rmXLfM27ITPbx9xzIGwTSlLv+h2+rUnEVONoOn+dY595ukX4+T7n4YlJbcwL+LPs8yTZmmVgc5
89ar2ic33jGdES0kdn3Q0KZTBjpf86Yanw+9lgI530dV0TyQhFinm3EQ8aaPB6w+ZB2qp8medfr4
Jr4MZi2PSq+rZ82x553RuORZmDPrDSQdNdViCfId72xOXW/EJUEBfYk2cOSggIUAEW89OM58GsO6
uo8n1b74/P3mwQrVlAI6rNx27agIwlyIpUabHYYaGaGWmIPKBZ6kN30fYPOqsIti8QzAr8aPjss2
lZEQKypDFukJFhaG/oGARkzZBtpv04EYQf7LtIv1qAzGuQDHToIvRATjUIWNe6mIR3rMMvRjABti
tWQAY6d2y7yrA4Q58k56rH9d9mPrCvjfveEwJFm3Th++vp8skBjDb/5UZMecdO01KFFB1bt8impQ
Iw+T4oySY+GtHU3nWCVIauDUmLlhJJDIHeWvXEJCDIuPw2hchb38IJZu0xq/Hr9JPmTqZtRHFhzx
qPnlhWt7vqD+rOZ1Valu0/alupGesE//KZf+xXLJZBD/1+XSzdcp+Vz9Vi4tX/bfOptlK4DhkRQ7
HVXML55XQNhsEhDZMOFFN/Pr9MB0l1WC6foeVKHf6iVKKQZ1bB/glGJRher0b9RL9rI5+AVfpBOf
YDHTIomLfYVvW7+VSw0iDDVGZXqWKLTmNwsRQAujgJ58o8e461gEjnIEcpGYVVtohwrYgy2XuIty
X40YGx2tnb9IM+oZqOq1HUzM4dRpKh33K9Rfd808FKpEsy+7CM8fN0w+ztaDxnTWg3aIDMZgr567
JcNSfcbUaFOEkHSN1DnROvd+gFGLyxayPRa8B/M9Rs4Z8Vu95sBMkxm0noaGTiICLYtj4mljQEaJ
tjIG1uyEoEXKzqb47AyME72H2HDV4mvUPZMzSyA7JHElLQH1PbYeFezGYyqeg21r3E71u7IePOYi
RChgCYboTxPNmQFhppVbt6nnO9vISwYa85jypc6sKSIrdTf5j+f8X1vkmcy0/tkH8JXS/beP3/JF
P7sV8QeLOANckwXtxOHx+e/hnev/4To6PHvD/S5mY8f3E+dk/8FQzYMg77hi2efxef45vdP/fyzn
/PRfP33MAR2T+oxGivbHc5zfPn1iQJ6u6xH1n6fBqs7KyL415VhfVA7F7JeX5u9MCn9HAC4/i/Gx
vqCrLCF+D8aga9Go7kV5cM1RXNQwi0tKlfE88wqcm0b5m7/+eYxFf//byPswkBciIaQr/O1voxg1
UADo/LyCRLTVyFQsXOFdF5duIumQoaVjbszJE4/YQozHv/7hv3eB/LG0gQ40LN69hUrHL/fLULTR
9JZ2SJZIG7A2FXnByZOLwTvPQuEtDJX/TDTVP/uT/85LDNaYcTCjXZ615bH59ad2LTqr0XOLA+69
6S6DGfJlKAs46H4iSX3X53/7BzqCh5Qfx4ZaZzq9/EK//JmprqEGp6vcx0DoTq5H0v1M+7QpPFP7
aIaD831y8g+nze/D5F+uC4sPEBvopY0H9+ejy/zzD5xbaEtROA37vpoaoumcsDUoltGbLL7JBXjf
J+LikeV7cOdMXJvBLp9LyDCkujuZIgHNbd0rnnujX0nCqvHGLq2KmPzpA4bZf/IUgKji9/nt92Uf
y2ff4t3kw/7b71sWPglURdfvbSZj1qNGQld4aqOcTTUAZMyqTSTGIyXxDDm07WzxyGdwvmro9veG
HgP/SrgYDsVc22+R2YISJFeXZ6kNiWkrlCcuE7ar+DjoBgkBKJsBVeKIK3Aw2rD8e6PFN6HJBHn2
bChvy75PXEhh1+Smd3WCYbR5uuKcACKUEFy3UnKo7E8eJTaJplJNA05O+FMnadrTncMp4awTIrlI
9tYH7QXjtU/Al6TkBWFAYmy5ctuZwBmin2IhvvKUTng5BGKt6QYw3GDdT+U8ngFLwYN07JSpAHMe
4EfLQSBRwLC6G9rpThu76c7PGukFE8K31z416leFofrgDFmHB2EY6levMIc7nfSsIvAbXITBpKfL
7k3ab57Upys2elbb7zkChBNMV63RxKPdEfmZqMR+I7zHKA/l7E+vmBS4w5EUI7psQ3u69pbkL6Xx
RdCVt/xAtn/hM1alTK57xE5vkL15zNTA6wZP+ZEM+vmqvMZ/Hhtlvzka+ZpJxPy1MUfb3JIeB/4f
KDAkxvckyO/PapxGAPFjMxlZxWYTZQg5AnCfbP5YYx7qdteOA3EEmoQ6fPTdMCkOWaM1Rbdy2Pz0
m84y4pd4GP1nr+Y8XSPcI+W1mC2ek6F0rLcKiO9rHNV8+FGQnv1Z+s81GGDUCO+QeeYwMAiW/AGJ
NoCtY11Nd8wY6pEeaUkv4NNdv2JyKSCTVkxntkMveZN8rNUHwj0BTo4YMq8JnmWWuoy59u+vP4Qq
G72vB38aovDa9zSUGk3p65f3/4Z9EfaPWU85N1S81/hb72NI0+sx8v1t/w42RX1Lq9JlY71v2zQM
T4Ite42RaOyxqEyej98YzRtTKmqpHhUJwrxL1zgtnhGvyGANo4zW0TuFqL2YWqPyXJzFiw4VA6h+
GEXnEkIXgVCIj20LBWE36306rptIm8NrXZdktMSVbcOWiPsuPBvKn18dH8vlMBM1AOCtVcndOGvG
+NLy8se7tiyHXUvLOa6UjltMg/wVVOD00VwNNq9z+1ibYbyZEryDYenPW9/MgyZGID6aDf4rLzUv
NnjwgJXBPvTnCWRnNT06RY/Brw4T3nZtvlh25gQte/EPrW406zqenRWmWoFVMe6uY9y04NSYNX5k
y4MOPDZbZgKY7afT4GrD3vKqiBZTR2C90it18WQffWlajk2GHe4RqrZzqfUSIGCvrPnM9r3gDZ+W
ICtFoBNFqeq++ElMZGirEQ+75uH2jxaKmHLtW0PLeMJ1w2dY8V3JPNB6wn1DHods3krhgiHI0Tvt
m9HkyIZoykMn9YUzNmcwW2LBP6w4l6cr1xzPshES1rSHpsstDTF5N7dd/Wozi3le7NnES0ZesUjk
hunKzCd8xiEoLrUl6lcgbUT7Ddn4NlXs81Pb4cCsjOwx1fT0JZWKDxbDJ/MQ6m2yS1zTZH/g6/HK
96GCcY1W/4+9M1mS28i27a88u3PI0DswuJMIRJt9w0wmJ7CkkkTfODoH8PVveVCyR7HuU13Nq8xU
KispmQgE4H58n33WfvY9WplAayO4wG6yh48YeGevXLHarX1rfak6w1hPQJTH4ORU3eqordX22Fk7
q8OobTvOV+aDPH/X1RzKwza+Vkab3HfQ1TGHh88iTeVLOXTvCyhtVv/MemFehzDPkfs0hznrvNda
2TlsWvvLaMSj2gL8Nm/aUAkQwxh/o2xSJw931hQ5SsK+SC1x5cZNF5BAa9fQ7u153K+u/VKlQRs1
c0/vhAhGFcGSlwKrh+tNm8qJ69taGO7XEq77uG/ZsbpPXkog7tcwUBk9RNnGzX6FaUJQRVKMRIL2
hXGNIWnk1lUM06woRJ8XAZg+c+vgjrFLE57NQCKIxYz5drHj/o1RP2qRdvCCa0cH1RbWxNcqw7Db
ZVBvWCzcMumwffULJtw8uDXmhW2hYv4xMsB9fcBigRsNwYtjnL/y0CDFzI99YgZ6SlA/SshjKH9p
Y91yiGUtlb7Nmn4JAJlsrsYfiL/tFV8Ng3rhJcYm55qA4NAjbV3+j7TA3b6ZHQjVftlmFTpiwXrf
Td1xSSfWQTLEIN3g2wuuQ2TdbR40/OaczaSie0ZeCdkQvEuekuVBLBoBTMjG4QIiXpG9xu1lCRTp
CCFawPzk0VcmocyDqgN4pgDkr9U4IvGXHmEw3WD0H7VDVh6yZscTYa/Se2d6cL7vMxjeAG+ykuxO
iVlYD+IJKoaFc83hx2VZtUdGjExzKonYMNi+RMdqL0syVadlnO+Hidq3wqS8s9ayXs5ooxpHPy6g
bG7IxSRayOzC5k2B7EnvbG/iqrOq5bOqieCeqEbAEo+ubMue3cIfwAfBqku0FqkCcxJim8yufx4L
TWfNpLc8xUbjvdHvY2FdOiO/Vm03I5YzygCKY7SSZ8UZmSl7s/Sv3dUJetZFrHFlY5jndkyN70Mn
w0M6KlJwuWaqnMwQ4Ys9Kx6LoERH2MpwsJ6dTgcFJjo7cd8Jl+yhZM70HZXkRjNliE9tO7YBeCZA
iEP9FOtvNMfX/76OlY6kJpbz1rAkp4bB1h35iCEW5rIJgonNF8tYcG9ynygtn3wnM8aniegFnwF1
lSZp8FgWQeizVeEP1GjERC4Z4QGM5lqQa6mWYZGqwQPUTbkBuhq3k+lCUIBtlUWDYtRR+YsmwYfU
IMJOSZxwu/TWqYZpC11u2fGXjGaMIecyX9sbvn752BAreCqm1PhMYlV2Jrcp3kx9ytazBNUxsX2L
WBmGustRkSISSD+qzRiFUoRXZNPGW1k5D0nAku4wG7e3zMSKCIkmXWKe5amZMB8mQ2k91i5LDCMp
cLFyJE6SHKlIaCwX36HvMeEwNfExXJsq2wySMAneQMXYfv297gjiK5e7cHbVieeawmCU5l04tOYd
SvUUTbji/H6pjvPoSdi1Sfw0++Oyz9lEI6RfcFGue+eag3sz22P9wLfNvlzP5Zmdrzq4WAg3AkzC
Nqj8XRKWN2Ph4ojkVt2ZS5t8ag1/fOsa27ltpop2OUBbCsiZDOWwrCN/uncq65HKr94RbG5+xzDm
nZ0fjYLKppNAP0bAOwuORr5+o6HNF+KOvMJ7z3NUGlWjSbQRFcHUbg12YHCW2P5YQVKTFYL9itVw
yJurUdrGyXcW2d70RclDWulkNoiiPJErOfAMe2Au7O+XQuV0Qyi7o78/nepTx19OJdq2IBziOm26
APavx37sOHnIjtceW3xqFP1MgNlwH3gS//73/MvpB/Q7AY1oGRz7SbH75XiI6WEY82Zoj2XtsxiP
QljPkoC6kg4giWC+q48ul+Xw73/vvxz9+b26o+trfL7LSfGvp0SO5CXTFXN7nPPSJx8V9FnVz0D9
lUhZv5qqXh7Bu7IWM0hAlfv3vx3d5te7y1Qjp2JecC5C27B/PhQvfY56YvnNEQYMBxAyiuxnXLCw
MQTtFywpFwp72xFqpStv29V0+ssl/Mdyh3X123//1/tHldUk3JLL/fvwV/HNt/5esbtA2LfvXVNm
v4ynIq/+pNt5v3HM8sks8D2BlV0rG3+4DAIGTXltmN8Avshc6M9Jk8DbeeKdwCMRwObH+Kk/bQbO
b/yrFg8GCQE/5l3/gWwuzF+Vu9Bi7gc/PqTKQNPdNUnyJ+VF6AmqrsSgTcKUrg3CIhXR2jP0FtlT
h5sYW43ZQCoUKSwYZtXdEwUhobf+Sp9mayuMcnv6pFWxa7wmkRi9Gws+UotgZJI+4/R8BxRquP7d
U8uc3W3jle5pcOE3MGmayzeYLw7uBYsFRBFMTe+xpMvPfAB1URo3b7U+e7bmygsHHE2fFGsruLZS
233/oVOEml4H2d33objbQXuwS5F2OwpL/SNOTK1V4MC+tyXlPs12frGivceu0gfz4yWmsMqs+bGD
JnCKC50U6LSz6AiaqYvm3HhdEzDeT8BIH5hAt8lmQ4tIa2Nr1YATtiBc5nty01kGilGvgy2gPAos
O+mOpuVYz7pz8S7seb5vGmM8OlPqfFoVFV7tcNDtHZPS0q966zaxJZ+/FST95X7JHw17Xg9pUsIz
rsd05Efe6cS+2m3s54zZpDcn1pLV7HT8a5e1kJRK731JdMkyJlyAZymuVkEaujedhImmOEXnGMmw
I1wynPnUbsHvDAqHlMTc5LOT/E11MyrTISkK2E2dCuqFggormGIg1yoDnBRn08lpQtLfddnOZqnv
J1wLXQnPRJxEPNf8Pz++UII6KBiTjBBIe9Tf8KVi5Cvt+8+koDPJq9oY2WEuoGJEZg/m4gGFi4/Q
wFEgS51KBOpVX3LU8sqR+6Jyg2tMCYmjvlkYYWRgUXCmlEPlQeUCgIxH3e9dEPjVSn99Uuv3FPQ+
qRVTjVRcqscBiPZ+qVOAZ7A/QWnSnHwQk4tFACqQsW2tyn6uKVDeLmfBxqt40AtgR/GeEoA/aY11
UhsbAdeWwkd6YaZgvk996FKYKCaeBrsjImgTOgMRfZcjIuL+6IKNFmzQbdLz8BFokEbxRDNqI1Q7
fAhIcsnOHFrrNlWSl1CEM18wFlF21h9RiUXeUl/XIDcQ2kPavDukNp43i9fyumnZxY5QR52TkTMG
yKCew3Vn60itWhUx52HaxjFot4onBuB3/zFTRSWYP3T24qSfE5QslDJd1AcOOIvKI3gmsHr+sEGa
GScWBs8Fus9hmSYyGvQhGWpI/HJ5hC819FIQ8tjol10P0L3FPsdq5YzcEkXG+v2c8CpUK8qjmzIn
sr+kxv44Zw1Ny5GqLQMtkGlh8ceOf3klcF1w8Mp0vX2pgaTJwkE3S76tgmOI9FrNvR5969lVTfxi
aGlx03JIxqQiIduXneDl9BvU69UmaLBMPTVtVFbxcczMBfox84XKi4AVmJiNN4bDS94X4OPgVCHP
XY5+BDGwgqDTOieREhitmjK8XqVORxmyhT+BWBxSd0ojQHUcRZ8697mcCOw0Oua2aYqvGF3LVhx9
rzP3P46icjY4eKdGB5On4PlxZoZ19mu/jOkOZiFvGNIoF8QxZn6sbOZwH5d+hhWQEy6ULQRmOszi
PhYhy3NQF8TMVqS1IwH6pI4WBYVfPrBkmCb6x+C1I3eQc9ljy4MO9DUt5FtBdN0xtPrkEA+p/Xzp
rZAUTy5qkCJyPPVkeLvU0yyRzsoHnouCJ8oIbb6oEoTdc0w+RXtOGgy1O4fQqvTMyAi4GpNgz9EF
kr2dFN9SmcU6SMdmabbihWcKrwoP+OKvfK1dT+yOqULe8Lkm7laOi/Wce4tisLoDArhhIobnxepp
DTQ6hVZhYiNXjfHo20zH4Va0aDrgO20S7yaA+ryJ0GoW5vx1TUwuQv+BVxyZJvV4unWiLkQApIHM
s/IrlxnX42jp6a/LM+9iCQeFBDXdgXeln/9R+NbtmE3hC11oVCXH1MveRNzsAL2ABu3ezHrWN86B
QYTFRz+P4UI0ayuD8IWAM77IH0ta3lsU9Jz5eJS8GOnslAe9ZLQZGHq3a7G/3bs+b1dZFmGOnYbb
61B3Xt64agrcF1UPs7Wdpdel+8vK2jQpp3WVBvLFyoAevagkWYpXj5GybFu6epWyJsXwkM7XDUEM
7PJRVg9WOtooCfVHnc7hqWtbvRlIU2/OccIKHHIwvlWrx0LGvApvcIBrzNrMaVpbnOOXdDmy/DiV
iqwEbkxKPBJ2+63frOFVhXSXAreMUaW6PgvLhzVnFMnMMLhtgaYlL2ylHR11Dm1naNU6q0rr4fTj
K0AvLDFon8pmVIzJXf+jqauXJrG6cxjPo6mw2Ctyq32ne6b0PTWh3ojAipbPTFu10CfH4B7Hrhnz
7hKE3UkcQNKyhls6Q80V3JME0jLR2ZmQKLQkd3yR2N8Nu5HXvY7a7gaxNUXOO7AZf0SZDcNy6tOx
BU4adlV8b+rYszAcXmsm1UjyJb4Zv+F9i/08Jy8ttpmGfF1Qfwz2iabCWQxZoWJVhUFBJww7E4qz
HbV0FCPbt1c4srRuCL2Xbr5tG7s6WpZMUqZ/W8YS3ILQw9qewNhk694cYQ55wLSBJQq1MPNYI+Du
Fx/G2hGre9ZtE/g5hDOKNLwaHHe9C+ZBnPs8ZJvLZqYJZ6PFi6SsT641NTcGU8h32VoEZ2HHPL0W
J14/DeA7BHnL2b6daa8UYrwCU8c0FUdeZ9Mb3vxeuk3+aRHVJ/IyZHlNcLP7IAvIuAb5F6QSr13I
Ud6Zvvd0Db6mAdavXoWcZ3jIdhJQaBTg7QICmjMNOJEduMwDTEmM6RBDXNzwo9PnN0GX5ssN98v/
yIeg3q8jU5dLSW5KkqlPoQaAE0DTHUSsvpBnrkPCxNdEzstj6i3oxyAC905BXiz4ve6hJ0GV8qf2
d95czb8DHXk2oHYzot/3N0GWrg/VunjbRozVvoG8d4jDSVxjL3R3ieyfZTgCcel8KqNdX8nmZlhj
lihQfFtPkZaaUDecx6qzzjQ1jaMXNv2pCEf3unHgmHPTahx8Ei8VMe/MfMgA2z4ej5wVC4JyVdwz
DhsJqk5jLaw7NgEdtwGEChKIfyphRz4kkPGc2qmPNh6OA3Na1KwLIOU5gTns4brXXGbjrWcyLsrb
LoQe4ZFCDC0Zp735WGBFvW5Ia/wEwsS4XqqWYXojEPwcBDb/6zCVIXWJba9n5HgJCm5oPueU75R3
YzVlPN8o4OSoBEeYqMat6Uv47DinoyJw96OAcJg3RQWkQYh3o6jQkbSSZ0EUxczW9TqjwYU/LxTM
hHUYD2ZcpFuPHuGWxT+JVo/knBiq0WmqvY82TdydPVhaFjdLvVpZpwXKxnvcwYWK4qafP1MR76iu
OyrBzKyjpTCL3SBd/zmWrCis/F21yxqLFkpmiyNijXMA8Eusj70ARiZoW12noyEAvDgjxGIWEo7a
Mho88xGqamntEq/sFmpxaHP5YxZbjBBYeaW5L2s/JR8s/smeDFcZ0UxtYZ9MMCaTNMaX0zDuexj8
1GBh6jL/GBSjejGK3g7Y9mLbx6lppVHHEB7hnXKHzai5yXreiwzGyQtEzPK0+nR6Qtp3+3UdVuyM
ur+QC4byGQD8pJI54BF3qsY1zpmnCz8W0ioLfyd0ILmmZXeL47J/1UDqK8gUN35BAC+bV/xUjTZ2
XNX7TM9wdmEOWSIwvvY+ATanqsAmezaktdqArJ083GMOG6WiN2pQOcFfdOK7eAiZCWp1qvvsZU3w
FsuSRZ3BK9UuLN+LSQfIAyrhHAT55qu3tUv475uEzB2FFx1UkPMGLYRdV1PffRixgZPssZV61ZVE
LpX7oqHkikyvovk5dTYyvzdSg0JRodqqVU8h4k8ue1OGfLycTW2NWGxlPaPnlttKKsryUPdM/16f
+VUd4ujscbC3OUDbgmP0L96MkbB0aCxZfoybEOm8arCnv67uOvaf3QUvAQDYkGqkoQGII1mRrHn4
+wvQwRV/UYi4AuxzLn8TgcNV/KJPqdS3mtUekqM34w+gFdijuY6hFdu3Fs60hGIzbg8kvqfkIrfx
WuM/6+PbpB6s58AcrVuXXuz0z28LLhmcQJTtvvsv5pHaGWOcuW5yrA1KPzmz+9OpBDpPRUYuFfZy
Kp+xWimOjCn5dyGKF1XsZ02Sm8Gv9/VflODWr0bAehEF0Ucr92QpOQrlllxadhwZVDlfSLp4kK8d
FTjPhYiNk6U7QbVbknI70Xyw71x/wZ+6MZkUTI+DPkG3Elvh90s7nzgXFtp//CVi97CQUdH66DT/
araZQnLUHCMowWxPzDTQrR17bTJpKZrwFsgttj4IQHMv3wEKL49yQKuQKWf5rJm7x6qW/0Z3tLTm
89dbiOnIcR3t6SI+5PLY/aQJGZ401pG6gYEF5jU2FxfCgCT10iPxwNC9NJuUbfcfGFacUztxvqgV
NomD1bElb/u+1Wcw7uzf3yrnf7owzWbz/QC9+V8UUUHjvqs6mR5bH2QMpSZnr3ETEu4uZqoip6+f
wHIF7mlpdD9nxupZnCfXnjBiTCH5VNriAE+F07J7qYuZO8sOl4TWxF0p3y9eizJudA2vtR6cBrzZ
BqxESlM6XpAwEQY/fhxKs0rh8Fi1CsBY3UwAc4ZJhqGR+V7Xce9ZXfBskX9cFBt41pyA/v522L/K
4rhnBbNBvoVu4Prhr+aw1DKIB6UXf3BSjzXQblYsCMGojzr1zNVfvBq4kSbjqbZ1n3quUi5rycb1
aQ6JPXpKHALStt5Kjm9euvxPbhb/PcMyS0jT4Ejp2FplVkBPIbwo2vTHJkEB2zLyPyW7BDDzcV20
NcyzAULAT1hoVwQcCD4uH/Y/SvS/U6LZXXAc/v/N23dp9lfb9o8f+MM3Gpi/eSyIpskom6fpiEjT
/09/DixhsfLgCGbV1I7uP32j1m8owjaLqCV8/qahin/qz8Fvmt7CI+fQ5hPafvkP9GfrV/lZhKGF
C8/T9lT8bb/68GJlJFNae0ShA9uPIztfi8e0bOMz8JhpCzuLqQonX/ckPq57S83xOWCO4Y0gwfmT
VyMMu37ev4JI618Tmk//0PrJ1dkmH58LtB3f/3UhDJmgiS0Vuqd8cpt3L3UBr5hprYNPWBdlVi6H
sDWhmbYNY3A/fYv3P5bb/0Oqzn3DYF7/3//F/v3LMszIPfN/WO59UwT+pT/wszQPNxFpfMzkKU7i
z5WM0R/UmIU3RcigReS3nri2zaAmwmjxxdXshiQYoQ9/mdd6/RBjz1GqXRfnnJQEBBT+WBIV0Y3F
jsa1/yDwcSxb4ki8U6yq4dpqnXbvmi0kfijy+FsrYJW4cKq71F7wSwk8FtjNqQ4ZpMOKNY4rxIqA
PrrcOPj+WPd8+w3sFRkNSG4blj2MnNhEdrRQxkfGZ2pOUm6NqDY4QbFPsGukWzp7HO4z13w1us7A
Iyiex3nVY/mrZNkRflsDKqeAMAhyoOXeONNxYTlmQHl1NszEjxjnhZqIbYoJf2nTGuC9PS+f61z7
eQxIgdeeygmp7JbhNQCJDFTHZHSHYd50noCDBdTjTrHsofb7hzlkGs1wbdXD5LLloz7mPWDryawo
Z5AYgrbpU88Js4sC5JKdGoHB7CfMv8A7eJUw5AYJc1JS+nRDUVqerbFJd/Ug1HgKg7AEiGszYD4z
m5VuLUfB48t8y9wjW8XBpmbgmx6/56P/7MjE1aTyDqEjSTJbgWjnWIIUB7e+Bf189AidMjalS+mu
PO+zyJdgl3p+fV/U3byngwMecPTYuFwdt7VJzNnamzlhMd3AINaCaHdABsWyldrTvjAz2EjTFPGm
huQBiOpxxTqIK64Z8/OaB3kUeIN4x13XHgkSWndh2Q7HJesaEjApQfG+5NBEaITi2dtOpO0eGG+0
YMoF8zkMLIxcuT5FqJTQmVJ46TdXmdOdRaaCt8lqUX1jp9Nk9FU6G+ll5D6FoBcJ5phWz9n4gjSU
iHfvCRMY7jYA0SPGD9K1fPVEyEg2txsp6mbaxrREkm0+x7W1CYAAfdQ5GzNMoS4/2GajPpBDKx3x
kkJC27SMRpg3sAe67H3KypLokJo98K7vu/i8jqtzAmyYT5+1/zS8XmDJva8YA0YSWca5462QxvB7
HY95GXXhINOtz+RethvgfBu7Jg6WG/yU9cLohRis3ThREj8BOViWI+N8OEyMuNaaYN1VSdSNOCy/
0ABghITYE6Y2aRrU6DiqMI9MoqZsBUN93aUqayOJiPXeN5RfuubiUZ/N5oTuXjzCMdWLIfocGOSs
vgMxIW7tsZEgqO2Q39bpz7akDPN28WopNJg+1rWR278OmZ9D6ckmrn5OxHqUDYOuWaNIvY893DsT
MCcilSakhlTxIu96hCgDF+A8fjXzbjTJ1Og88zaM0ftxfbbNO6IucbXoioyi6aWc1GLuk4vmshvy
y3yrMUzYj+31pewdI4M+oBxy3A5zDNB7jdgJrOXdG0cO++cAYD9/K/B3EroMcZVET0Dmq5o+18lc
Zj0Txl79Pi5DxaPTrf1V063+rewtrpgzamPsFSTIXEN+iK0CGHVHDwj/JshyYhB6K5+RSRLOAU3D
i5VBHb3rvBLKJP3FxosIOZtOcyMGm04SERXXFSZoeL5cAc8uqKkTunUwkRQGIomDhhePUd134gt6
AEh+bk4RbsuEQIqoYdDG3KDtBN0mlUK9NWAib1N/CauIIdZmEweme0oQaHaF6puvvTV8Yv7ZP02o
XZ6eI1UPo186ZWQQBQMTBenX3VhBViEGNnCDXC+P9xYToTepM8XoOwaItZRwiWcbmdWndTV6v3v4
eylagVzvGwXi1m4A/5SYia5dXMRXsNpSyNYrQLBBIkTMQA68XTB31pUDnPcUIhFBbOpjRg7ZZ1Y+
crhEJIhgYMHyJGzc2T1ZazRm4actg6iXQ62chdVv8vMuYh1PtqRHufs5ZsHvK6d//U/h+L+Z+tPw
n78tHJ8u1KD/ycLwx4/+OXoU/ObxRwlMMBhwfJsS7s8K0vkN749Hm83VU3/6n/xRQDrebzbnM4jX
Dg2Uv2RdOjZQ7sD0BFMeAH/w1fyTAhK4wi9VEoWq6ZkuQgzXgUfol/Gcken6usuz5jhPgsUsTAvs
s2DnsfYxKrf3a9sdeXnz4CHMHMQOO6uzW+WTajRB6oMSgFeQrnjmvPp9utwz1V0/Tb0ff2H4CA8m
WkGLxrl6x7bTh39NMbrKDOxooBOaeatmsEOw+uecJZRBSOc6KA0Gxa0GPgyuWAdSmCwl0Y4Zbwd8
UkVcL7P1c7ROOeEr1UiTRYSLuy+M3r1LWYDuizR2ySKaJ2NnSsM5d/HCdshXUOeR4aR2SrXcM5jc
LP6NbXSQxQabhu9YOc5ZrYx5hDMaKMEvcnozKy6Kkfl4+MZvsaihyHCxtvEIppf9UTJYLPxy+dGf
ZtP0u23BHlYATVPeMSPsTuwQravvGV/4Ec8s4xu1R0PUWrP4Y/U9CaMR2fy1XVFPtzFX9uqCCnyt
lVk8QohjsoHRkjs1xvVzS1F4N0B+WK5gsCRe5CI/YmFPRUB7qSqtGAChZKh4TdvgAab/spN+y43M
rRi0kOlkJB67+SxItlnbL1YSBPdxiQqwoWg0rYjYM+DONLeavQgqkBSrOM1t1d6RNxHee32apdc5
qMxjz/3bT2yJ1+RpycOaplr+DUGrXay5gFabJ3ovwYNBE+qWOHJGQ5bAO1YWfeQq7mh3UvGfkNid
swH9+0Qh3dwVneSovbrVsvNFbp3dnhBp1NDRjTLOGP1xNSqC8UbQ1k6dya9qreRbx9L42pqL6xBh
JT1fr4b9h2VUIOqGFEpBoJbwYW5pWCyLGz7Z0P4fCHugKA7njsgfb3K+2PHcc+wuDQ+Bn1L5nRij
AG+1FV63rSOS/biYydmd8zo7xkIO64nhDHs5ZPFoXNuI1YrOvKhoaKIk0ztgaH84pV7hUXyqdnyk
KPSK69SZ6W4FhuVsrM73P9XW4t6kP3Rc5yLqgmLWCq9/kXuT+aL9Gn8owRdZeLlIxLg59TlAC8fp
RUQuLoIywp5WlwMRBPuku6jOWNCN4Txc5OjyIk3bbY8o7fEfHVqKei3ixHhaFJB3u4hvRFVNV5lW
u1Nk71jr32QYIYXnP3Rx+4dKnlSmAAOu1XPPofbNVgR2U2vrsVbZTa23Dw55LECK1Us22ESkhWlz
w9FG7nqk+lxr9hlkH/bR3LbI5uEZevF9IrOOvN4GOWqo/k3X0QAYkUNaDk/0BTLdIQAymUDNZKbq
A9g3mWeLmdFOmEZ7jJZhnq8MZlBOsKDJTgvrx2YNroe8jzmFWv02DJr5rDKyRQR8v507EAtGlXYA
AWyAYWKlIcR8C+D3MAfkpS+ZjVm3HcQt5oMnTC9JRHimrs29F6vTkJBxHDfrMjZ3+KwfiTGwN1O3
xvrshAPeJXxtKvHlB0huewTmbZ979ZVZt/23fBG35mrHb7CiFZHZsnyq8Zje5VPTbxdgHxsXiPI9
+QHOXmpJTWXpcnD99TaTwXIgTmzYpmlf7heLzEUwGP3WKgDXZF3XtDSS1rcmFh5wenEH7upmUAUc
MzudtgW2qYOM626fwyC46bpY3fk9kTcAUr9SesgDqSPBLouXeI9cl28JMu+3jWXL49o0dMOnydDY
eOtqKemcjiL5oqu/KLFSLDWCdiGoWGJMoHC9qlyqo1klwye4nQMPhjIOeMG/j51fHhZ6kruho9Mw
WXb8hUw9oyLZM3VPlNEVA3OBbZ5Gn8Lq6FSud1Vjy9ozpoB40CbYEFp8xecATv52NgzxMLZpSOo5
W1NeMUsygMDjqfBXQYyPhFCGMJ3lu0BmGv0l45dQMljieFUMo3tMb3HMya/kPzbFZoVR9rml20b9
N4Hxz+xgX+GaODRwpd9aFZuvYZcYmPvw8DUEHt/WAXacRSocroynPDj8g5ven427XkMsURLNrRXS
5iaF17/tbPpfm3EeCuvszXlyHRZVEG6SGrW6HDIioQvbafTURLZGrkIo8DD0byfbcm6dGKc44v/c
kY+E+kokT3AQrSjIgEk4RbXJuJHGaLwMrdm/8sQBjctG1V6ZTvfox3nzMINUuXXyoo6CgTs9ljwG
Llyb2e5JBU3do01jEr+6azBMKPJvTu9W3+jGok5iycCHMsSKWAGU/nMt2LG3+SJBjZIx/KkBgvmY
hgW4d6b6dy1EkWsZ21+McPyeZXXyGbUMCvhSm9ve9T7VrmfQ++2BdTgF80YWHa91kfGnpHMPs5N/
if2RLELpHQglGHCMAeFxsuXzArkwGsrGjoTo3mVVFlTg5gmcD+qMZbffEhDbmyI3ML3TdztOmNQb
8vUWd7f6sXXP5Ga3K3pVPNSWf1snnAqBIo27arCZTrOTKRu2Ku1Uu+utar1NliHewQb4IGvimWwt
Sinqi2x1gJk4Ex1M/EoRwwi2hEDH4goiRxcz5KMNLoU/0XPOLq3j7N0uimfD9hs9JGR+AUKAGpwF
4ltndY/gDb7HldwEHXmloSHeavwikfSYWZkLU5zDJV6vW5MMCuHItyZZSewOxzP43Ji1s213kA2K
KEgmMjPmpTo5UwvjFddb7lufMrUUxK9KjGvoJXur68ODTUTgtjXzQzeV7bkZ5id3Tfs9WUP1pmRM
jrHC9QPjg7sdnLF5ioOZiYd+5V7HlbNE5QIon2EuQH91X+1B2zOfYAS/x1CLcF3Eb6b0nDu0UDqI
gfcAR53nyvu9sisipunx7VqyGK6IGbj48L+JSkENsrCIFqQxEVDQ4g7t1TFowdv0buvuMqZnNlPg
pwcqFvHI4EcScRrL9ybV451di/i+g+Xe8aUTWYJFieDZhYxrWgc8olaQMBI92xHYa+vWafNPzFz6
j/GcjgfYgR5AO4LMH8eUEb+8Z3wBcL7nM0HrsqVfG7L3QbysLwOWLF1skkh1xyk22boqvOKUTiRb
cpR2xaiiYd7Fqr9bS1J10wHYTE/GdFt96UrowWs/P6t+vG+t4W4gKZlqjX6Pvy6897guwO8zejKN
CTkwvOZeAI078pzMI/ZPuN41slxw7VcSgiyna3tBqoDKU63kD9TFf3Av/zvahMvB6ietWec7/ZHG
pGOh/vu/7rpvmLD+Ynf/8SN/ol4sSLGwt2lFhoImoG5s/3HiQ6L/TeMXAkArIauE/xNrwv8NjxKR
qnQH/qTm/dEzcGknoMcIQU+Wg5pvhv/kyEef4a9HPuY69cgJFbNpI9DS2uCf/9SfLPpxLdQYZvd5
gaIUktBlkuPZJYV/F8at6z64vuz6Q1OalAhxHFK8btSU+dsinho130os/By6iF3Rw5LF4DymlM7l
/OoFk1GYWx+z4QYDe3FEqDHV/VBK86MyW4UWK3oil7adlQYkeY5WQ1nepHYRTIcmdIFppTIHhlpb
3x0mCBvWUxl8NfRsyAyd8ywKV24aFj9yHkT5SKhHfEjWZo2csDTvsFQiYNaOT0WGeluxj5ctCLnV
cY1PwjS+BrPPdBCFLMGFoSBaZspYi9YcN6abnQTzrl+U1tXQ8UN/09V++tiJoCAto5mX+2kkFzpq
bVV1O6flEyPfrwMSHrjuiInV9EqC8mLzSLaQm/yvGXiaT/3kp/mtZ2NQxXsv7rLOZJBsIdWIOopA
2+3A9ClHuHAOCVA1ccA+CW9gYpdvYvkcL8A9DTOcAOLOcfIkXCcON32zMKG2cPmnzI/Tq1XNGHhQ
2b2D787mKamdaRdC2YHshcfG2gvcM3QDMqd9XTpk14QYkH4biKk6G33NeILhEVDCwWwN7oJCiZGQ
ZpdHIl8zVCcxp/0a5ehQ3SX/7o2ugfTv+SQ2mceowTNHRg7kGU4U9Eyaw0R0pd9FVzJJmmTFsc/c
ca8Sx488TShD0hcPcqUtwUR3kUT2MjQPqADdmQwYogUraT0YXqh29VQxLekKgia7zvM/FAFg0cxL
c8s8Fcl+6dJUKWifBX18L2ujvSb7BpebWY+maM822ICgBVHEBESw02YjEpvplrX3LntMc1qpcl19
KF6SepMGzH1hVOyZ+oyLGqMTAnAQkE5juYRfVit372HsEx0ibE3iidHLDHe5MYftS9lNQoJdJ21o
SUPSczpTDwmQ564RZnbSw9dv4o5BVk6hH5UUS0u7WBRiUwZLZVxP/5e981qOG8m67qt8L4CORMLf
FsrSF40k9g2CIiV47/H0/0pImpbU/r/umIgejabJKlQBmSfP2XttNo8WIe9U3rSaG18NRRdd2kEx
vsg8IoGISqXfzXg959MUztgI21IWlH+ZLaLjnGSyRLFoEhLd6XNHctYSat1RNLmzL8I4vosnYCd+
VA/snyWMd57swEWsB1uCmMkmKfEzVwEqhKuFyId6K0kC9suIb3NbDSqKSxRas2wSIFAhzQskun6D
is25npZ8vMlaSxwahI3bKDRCkhR0U4Ma6IAggVAb32hlmQ37IQgy9jNd2Ah9Mnf8IDlrHDpQshyr
RYtpvEuWM/OiV23xCp4pUtYm3wU/bN10pdEyJKmjvNuH/Vx+mIJSmBsXXd/jslB3H8ygaooDf4kE
H1ZV1x1ZieYHs/am8iQtm4E+swlpHzIRyfG0yvsNGMOfOfQ9WT1+U7bYdnkYUjlUxzGNdHh5wTxt
3UqjUdu20HBJrDqbqDQKuNdeAlE6ZDWzeryI6Vwnh2Uy3Aviz2dqsFGbpqtJHxngIakA64vz+uC6
QbvL9DDAg893Ve7Dakm2cjGNswbUd9gbfZRtbS+Rl2DgvJ3hJkh+tFiJ8s1o0h9JJIixhWScR7vU
DJOPTe0kL2AVtSejyYZnRrpDw7TQNHnWzGkA5bcY6NhtrTs1YYhNA2VeuyNPK2wu+RdMBHiakisz
yK5mVLMupwp6LvRAwLdAK6rEJpkzxmUTB3JftjYIb8tuQsgNzC+OWt0Y5S4ga4IcEOwdODPKoupJ
fiIi4lGfQ+MdtpH3aIaIYvviDfAKIY+2OzpndVrYhh2qz05G9cnxGArioUBATA8mCP1yQhtSABC/
yXIJHSZvoAddj01ZXtNksJODW5fGh7qbPuCFQNLbcVIikDQOMjQYg+hwTg/J1F/nxFzeLLPe3uMz
JQaaCKUpPOsT9mkqYzObl5kDm9M5iKRNjUHxBfLb0b0x3VTf/9dI/0eNdMhaVCB/rsB46l6i76sp
pNvqB75VUysdT1AyiW/97v9VU7r5i8A367FurOUUAp9vCgy65LqSVyjQ19cyaoXpCWHQWMd1i1zC
+jdl1Cqt+E7lhZHWMwxkXqp9T932s6m2pHKPypkJpYf3h8gvF73mvGeeChMjN40TMTDKtBGipW8t
k5bkPHOUi0H8zHXRHJua9YGTw3RHBwm/iXLQRfNs3eWV3goDMPvE9Ixon1GQ7XHMc9sMRtDqM3pi
v/cG4F5PUTB5eXXsc3ZpO2SMTw8uC7RbLzfZ2mGgc87zJaJ597NRkdLVH0fGEdNwCp2eZ+UUOGQ6
A7RxQSFXAx/yg1aUjsSThDtwFyZjs1zyWZoGVQGnE8HLYlCohA2uRYaIBswFKD/RNTjigPDdYBWM
DrUjF9inhR08FjlIzoX1+8hFldts6bWPY5THj25iNohe8yg5TyUr/NTUp4VdkAznoH8J4upTLbFS
kujRwCcSUC+9cqCRBbtn4Zx2kVBlWeSLUMcy3huZhNeXIP3yQic4x51uojAdtNNENo6SlWvh/KDN
er+ILU66hD4cHXbpHCRVWH8YAlF29RGXfaCD1cjToU6nezsTcXNdUW0UfAm5JWU+nP5bEP7JgsCG
q7Q6f74g3H0qipZQzJcifvl+Yfj6g9/mauYvUH6QYEFYU5Bv9ztpllJt4T4CKL6qr5Tw6LeFgb+y
8Z+BM+cBtjiBfVsfAAEyUQP15+oQsZSY6l9Is764979bIGCkKTS6owtpIhOzf9ZmZcxil5zJxBFG
ZjpvOeyw51nZSMZoMJWeMqbphp/ncZPvx84m0VG2TXOCC4SiZamhbfpRJphQ1G2XWdsI1Im2wbne
I5V4rejC3Y42/Nx8pk9kxhh/aAsCQaT6blsk5rO5XexMVrjw4ObsnIUuNl41rPA7dPLLQdNl+Q5L
HWW3ovmiWBM7R1uWp0BqWH1MTMC7xlMIYIrZ+gELKmBgsUKC9Unxgld0MIM6VVayPI54XKAL5/0U
bPuoOMbOEn8CQx6+jgs04omf+WDNZdJvCXIyr6IVXKw7CCDoaHmkCPSKbVwqyjFi7OxyUOTjuIy6
62GEhqwrLnIgAhDJpaIlc/RL94kTJoNvKZrypLjKGqZVBmE5SBIwP8B1FYHZbfiYdc3BQAHQV1wU
dtjvCkVtlorfLD0+eVMxncfFy+86xXnuFPFZKPZzgobtNlqB0IRLFRe41CneFS86HSNnLxHAdX7j
5teFo4diNzv2GG2alNrOL3AvIfXqrvrS/NBaYfegt23hHhDFAauW+EUhTvQwrIumN95NWSr38Nfc
A+47wlOGJQiu0ZfH29kQqZ+XQH0ta2jvyUJykx2TEpgYio5BqVzszFy/d4a7XPEz2tGsD5yE7sy+
Rw3CYcFQcvb+WVfsDXyA0+3AFML3gHNordv51srriCB3GIrhgRg/AKmTFGdLdOZ1asr3cMXsLTaC
dDvbcEAKRQSZe9ggtmblxxFciCj1zk8JKLsPFEuk16CKBIovguwDoD5Kl9xkmhf1otwGK5PEU3iS
xAusPRFO6WdUyK964Gl7ClioJlEH4ISbHE2Dgp60C/gTfJOEUrrWuE3R8m+Zo55L7jYf4udlqQAq
uUKpgDj7sOCZp4kPYiVChbmxFHZlVACWsAfForP5XWQKz0LPJTxVCtliZVV1PSuMC7NUPD8aaJeG
OhHrn8K9DDX3zcqAmRQOpkL+Q1xKRM7MSotBZ4iqQyFkZgWTGcLYBCxjM8kM9Sc3YCvfI6UblThN
X0xwNMkXOA1zdIWqmTUocg8SwNH4YFFnA7SxsIDp73QCeJOdsJL40m6Ec8YgGETvJ3MB9NLrSWbs
C0+h6pjCzrz+EN947iyRfFYMgTMQcIPfBAZmfpB6mvVh8owiOY2K3bvJyiUZQbiLxSwODc6f4WGI
Y3MkoWCVhoWrTiw1xJA8p2nXLAUT97RwSBazWunPle0t26FFLLjlNgvD51yPQ2TQkc65ONXKnNtz
LGGFT/Oi0+XR44nLZxjrkHDHJu3uoNx0aXicO9d87sti7F6d1NNTG64Yne1hk/VdeYFiC+Qh0j7a
TMT0xLl2DFH842zkgNpRYiAG4NBZ0wXzZcdghQeL/L//dup/slNT3ypRyp/v1I/s1J/a9tOn77fp
rz/1dZt29V9Ad+DvQfGsivGvnVBP/EJ4kYE8mh2ceGS1e38Tv9i/4E8gV9OUAuEMmpnftmjzF5K0
VI/Ucy1XJWr9my0aN8aPnVDMR/BLCWEHI0FXlSrix06oMzdAiUarOGmkNerVYWAYngw7gnxHUhhy
Rs4kWTlyvOqUzS1v63mrK+sbhAnnWOdmvAmsoM13KHj0m7bGLsesJt3ZykIXhnZr+WPDGTy0pw85
y1jNWm4ZL54y4Ellxes9C4WDsucRMf7WFxWGPQMPOfrNcAtYrvZ1ZezDtNZDCxACpYuB72/xpnZv
RajqMqpToGc0RUw80gA92vzUg5DHSG3v+xahsegG4Q9JHN7qym5YzHH2KBG04btuTZZXHpzyQ6T3
9UGirrxoV+diKG37I00i/IzT6m3M6SBcl4iAn1LsoySGLuK+Hxu5LTLnPPS6d02RXm/dPAx/BZmE
u46BHqkI/bBNY8ZOQSKaA/yA4jjGQOuUBbOsSufUoOfdExzM3I8B2G3heBdhkW6tckrvNCa7GwdK
xEafR3eHCrvc9Cm2z0ZFeo+1KXwWL/PKI7H+1LeLdgy0BdVIGmkXWVtUu5SIZD+iDbJtE1Fegxig
pKldjf4vmaSPOqC5nUTffxUGuXUwIVbsZW1Y/NZ2OVeDbK+dWGO61stHW9lcZ9aaXTuizg6ctD0v
KaMpAgGzvQ0Fd6tVmGVNZZvtOSvBmPhV5HF70CsGkP0QygOEhuDd4MblnqQk+42GYzpfIyNJrkN2
YHqByrE7TZh33TwbtjHqqiODymYPPI8qQKhIYoT2KmYMe40yA7tNMX4O0bfsFwJKXVQLOJ14bujg
z2ObXc1J9RSxTzzRWpxfNJTS9G4WS1wTNzJcuhrTwZK+PA5pD9dtFaIiIqzE3UbKxhwoQ7OhrM1Q
lJ6i1e2sGWZ9dPsy5dhWaxckiwy3Mm/AltUcbDcVPrDGjxHfOMdegyO/b1plkMO6i896UZZr+jT7
pFAu7GVSSSjKmi1Xl3atDNuYzimcFg8XN7ozQfK9JFzBGJdBAh4DAsFANt5McsnvEKoesXelm6gv
6uvGli9lVjvBVY3RP7qs9Oy9HTfOPUCXAyJqXTu1cW8G8pB1zL6dzeCNhfcKWbOOd2EwL6RqTe1d
20s3f/UKMIFXZtFvCrfrn6xqMkh96CNGxBkSezNok53X9Jhas8K7GDkyo7YOWuywFf1asBBanoBa
m4fwWJmknj3JbDTTaWtRQXaw+mynBPDZWm6rMY5ICI1noeRzzwcCZcg/R0W2K8NAEChRj50vMMDf
1FjEnfcEkpFstGutWT8XZM4Fb0lQE74bL96GFY7oLFOD2M+8ljvXSkGe5P248YBvpMB6FeNMdF7y
kXj6WTu6xYDo2SqzUduUbt+n22GlyqqhqHk9EngJ3RPgcUqjhTtFoBY+6VEnhk1R4wlFlm++obvq
0gMHGhqnzoyEfDsQ+U60G4ozb1dYKS+5QJNkKKAsVQbTGnBCbYbTS4zwSFj70K12Kf3hDdpomp15
GCfGZoi9oryFBylL259JOTO6S1ACliDjAixJ6EwOnJeosG8neH97SzFYhMgGbOUWnzESqmB+BJ4u
LxuSCZpNWjZYrJfcGw+g/e3rwjPrUxp7PPeTFWytNCMBXPaGcwCsFB0KZ3APJUn3d4XMrpaQYd+m
0a2SqF0rugyqykHu25kREkXXUQ3RGCN1X/T0ZvFxXLg46S2tSNSzigNfD+141+A51/YCe/WDk3Gq
siVFrW+MGCptrShukBOX9+7g2DecBYdnxMcSLYLhXc64RTdZ3ehb8DnhoWtQTGyWpc/EJm+X+bWe
64/sUc0NjSoiarBl+jEyb3cjRS0ewkUP9hCZ3ScL8O3ZpMvJ5lBkpwwE923ZuWAItVlcDCAIXxcI
XHdzoG9bxw5PLJ3BEbe6+JA6eryFieo+D3o9lWBtZXVMrHq6dBZnuQbh5W6ABaTbapwThA0Gupa6
RMZNqC5jbnMzdYITESGpDA6TwTB3CXKGO7rdnC5T79AShPW0OGV3mklTwQZZLAeL5AZGUDqnhqVl
pDCSaHgL38dKts0k3UsgHRVnaANtfAPaZOT1ceWZ1kbqiDJDQpfuaGuTLL+ofODEox7nAvYVPBqc
9KMZsTQu5gcDNgZ7oeVVL4Q8dNeEIuqfkJKVe6ujf57qgX6029p4r028HrlX4ZYGXbiHuVztmqLL
blIx1u96nsNrFE7NHWgT7wpSZkE4DXkaiFJw8RrRcJOWFnwDmdlH0ul/rV0zvprNKHofoFS7CQId
uFbS2lQCZDhtercUfpkb4qadGHz4MU/+nZU404GmR/PiOgVtATvdGqh5zk0LhmFj5q59ylGgMEyL
aNwRcvlxxMeyqaZc7NK5FCcyb94HzDXRViBIIrMC9Kw2GztEwI2LpwdgZRGQyQz0+XoCjIxIvVU9
sSaEcakZZNmiD0o2E1J60jaAtDARQzhpwnLxNGSk7TDZ9CtA8vuoqeZ4U4SyA2dJRJuNJ9jWQ36b
GF04PDzUJJhtywAEuJyQNUzAjHDBiISVoEHmn/NUISN0HgxgC/Au6TnGYfTY2nMVn/+r7/9Jfe+h
9/6r8n77Fe33f+Xn//OxmeUff2zIffn5b/04m0BA9Auu6SrNwxr797XYd5xfaMYjdRbI2X+0SqrY
P8+k9MYr6bro4L8r9t1fXOFRFZGIscL//lUi4O/N/jAgBeg/C2wMqgx15d+rHrAREc43T+KYTqWf
h5+zULudZlShiNiLsTjmsbhood14Qf9BB2CaGO32uw/vDyyJHtfyozGct6B8kIbBNRPe89Nxo7Rs
u3LdUIAinsVN7z7EuhdT+SJGl4Sy03UQIDmz4Lri2H9wpEmZK5/Jj2Yp2RZUAdeCsDggEfuOLbbi
zFFHjJsVO1qv0LYPnLNF9WqyGNA4Uw0K1EG/Jq3cqT/Opkmfa35ql/IQo+5utd1seUeT7jfrZWpf
1cDdKMQFnjU6aa1hbEXa+7NRvJvpgTfcDUdUGJvcAFsvjcuwH50NCbxns+MCXKUfdTV6VImLo9Fo
AQhemVp/xoNEKY4qUWped7a9Z90gMC+kgdjyDvJE3zBc8U3bgTThQTwkbazMtsOU+5gt7ycteERC
quR6gNq66ldU5uIQZ/1d2DqXiV6A9u59Nlm/tsfsYC+8jbFjtQDh9JpPpqD5hLtwFuNrYYbb0O7b
K3Rl1ibDlFnZLS9Ghl9q3IbQ+P3/lpV/sqwgKjI5zv952+D9C1YBZJU/qqi+/ti3uR8qKu4oHomv
gdsM974uJ0pF9UVY9UO2KClatNoxa/NDJs84b+FrZ98kkNS0aOobOi5IzP76v2kb0LT47ikmq4fx
AdMFBn80KdbgrR8WEuRGNe3N3j7npHoufoH2/AwCVAUijnX763cfzB+sGWpJ+G2IsL4YSjJWTrIV
bS5X2Xe+02qF1qQa8Z15jrS5el7BlTOxye/SuKOmBuFRPYcE77x4Q9Ic/z9eGkOQUNk5Nh/qjy8d
a6k+daVunmk38NLIrkGQzCN7vaMggaD0OBWg9wHs1hJiGf+NgfvHxVJdOQucBFjM3sAX9/PLSyMm
YpEW5znLVSaSqw3IOKDJQcmLS/VyU07V8NeXLLlHfvq4eVFuFcAbZE45KsDt+4+7qPCihpUnz2Dk
wVdSeZ9kbsOiQevnvasUMt+MMVnSfe2RyMFV7t7sCrF5pjH0Yg1SqnSGEtOxRY4d7JZlMV/I0Wlr
P7AGoV8OK6kzXpSeH8wH550pK0A2/vV1/Ei2+PLZ2bTblKmMQ/3PEBcXPks/OZE8673GvdJDjJ2y
HkCH26IkIS6tvJxUzsNfv+qPwOWvr+rxeDjM6iX//eOHh5fASSar0c+JPsD+WPE1ThF9FslUn9fA
JYsmy43leLiqVwTlX7/+7x9MhyLCcB1Outw3Pz8rg+cVaBIn/fwl90U9MDM247twgG/41y+l/8GN
wvyQJ8sVvKD1c+cwmJ2uEKLXz2bsTfcazvl0/wXCGxgwexEUmi+DsNXTKQDoVo4iFcJIY9xPf+pv
vu4/unCDXqmhlA3G7+5aaWqlV4tAnPuu5iEx4XSWV5L+5YA1HIjKX1/7Hz0kqp/Lc8l/0JH+hE2i
1CCTzxgk5w6OAMUcgUbhpIeQWxFH8yYxUZ9DMIW+y12+EhDzwSM4mYRygsFRy5eXmmKahrWFDSsV
EoNOCq1RB4RwF0UD3NZiJddabkHPyKPVn+3/+iJ+4hytN6sD1IPWL1sFEoefysEkC4PenT39HNCb
rPcrAnW9b2jAAWRtcs1Hp8a6N/MBrsEMYYym229nrz5Wa0RSjBo1OyzjAuNGD0T75qq4o79+n3+w
Cjpo7Bm+mrxZ62d7pjahfrIDUz/jxWPZWT9mXTHLdcUiJT/i7+5s+fPNxHiJu5p6nM47De6fXzHv
COwV6dyexwrOo9Xl1gvqVPUPA3ldryC9jWGDDYX6C4WU+RCGgZEm5EMMVaCi8Jq7N6McuNMVu1Ro
PASxYbJwqnti/YgQ1LF5cUwnA2Rw8M1AN7kClWSepMMFKTfVFzH7nwaWcQU/rexs1oLvmXm8yTz+
d9P4xU09B9xPeEaPOPteNS+ATh0tuaVfOHfHYgBuhGxxSLqttJBW0kMBW7T3ULAmFIvIivx5qpDT
JHLYibxz9kCy0FlGdtvrfqGHs7Gh5RYsaPQWD1ByNGpPlYbzaSucsgQysUo3Tc+J2i3KWZ6MROk6
2QKUxDPB8G26VXHulfjTbfPkSuZueTMk+A23btkwJq9kpn3QAXSBfZizV5G2+jajDoARCi+NMeI0
RG+zha31opsjwO0d+/cFLM4cJISRVAq+QvdtWjWqppKrWg6m9w3pIFr1ri8yUpeMwHEePK+OxKZO
OBRsGjnU6O+sEAkop7+5AdEg3Y+AtsHzFpii0uNCD0Ju6r43icsGf6edArgsVzLsmTNWQ3AhmOhg
MRz03nfMIWzO2oiHmqyWrrBoY0hGHEQvVNWdQ5xx49PFiYKtm6CkCnGVvqtS7hEScmkU2oo+XBOc
E+4oDQAP6x395RXa3XomZULhwlulBKSJMFQkYoFx5Mdmp1WcaIUjdtsgox/F8NS5gpeS9uzMeqQj
FF6+yIYhc6Ihtg04pqh7URaHX2TGVTy5JzOMoxty17pXSC12SZspEgcR48T3jDzE2GXCB+FMhzoM
ui4Q5A8AouILObiISakDPqJ1LmnX1u3BIdZnj1Sq/JWejfWB5qCF4auK3rhRpk8hqcc4nqKw2Iqe
r8ePgo45bVhZ21x3Bp8bKwdIDrNumuAg0sXZuGX3ZtbC9ieUVNUjmu44vRwKt8UkVxSZlz86A8pZ
jxsgm0tnmzvEo9OpRevp2imnSA+YIs1KomesykcRr+lMBmaSlwEqpLpXfdCiwTZ4u2lSqKibOXf3
BCxS/CxMvss05ZMusHZfihBjO6u9Zr7UqD1RhWeI4zYkbmdPBFjxjc0BcOt8noFcDODZke2WrBXx
zF2JFJuj+t4san4HfVdoRUwRkIHpC19qTDSbL0TjbkcPVCgNptZ6oaXHkh2b4bl3XEK9l5nMtcAi
Uz6MBfUqoWSsRjl5cWvi44pea8mLwvyG9lczWYccYIO7vCG0Cw5KBMMrzw1+Pc423hwnDiL6FFa+
x6C5Tee8vEyLVD7WwlL/kiJYdx2NbxpgThDQFPbgkcDK5W9C/Igt7WwKH/h1/MXi4DDcuxYfTgPb
NyMyzeDfaCI9uWGSwRKD0MdV1EmC4pxyukcWpQTMGivqukZSw7lXgcUm6iTgw4LSbd9qT32Uqs//
2La9Qoeod5v3PX12Is0g5wOIl0hs4vkOVgZ/TKH7NbcrQDgMiSvEyqDfDCaV4SxXQyZBoDAn5vuV
12xkiWLfS7bnbiLtaE0JmyWfvZ7PXBSPJK+URkP7FpfcDIn609DMQNJDyGgnkQ6kASpqMpqs9q1S
uUe1F9bPSYrr3p/idr5fC4UlraGzr3kha1dwBaA3KpWUnm/yRiqvw2ehUsIYQIkbJgAasOSANmmT
peUVtxHfnVTvtihrNp5WJQQEvCORCIrwEs/6ztJToOq9CgiYUwAAu4Dk9hcbtRa2xxKi/olwFN75
wM/AjkdEOF3VWgO1bS1welWqpEvSvX05/KzpITNcYLKKrNkEvqSlNbYJRCFMUdCeoHWyTNA/yLQP
bDu8wUoyQQUEWIwJxkI9+AjzgBcv1kdIDyyQ8wOaSMogdh40+uPZNUdyCT1CDjhBuBR3/E8v1NmA
MVGytpXqqILPPj7os05hgGr1ZPNN38ApcE5cTnlpDJp9H8/9DFY0yni3Qx83R+B/JLGq29PCcXgj
woSdKQXT3+ySgXLVdJO5v67GUIuOObB+qjQbgTfgFUgJO2S7vBnQNvBNzJTPbOUcTkPsPCapW2e7
TiHvv7Dpswg6eZQj1twAFeD610UgzQxUMzEeDZ/cAjwSM1lwtccTVtnq5fMRaim2eMqxTq+eE70s
L72Qb5Vyvz5C9eJbxXyM24CNnM9hpARdUyJR8Ex30xzaL43b8bwKdGE7GS+EK4QWT3zTtLyT9U7E
2K+3l4hL1L1Bjb7TCZOnJxXWYXvnwdEZT26pvqCkNlmaJDnxR+jEHsb2ZUJ8znG0xVnaURRJVwEp
JMOzB3IVrRcjSfRHqbmcAbyEY4iJq/xxNFT2jiEVT4J13gOfHXvVsx1WPOi1Pk536xWyE1EjtzYr
UFMSurceeBey654X3cAzHXJEjVm6xWbkSPvY1/xliXLC2HWqSluQyNFOVIX5um3Oi+COqjINBL0b
ce2LVQFYlC69zl7m20aFuK2fWlMNk4dGSQcf1Ki3E9lcRarQ81Xf8bwWETSnLC14rCCkBVvHWAzk
Bhk+fouJwFsdk6fkw6tjdYzaBgBVxC3POFUlKERxQOLviGcG/pVF/oLl9Zl1PzUjsKaCQalK2hTW
i4lxFhuOir1YcYxZ1gPjxwlf7mgZj9lFPtj8dNZHsn5AhTlyi6j4EX9RmwsOf7X2TTLRDlDPWeQp
RUJ1JDc7zivMVMrL9QP4shapg/ug0k3XhbUJHXac9d4NQpVqMHVVc5yceP4IVyE4r/enKfvgAMcA
CXFRm+m107vcIq6Agk805HARhTNDlS83RD7m7ufKGdLBzxsi7LQEi0emhqsh/eLH9a6wp1QR3PGG
ExyCs1uvCwIgLNVtSFvFdbKLQi82nVWwEpFprvlOLWlCNMjDlk2sLkgbc+4+CFKZ3wDCbw8zhVCz
Zb3Xb9CSkWWrFgcrwlIP0jvkyXLgO99LBw7NnugIQkeT0ntnGLF+S0seR060cFMLtKI0WVX+wLoC
mmmX5oxugEX4XaCCLzw6sGhJHBL9wJf2zOPwf8z4imjZthCcmyHY15oLerjo1btN+o7HzKhnXjes
ZkIZ1rDUiqPaO0+lDYZWyHX384BPcCRIQNsiGUfiSmRuhVEHTNN07PqhiG51Je44AXnVb5o1wdJy
O14hjEvudqFDkH7srJ4iJNRS6KVq6Fww0Od6HW9EIymdh96d8lsmiSS6B8QhEhdzhFmF2kalRZH/
knwODcQnjkTJYtgcqf2hNHiAJ7ZH5oDsSHM8Ln5Hy9OjQpntd2lC8oIVV3yhpTUu00HrE2MvCvhX
DEoxTcPMyk+MEJNrw2x13WfXzE+c7KdjoaMd8ZEjFtdBaZSfvSmjXrBV/A2OBO6wppW4Dqep7cRF
rRb/iyQIaUR6UURN1dPP3xJHn520UioCq6OC+DJIkQ9hIvl6mrzin7Wn8yEZ1jLd0QEcN64BuoBJ
G+tSPVDj5KqkqyPiMtIQC/oa6QJchGfG4S5IScq7HA2PR9WLavJQBNF0d8Hi0GySJfUBXgXe6bRu
JgFD32fU/WX6qaTGZHfxKtIT1B6uM2F+F7gq9mY9GIaEq1QXWZYoeG/HmlbakxNc0k9rjmtYSKwS
OpQP8GbNHdJh5L/h6yeh1oAnwxmM77WwJfsnTCPu1jxktVpUrvgKT17XTS9JWRw9Nszd6sSQmao3
q4DAJODewJXxwrFGT2b1vEYplR3rXoMh4aZTCSpxoMFaKK29HaqVeVlKdiDOdtFRWlH8yRxs0V5a
FXRo6j8UNlYKJgdynKowanokGjtznhYuydjOIpwTB7apO7acb/CT9s2h7Np+nxGo7nJWAYMr0kV/
dF2dlp2lMmvo8/CROLjDsk0QSE4Sa36HPcz2Y0THervUCipsgW1vFhVB8aVktmAQESOJMNpj9rsP
09xxd/bcyT2vHD2ibZmepsheriJzjp+qPkxxvToeqzOnnWXPhtg7oI5ygfbTrLQ74vlw6AWrW89o
jOkoQ0t77SvDeku8fvmUUVV+xsTSvhvlSKg2dZW81KtWXOnK+pcpEyDqP/yA/eoNrOsiAb5CnPiF
ZUzxDYBc0kQTO36fV134YFPjT36fo7FJleMQmtB8g841eIpQdr+W9cxvslZzYrwaFZfVtEh0EsAo
pxMNwhBvsJ/X7sx/VN2/oeoyxVU05b+Y8HAmZsLzgyz0y898G+8IvFsW4HebVrGyatFp/zbe0XX+
L1WnKIHnKhr9Zt6wcHUJ+T8bvIp8+zbiEcojj9lCuIwslLvr34x4VAfzt6kLbS9GxbpJQhyjJiZK
huqRfTd1IeFXh7lQjzd9/ha2GZyJj999Gn8w1vmxQf/7F/ipVd5MRpaTHjTeuAlR8i450N5LPNzE
HoXJ33Tl17b3DxfDYJ1pGFs44pjftxBnvdUzKzP168TKqEkxHWgwk+1547kSOeWvbTKF7ivOK7ej
l1HJFoJhyUkmLi7oepH89EY3w3XC27A3I+E5h6AJ1QNY9J9iV7BgXvUNtlHzknb3cspaLwkaHF5i
JlhSK4PHue72iYytixagKVlOJfEt4C3qAsFVIVn5jcbCmTLYGtzYEdtHh0smr6P0ofZgsdBwAnvr
lFveBLL3mHWkVeSqi0av4qeZucZlFtQwcxYcYuMevVJm5JdOh07ImoAluTqy+l810LNQQdGQbNxO
NiTTKFubqTnVcpl0XqQ9jBzOGbgbQ4gLASQcQtcpIP23QcT536rxT+bCiKzVFO/PV43jy/gSx98v
Gl9/5NuiYZlIQlCRkJnKrIPp1m+Lhi1+keQlMLlziZUgueB/enIpf0FwxoAO2ZGJt9T9zfKloz6h
/wkDwxCOzv/z7wbDP/WYWbEU14O3ZTMzpWn/07JBmzMjJyaUDxD8K/q1S97OUI1Y3fwlo51TmfQ+
ozhrXuE1yccoSrV77EcgPU2GVX4Wu5aftZNdbAiqHbcIdv2Oe5GQHfpbrRD8HlsLeWRoskHvaKYq
BQLFebmEfLQnJQzrpk5sgNTABkZeMcJLS+dDKef0HrvWcvTQ/KER1fpPyrMKN9UczVtN8QWnIkOa
FbXdiDy9ml8cI5pjlZgLlDAKVWurSZtl72SC/XnWqo9YqZIXOBfzHeptHc5SMj8DjG1orYep4xvE
0nwamlDfSFTBYFiFfg4j+6x6YrRHs1Y+9WjX0u1398sfrKvrgPa3xQ4XMJuDMgQKmO00Z5Wt4PuV
O0cQnmhBaz8sjeGdLANfDifPxqbBONHsNGTdIVqRuXdXOpW8KkbJpZERU1p+nIoBlCFIMsexypOH
Ih3bvxUB/zXLNz1ONYKqrBaXrjbtyEdKrnuro0Xq4lV6l2VguMKoqTgGG+Wt6zZP9PUgPlbjFcA4
ieZeHoiSektqu/6bzcT7cTfhopkNqRsYj7Rgev1zkEFFZxm1cFU8kPodPOvq2w/LUv/A7kbPENz2
idNHc0KU3O3MqMglWwA1XQtO+HrqJ/GxAiAYwyUep9uwMFMkzYb1EMz8CWON/IRNWb8ka3G8jZj8
XxlILe8sN3gHRUAevDjO3qXFOMB9ycQxRkt1IIlPO6QDxA+V97BbRM49baAcvhSL8VbY/RXeAZ0D
XGAd4fe23cYMjC2ginQ3WaPc4SSM9lb8nFVecmGa5fiK1xoRbGeMrxWOptMa6N509E8C5oUcM/t9
F4MM4KFMb5yB9TujZ3xMjTdE+EmzsQOcgVvO19ala8KgxFo99ds4butNSRrZQSyN9CVY8a1T0NXA
Y23XG8ItkusckNfV7Gby/dwV1ScXljHgRM7W9say6EBhSNb3RdS2R1QS8WXWdeI6UK0nt9CHa4p/
Lk4aPY2KOlqS40wOl+cvZijvNeYzt22n84FKrM/x4i5EFatnU0sJ0ML1+N6M2vqjR1rmlWk2ni+A
HfzNINv6cc1ioIgHxkYjAPsVrZ30lEXmu1KHDTYIQkIw7iMkuufO6wucoW32bp5G4K5O7/nUR9w7
gMpfR+kuftu1kO/NcY7eSLSabiosAxd1J+r3Tm1WxPZl4gDlGLOZmW5rvH1Pec1vSQe6Ekr7WxzI
htevSsWxE4DPEbOH046WuryfREMOAK4cD3WoNl8zBop9lqt5PyAxVgtqmV40VgUK3Oo0SVR7X/M7
/x93Z9acNrbE8a+Suu9QaEHLw52qiyFeJnYmHk+WJ0q2CQhtIAkE+vTzO1ocJGyyHNeM6qrmYRI7
B52mT3eff3f/e7fd3cRelH8o1Ha1hKnbJUy4jtdDBWL+aMo9xBp8tnoB0xBA+j5RmrC+cROXS0Gw
WlCDocEneh8OvPM1fJnAvFTWL0baZmOcM4nIMyce5NDvrcE62k9O2ytVpJm/2SshfiIzhmRjtZiS
YJniaB+IP1srSW+ex9NbNV4ZvXFKXQq82+ven8vcZgfKEo4dY5307pZ7l+b7ISnI1fUuDhe7cwsm
lj2D8EgRj1R/Pb2ySIM43hau/pG9zlbzsxUtP19infvdaMAt9xL2nd538ujPbYBiP1Euo+KXVTHq
4nADIUzjsDnNzVvfyNMJQCr8UKv5nKYVkKdREmJnCKSxF6qBiQkXw97EsMKVwzV2+LuSGdOvnD1N
gKGRo+1M5Z0BJfDVQl0xKHbtW9M7AH+ghAWjgq3RaeEX/rglfPi0aM5WVbJt1AE03x0iJ5d5ANnw
NtoMoYvPkmT6FW2mTSomnfARit78muai3Xvf3IbnKekypn2GoXFprdztVRRYTNK11fjSH2bxZWSu
e3cpNebndqan7lm83oTvcytx31Gcv/sjozeXnrIkS75ucRN8Ra5+n0wZbMDgTwtSzjVQzEbPvPDc
3Jrx2Wo5zGl0iTFDm830k0p66KJn9ayrxF2rE3qzjLfQvc/f0r26+xIbFMzH2XYKpS7dnnlohpAP
qupupswT7JUaCFKeZKUqk1xbMYcs8u4VprEzXDVcjzRvtbqE6GX6JTQ56sQEQE3i6BEIzx/jKWm/
ieHxlxvw26t8F6u3vprsN+NgqW3PbHW9eBysoOhZDhbTL2jedqZDRowFEaJZmozyc2le1qldpYAh
wPKt3Ji5dWrg3XHdyKkmhejysxksH7QoIPkyX+wuvQw2ypjkM/MkfPXdYpclZKv93c1SyfElpxWB
ILF9DOmbI2ageZiRUISDrbABWx1sQBjWDE9RmFu5H3DARoVt9rPd+nw/hXK/GlVMTvYtodjKMdQ0
/5Ar2KTJPEjollibXBSX/hWDTRI4voKBC1DYW7oBEyjCt+naE8eV+aj3+2zg/4X5T+/VTN/ONq6p
98a2MQzob2JkJAAl4dg1NFDDSWAO9uiBHoI3wlU/9d/C8kxzr50HTIOY93bjfb6CpVkP/oLugkZ3
kpd7n0kF8BSujd4H+Gj32TjZDDaPDFjFRHohs/K40F3slDw51zm1F6bvipBTfK9QIaafmON7Mex5
2/14R76EjN3+kwIcOdYiGlF4n0UwSpYcCLA4lHWpQrJoWJb5oJFEHcfbrXcVKUtGLtg+zF2GlkMQ
vVYX0bW6m+r2GaSti4/4Afdj0lv6zPlYZZo1itxg+SmBc4XJv97amF8A6wx2Z4GGNRglC9LiPW7/
t71tJgIccNmrgbXDVSWBMY5pTAZ8XmzSSUqzxIDtepg8P0oQVJLF/P80hcCUmjOVxn3LSHQdMhIl
vJvP0+RyOtDxOrmy1O4X2tTdn80VY+X93ktTEf7YDItMGb82yefrwX3gR9jVlI6G8R7LzjDKMFfe
zYeZd7VHEeiCychP9fT9giw/deCfGTAH391+sMk/APlP4VyiRu42Jra8oDGGOpEkyfOv5N2tS9jk
emQzmBo4smApJe0c59lE325tgEDDpacJOtZRFouZYhQQaLB2z+NxCrN0bzSE7YB5h7n/1TSz2zRa
k34ZErYy3tujVcTPvODGNIPFH2pgZmc4AxvJ2Pv8Q3GQ/m/wsGojgtJxUtxYP2xm8f52xrTaNKnJ
PsRPi6lCd9Gv/dLphSouye8gbNghrqmNq3LxTsULn1rCd1I33TzCUwnfkTpkDK5NnWLxYNT8CMq3
8sdQb9h9alzF7EUF7Izn8Ms+JYXTGyzFefp3Tu1gVnwzl4/sgDdrN6j8tBQ0rvga7RYK2KB4cPKH
UmDCF1RJFLohjuIpEYoDTXlJF07v8PWkQHSlEBZK6YI+6BPfA3Vgk4oH5ORQCiZkOiYVs4NKCDaI
KB/4z0vhIdqEqTiS5OdaHKvlK5Ulf0/aeXweWiscnAe7P6RSxxwIEOpw8zadA9QNo2scOvGU0v7n
N+88AprXTVcNGIy+RUkN0PQ+lzuyRoyzqzd5KAT0v28YYjgk89LEg7X4VzTgZSEUZ1fqGDA8xWST
4HOVSWwbA6MPlkJMNKCcv3i6JgQaMdoQ6k9bRNFyR6A7gF+j/qYbmjAQ7TJiqiHS6ZgKkJGRPwf0
k1C1r1SHHUDkcPe22ifxozD/AjBNPOXB65AxgFOfd5Y6BzBKM0AI/hUNBEI8rdDA5JwUpCxq53Zv
EVZL7l4TnWJckKnoeDrlhypgDuHvFhMjFTRFPJ0TggiMpHVAR9ENuh/Qp+LB6x1KgUCBvAnEmorx
bwUDL7oC3kvkZKXOAFpQNQrC/COeliGAsg/moiHdPQJWL89Ix6whsC1xnJQUVKaT2VASQCTR/Pot
7CDUFboq8uni6ZwzQAmqSO27MWFLkb7FhLoG19QQCqjaELYCAlMYSixFkU8SUijl3SFvoODEfzAy
flEKhEXQXaqgK9XtoOUOLK1PGQTwDYURxdM9XcAgyh4F3egDAoqyj2qXLSnYel8hv8iZ654SAGKX
34nEUdD7mkVHo1qjAUf2kDvi0NZM4sbC6HTpENCGKe0PuSKzd53A+Fl/YNl9mh7pg6YzuXw6KAVL
9hDgFcGL4NerhCBAocOowGJMCWl1ShmqyLFzsQH3W0saLoE+nEErNELqTwbvUAq2BpQwEAQA1c87
BxpB9SRI1KViAxEhqZpwf9V3jXIdSqGADExLVWED7NxZgCxB+p5gEQLpFA6Z0C+Ip+0QLCwmyBGx
aGkQOocbqQT40lIADaA0gMbyyiS07gkmdpH6QhLYJW406KAu4B5kz4LZhxJeo8Ss5RYtRvWStqfu
hiZW8XTOIOKxjuhYfhYz0s2+rsAvYFJaVTwtJSAK7cM2gZxBUauj0rHLElzxsiGSRpGx6IhH3ZuW
0FZIIihYQgiriqdzSkDkKlhApPwBNDq4FTDiA3t36A8Mu68qIAq4zo5KgXLzCsyQiJPByVWKpqAl
Kp+WQRBXRlGJJ7D04uneZWnAzV5SFwRvmzCIYn7CoQ6YRt+EidYm49bZ3VPZLbl7Xe2TOOVCTNll
be4aUkBHaCHQAI+KT+rQVYk8qCDmkTMElGGzd1hTqnRh6wjgExEMlwhxlRBP50KC55jNf9YnakOS
ReSJqPUulaAVHnNV0nSNFHydbOrctZnMsjSASF6R3LqgVanCv5ZrpIWrDxkTyWdRi92tmECF4Ub6
wkyqRCWb8IQKtAwisAEZVZjs1Srb1rmzgBSksTPcgWZAg1WHf0KshwZRZNWYXyrQk45aBLjmjshQ
f9YiUGWhkzkERawujK2zAKZuwmgKR3ddZtG9EwFNq6x3MPt4PliOwYuLpyUFhYluBEeKCh915/av
WmImr5x3JACkqEoAJ8/6BcpNuEQAK9Q4c+fSi/iFoxHIP30W1D5BoKqLYorntIAkK1aRWpy6HqV7
dlEzBLWdnC5wb9YNDd8H5W/xNO2iSLICHJBS6KxFIMSRDZeJlMTUCQDVUhWOgDTAlbJvt0IXyiPY
pahZR1FldYFKRGAyUggVUtSKFEoMhULEqsChS9sngpFVApyjBTUoeGmVZGy5BUjCad6DJBwXWTxl
QqdDUqBHSr4MT+G8a3Ck1+WobUwZzB2TiRSqCrTuSYGYWTZo1mn+FwPoi3ahwziRwiMaocSAxspe
ds430nksDSFRmU34w42IwuNnfaPFaEvTpIW48p3dkwK+u9TMXwfSuDNQillM4i0PfAtTpjIbqnxm
P8L5UEupW/dHuPzFVE+5CIGsOrqOVtUZ12aEwP2RtAMlOhCydlUKx2QgvxItAhOpxgtVmcTL5BcU
mptp6y6eQuw/5Bx+4Jeeej/O6L5/LLo+3FnyXHPIS79QNwMc/7xqdRD9DJCJPLGSFL8omkDKzy6b
HsSff2uU6RQl+Ac/rEvyD/95tcHjj372peq/vHBnsRM/MMey6LeoXvPGCWgd+Z/v3DuB0yhBLyrA
vr3Jf//TeM+DU/CdhROvta7IS0ivG0OZHjYXLmrm5Rf2nDBxkvoVxdeoFFXIsiufOb77NYpbM47L
vh/ptSM/ip3H6PCty8px+ZWZ+PiQug+btLF4UZMsu/h45sMAEs8OVy7rfaVX/rFJNi+zmDzZ+FPa
/Rapu49NLSxrNGXf/3wWxfPm8J2q8E925Zc5VySFcfnoLBoKqJRFarIvfAkvaxi5zRNZ1n9JLx0+
uk7LikCFTrQrvXKUNdWiLFKSXfb3Y9tU1r1IL8wCmwdvX++8MHsivV//xbPtiz90SN5FG6gV2mIu
s/Oyr33tuGHDelRpb/l1473vhI/17gtnXmZR5ZdOEudhsUlmadrQaZUxz1yRpdd3Hxbu3Gn20pU5
QPmlxfTfKG1oNgNxRDZBfu0kcflvtXLrxQqhlxmb11g92sTtpV/lxaMwbSm3Kmaf1bv49YNzM7uP
oTJvSrvEq2XlcTPbOk2/VXVYyC+cvblwglWycJtuvSref431r2ZxMmtYqqpj9jUWv57t3IeGG6uS
pq+x+Jco9mq9KLS7xN2ll4ZTafHmzIkjPGVTXcp6wNf5gLHjtc9+iZjLLv9+4TYlXqbmpJf1fCKS
5q2GrJ9At6WXjmfzdrtyARjLLvwHA9bh69g6rWsCnP8CkJVd/nYRPc7eXCZHvq2sk5Jd/s9o84Ii
Vp39r/MBx4pY9cfJLn9yvL1keHw32zVvlRW6LPvOf6XOolYMYVOqQnDZZT/O4gDP1li5BIKlV3a5
2bTUuwJZZZc+PWdQ8gv8NEvSNx+fe/kSG5V+eTd5iMLEbURuFeIovfbL9LwnpfIc0vTEEnGMP9Uc
GM/9sya4Jn7jwZ858W9/AwAA//8=</cx:binary>
              </cx:geoCache>
            </cx:geography>
          </cx:layoutPr>
          <cx:valueColors>
            <cx:minColor>
              <a:srgbClr val="269999"/>
            </cx:minColor>
            <cx:midColor>
              <a:schemeClr val="bg1"/>
            </cx:midColor>
            <cx:maxColor>
              <a:srgbClr val="FF0000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A$1" max="10" min="1" page="10" val="10"/>
</file>

<file path=xl/ctrlProps/ctrlProp2.xml><?xml version="1.0" encoding="utf-8"?>
<formControlPr xmlns="http://schemas.microsoft.com/office/spreadsheetml/2009/9/main" objectType="Radio" firstButton="1" fmlaLink="$A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microsoft.com/office/2014/relationships/chartEx" Target="../charts/chartEx2.xml"/><Relationship Id="rId1" Type="http://schemas.openxmlformats.org/officeDocument/2006/relationships/chart" Target="../charts/chart5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346121</xdr:colOff>
      <xdr:row>35</xdr:row>
      <xdr:rowOff>642</xdr:rowOff>
    </xdr:from>
    <xdr:to>
      <xdr:col>15</xdr:col>
      <xdr:colOff>112059</xdr:colOff>
      <xdr:row>48</xdr:row>
      <xdr:rowOff>90287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8427FC1-4E7E-E738-4284-F17463303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312184</xdr:colOff>
      <xdr:row>19</xdr:row>
      <xdr:rowOff>167449</xdr:rowOff>
    </xdr:from>
    <xdr:to>
      <xdr:col>15</xdr:col>
      <xdr:colOff>44505</xdr:colOff>
      <xdr:row>35</xdr:row>
      <xdr:rowOff>89008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97537A6-850C-A39B-CC23-1DA17DEBEC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470646</xdr:colOff>
      <xdr:row>4</xdr:row>
      <xdr:rowOff>52509</xdr:rowOff>
    </xdr:from>
    <xdr:to>
      <xdr:col>34</xdr:col>
      <xdr:colOff>246530</xdr:colOff>
      <xdr:row>32</xdr:row>
      <xdr:rowOff>152401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A68679B8-EEBA-D26E-A011-92F2E73130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117389" y="792738"/>
              <a:ext cx="7091084" cy="52814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40433</xdr:colOff>
      <xdr:row>19</xdr:row>
      <xdr:rowOff>139961</xdr:rowOff>
    </xdr:from>
    <xdr:to>
      <xdr:col>3</xdr:col>
      <xdr:colOff>1303112</xdr:colOff>
      <xdr:row>38</xdr:row>
      <xdr:rowOff>12277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639191D-DD86-4711-80D3-738C7965C4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4664</xdr:colOff>
      <xdr:row>19</xdr:row>
      <xdr:rowOff>147734</xdr:rowOff>
    </xdr:from>
    <xdr:to>
      <xdr:col>9</xdr:col>
      <xdr:colOff>228782</xdr:colOff>
      <xdr:row>36</xdr:row>
      <xdr:rowOff>80952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5D931DE-17AF-4216-AD59-ECE3251013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129541</xdr:colOff>
      <xdr:row>10</xdr:row>
      <xdr:rowOff>87349</xdr:rowOff>
    </xdr:from>
    <xdr:to>
      <xdr:col>3</xdr:col>
      <xdr:colOff>483856</xdr:colOff>
      <xdr:row>36</xdr:row>
      <xdr:rowOff>103207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C9F018B-3ECC-4E57-8EAE-2D37D1D0DF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17119</xdr:colOff>
      <xdr:row>0</xdr:row>
      <xdr:rowOff>37265</xdr:rowOff>
    </xdr:from>
    <xdr:to>
      <xdr:col>13</xdr:col>
      <xdr:colOff>197494</xdr:colOff>
      <xdr:row>2</xdr:row>
      <xdr:rowOff>60125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DBB95B-0DCD-2769-5B3A-F99297CCDC6F}"/>
            </a:ext>
          </a:extLst>
        </xdr:cNvPr>
        <xdr:cNvSpPr txBox="1"/>
      </xdr:nvSpPr>
      <xdr:spPr>
        <a:xfrm>
          <a:off x="685174" y="37265"/>
          <a:ext cx="12821224" cy="3986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2400" b="1">
              <a:solidFill>
                <a:schemeClr val="tx1">
                  <a:lumMod val="75000"/>
                  <a:lumOff val="25000"/>
                </a:schemeClr>
              </a:solidFill>
            </a:rPr>
            <a:t>What Do</a:t>
          </a:r>
          <a:r>
            <a:rPr lang="en-IN" sz="24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IN" sz="2400" b="1" baseline="0">
              <a:solidFill>
                <a:srgbClr val="269999"/>
              </a:solidFill>
            </a:rPr>
            <a:t>Wage</a:t>
          </a:r>
          <a:r>
            <a:rPr lang="en-IN" sz="2400" b="1" baseline="0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IN" sz="2400" b="1" baseline="0">
              <a:solidFill>
                <a:srgbClr val="FF0000"/>
              </a:solidFill>
            </a:rPr>
            <a:t>Employement</a:t>
          </a:r>
          <a:r>
            <a:rPr lang="en-IN" sz="2400" b="1" baseline="0">
              <a:solidFill>
                <a:schemeClr val="tx1">
                  <a:lumMod val="75000"/>
                  <a:lumOff val="25000"/>
                </a:schemeClr>
              </a:solidFill>
            </a:rPr>
            <a:t>  Figures Look Like By Industry?</a:t>
          </a:r>
          <a:endParaRPr lang="en-IN" sz="24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0</xdr:col>
      <xdr:colOff>284789</xdr:colOff>
      <xdr:row>5</xdr:row>
      <xdr:rowOff>184342</xdr:rowOff>
    </xdr:from>
    <xdr:to>
      <xdr:col>2</xdr:col>
      <xdr:colOff>452429</xdr:colOff>
      <xdr:row>8</xdr:row>
      <xdr:rowOff>106296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A3AFEF1-F24A-04AB-813A-484CA97A0261}"/>
            </a:ext>
          </a:extLst>
        </xdr:cNvPr>
        <xdr:cNvSpPr txBox="1"/>
      </xdr:nvSpPr>
      <xdr:spPr>
        <a:xfrm>
          <a:off x="284789" y="1223433"/>
          <a:ext cx="2746125" cy="5915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600" b="1">
              <a:solidFill>
                <a:schemeClr val="tx1">
                  <a:lumMod val="75000"/>
                  <a:lumOff val="25000"/>
                </a:schemeClr>
              </a:solidFill>
            </a:rPr>
            <a:t>Average Annual </a:t>
          </a:r>
          <a:r>
            <a:rPr lang="en-IN" sz="1600" b="1">
              <a:solidFill>
                <a:srgbClr val="269999"/>
              </a:solidFill>
            </a:rPr>
            <a:t>Wage</a:t>
          </a:r>
        </a:p>
      </xdr:txBody>
    </xdr:sp>
    <xdr:clientData/>
  </xdr:twoCellAnchor>
  <xdr:twoCellAnchor>
    <xdr:from>
      <xdr:col>3</xdr:col>
      <xdr:colOff>1554221</xdr:colOff>
      <xdr:row>6</xdr:row>
      <xdr:rowOff>162560</xdr:rowOff>
    </xdr:from>
    <xdr:to>
      <xdr:col>6</xdr:col>
      <xdr:colOff>510281</xdr:colOff>
      <xdr:row>8</xdr:row>
      <xdr:rowOff>97000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7F093D3-4C6A-2ECC-B24A-70B7F83CA57B}"/>
            </a:ext>
          </a:extLst>
        </xdr:cNvPr>
        <xdr:cNvSpPr txBox="1"/>
      </xdr:nvSpPr>
      <xdr:spPr>
        <a:xfrm>
          <a:off x="4805421" y="1473200"/>
          <a:ext cx="2755900" cy="411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1">
              <a:solidFill>
                <a:schemeClr val="tx1">
                  <a:lumMod val="75000"/>
                  <a:lumOff val="25000"/>
                </a:schemeClr>
              </a:solidFill>
            </a:rPr>
            <a:t>Share Of Total</a:t>
          </a:r>
          <a:r>
            <a:rPr lang="en-IN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IN" sz="1600" b="1" baseline="0">
              <a:solidFill>
                <a:srgbClr val="FF0000"/>
              </a:solidFill>
            </a:rPr>
            <a:t>Employees</a:t>
          </a:r>
          <a:endParaRPr lang="en-I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1546755</xdr:colOff>
      <xdr:row>21</xdr:row>
      <xdr:rowOff>66597</xdr:rowOff>
    </xdr:from>
    <xdr:to>
      <xdr:col>6</xdr:col>
      <xdr:colOff>502815</xdr:colOff>
      <xdr:row>23</xdr:row>
      <xdr:rowOff>173277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35B793F-547F-1966-1E84-E753F1A3D27B}"/>
            </a:ext>
          </a:extLst>
        </xdr:cNvPr>
        <xdr:cNvSpPr txBox="1"/>
      </xdr:nvSpPr>
      <xdr:spPr>
        <a:xfrm>
          <a:off x="4730454" y="4221063"/>
          <a:ext cx="2745183" cy="4824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1">
              <a:solidFill>
                <a:srgbClr val="269999"/>
              </a:solidFill>
            </a:rPr>
            <a:t>Wage</a:t>
          </a:r>
          <a:r>
            <a:rPr lang="en-IN" sz="1600" b="1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en-IN" sz="1600" b="1">
              <a:solidFill>
                <a:srgbClr val="FF0000"/>
              </a:solidFill>
            </a:rPr>
            <a:t>Employee</a:t>
          </a:r>
          <a:r>
            <a:rPr lang="en-IN" sz="1600" b="1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</a:p>
      </xdr:txBody>
    </xdr:sp>
    <xdr:clientData/>
  </xdr:twoCellAnchor>
  <xdr:twoCellAnchor>
    <xdr:from>
      <xdr:col>19</xdr:col>
      <xdr:colOff>454925</xdr:colOff>
      <xdr:row>7</xdr:row>
      <xdr:rowOff>72559</xdr:rowOff>
    </xdr:from>
    <xdr:to>
      <xdr:col>24</xdr:col>
      <xdr:colOff>0</xdr:colOff>
      <xdr:row>9</xdr:row>
      <xdr:rowOff>64938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43FEB26-37A8-9832-1AE8-7A248B58DBB6}"/>
            </a:ext>
          </a:extLst>
        </xdr:cNvPr>
        <xdr:cNvSpPr txBox="1"/>
      </xdr:nvSpPr>
      <xdr:spPr>
        <a:xfrm>
          <a:off x="17526000" y="1551066"/>
          <a:ext cx="2615821" cy="4700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1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</a:p>
      </xdr:txBody>
    </xdr:sp>
    <xdr:clientData/>
  </xdr:twoCellAnchor>
  <xdr:twoCellAnchor>
    <xdr:from>
      <xdr:col>7</xdr:col>
      <xdr:colOff>569577</xdr:colOff>
      <xdr:row>10</xdr:row>
      <xdr:rowOff>23091</xdr:rowOff>
    </xdr:from>
    <xdr:to>
      <xdr:col>15</xdr:col>
      <xdr:colOff>146242</xdr:colOff>
      <xdr:row>36</xdr:row>
      <xdr:rowOff>84667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D7BDB83-EC51-4068-B528-8050D0B82B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27677" y="2171931"/>
              <a:ext cx="6480385" cy="48164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1169096</xdr:colOff>
      <xdr:row>30</xdr:row>
      <xdr:rowOff>85828</xdr:rowOff>
    </xdr:from>
    <xdr:to>
      <xdr:col>7</xdr:col>
      <xdr:colOff>501145</xdr:colOff>
      <xdr:row>36</xdr:row>
      <xdr:rowOff>114823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B4F7361-4632-44A1-888A-A19C8357F8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1210850</xdr:colOff>
      <xdr:row>23</xdr:row>
      <xdr:rowOff>96792</xdr:rowOff>
    </xdr:from>
    <xdr:to>
      <xdr:col>7</xdr:col>
      <xdr:colOff>462664</xdr:colOff>
      <xdr:row>30</xdr:row>
      <xdr:rowOff>156576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A08C4D6-9799-4129-85E5-AB590BDBF5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1292774</xdr:colOff>
      <xdr:row>10</xdr:row>
      <xdr:rowOff>162164</xdr:rowOff>
    </xdr:from>
    <xdr:to>
      <xdr:col>7</xdr:col>
      <xdr:colOff>553865</xdr:colOff>
      <xdr:row>21</xdr:row>
      <xdr:rowOff>62103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578141C-5899-48C6-B14F-789426FA8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114823</xdr:colOff>
      <xdr:row>12</xdr:row>
      <xdr:rowOff>41753</xdr:rowOff>
    </xdr:from>
    <xdr:to>
      <xdr:col>7</xdr:col>
      <xdr:colOff>219206</xdr:colOff>
      <xdr:row>18</xdr:row>
      <xdr:rowOff>114821</xdr:rowOff>
    </xdr:to>
    <xdr:sp macro="" textlink="'Data Prep'!I19">
      <xdr:nvSpPr>
        <xdr:cNvPr id="16" name="TextBox 15">
          <a:extLst>
            <a:ext uri="{FF2B5EF4-FFF2-40B4-BE49-F238E27FC236}">
              <a16:creationId xmlns:a16="http://schemas.microsoft.com/office/drawing/2014/main" id="{F1684A38-49E1-9773-FFDB-6FC7C3157C8C}"/>
            </a:ext>
          </a:extLst>
        </xdr:cNvPr>
        <xdr:cNvSpPr txBox="1"/>
      </xdr:nvSpPr>
      <xdr:spPr>
        <a:xfrm>
          <a:off x="6482220" y="2505205"/>
          <a:ext cx="1315233" cy="12004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620A993E-150F-45CD-BD43-F88DB38195FB}" type="TxLink">
            <a:rPr lang="en-US" sz="4800" b="1" i="0" u="none" strike="noStrike">
              <a:solidFill>
                <a:srgbClr val="FF0000"/>
              </a:solidFill>
              <a:latin typeface="Calibri"/>
              <a:ea typeface="Calibri"/>
              <a:cs typeface="Calibri"/>
            </a:rPr>
            <a:pPr/>
            <a:t>2%</a:t>
          </a:fld>
          <a:endParaRPr lang="en-IN" sz="4800" b="1">
            <a:solidFill>
              <a:srgbClr val="FF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15240</xdr:colOff>
          <xdr:row>3</xdr:row>
          <xdr:rowOff>0</xdr:rowOff>
        </xdr:from>
        <xdr:to>
          <xdr:col>3</xdr:col>
          <xdr:colOff>53340</xdr:colOff>
          <xdr:row>4</xdr:row>
          <xdr:rowOff>0</xdr:rowOff>
        </xdr:to>
        <xdr:sp macro="" textlink="">
          <xdr:nvSpPr>
            <xdr:cNvPr id="3094" name="Spinner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2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464820</xdr:colOff>
          <xdr:row>9</xdr:row>
          <xdr:rowOff>106680</xdr:rowOff>
        </xdr:from>
        <xdr:to>
          <xdr:col>12</xdr:col>
          <xdr:colOff>838200</xdr:colOff>
          <xdr:row>11</xdr:row>
          <xdr:rowOff>76200</xdr:rowOff>
        </xdr:to>
        <xdr:sp macro="" textlink="">
          <xdr:nvSpPr>
            <xdr:cNvPr id="3098" name="Option Button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2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1280160</xdr:colOff>
          <xdr:row>9</xdr:row>
          <xdr:rowOff>91440</xdr:rowOff>
        </xdr:from>
        <xdr:to>
          <xdr:col>14</xdr:col>
          <xdr:colOff>335280</xdr:colOff>
          <xdr:row>11</xdr:row>
          <xdr:rowOff>91440</xdr:rowOff>
        </xdr:to>
        <xdr:sp macro="" textlink="">
          <xdr:nvSpPr>
            <xdr:cNvPr id="3099" name="Option Button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2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1000</a:t>
              </a:r>
            </a:p>
          </xdr:txBody>
        </xdr:sp>
        <xdr:clientData/>
      </xdr:twoCellAnchor>
    </mc:Choice>
    <mc:Fallback/>
  </mc:AlternateContent>
  <xdr:twoCellAnchor>
    <xdr:from>
      <xdr:col>10</xdr:col>
      <xdr:colOff>45493</xdr:colOff>
      <xdr:row>9</xdr:row>
      <xdr:rowOff>68239</xdr:rowOff>
    </xdr:from>
    <xdr:to>
      <xdr:col>12</xdr:col>
      <xdr:colOff>375314</xdr:colOff>
      <xdr:row>11</xdr:row>
      <xdr:rowOff>113732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99C410B-778B-1530-989B-4A78E2FA0B6A}"/>
            </a:ext>
          </a:extLst>
        </xdr:cNvPr>
        <xdr:cNvSpPr txBox="1"/>
      </xdr:nvSpPr>
      <xdr:spPr>
        <a:xfrm>
          <a:off x="9534933" y="2039279"/>
          <a:ext cx="1549021" cy="4112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/>
            <a:t>Average</a:t>
          </a:r>
          <a:r>
            <a:rPr lang="en-IN" sz="1600" b="1" baseline="0"/>
            <a:t> </a:t>
          </a:r>
          <a:r>
            <a:rPr lang="en-IN" sz="1600" b="1" baseline="0">
              <a:solidFill>
                <a:srgbClr val="269999"/>
              </a:solidFill>
            </a:rPr>
            <a:t>Wages</a:t>
          </a:r>
          <a:endParaRPr lang="en-IN" sz="1600" b="1">
            <a:solidFill>
              <a:srgbClr val="269999"/>
            </a:solidFill>
          </a:endParaRPr>
        </a:p>
      </xdr:txBody>
    </xdr:sp>
    <xdr:clientData/>
  </xdr:twoCellAnchor>
  <xdr:twoCellAnchor>
    <xdr:from>
      <xdr:col>12</xdr:col>
      <xdr:colOff>1478507</xdr:colOff>
      <xdr:row>9</xdr:row>
      <xdr:rowOff>68239</xdr:rowOff>
    </xdr:from>
    <xdr:to>
      <xdr:col>15</xdr:col>
      <xdr:colOff>489044</xdr:colOff>
      <xdr:row>11</xdr:row>
      <xdr:rowOff>136479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25242CB-86FA-D4D6-C69B-3C7A5EB0EB52}"/>
            </a:ext>
          </a:extLst>
        </xdr:cNvPr>
        <xdr:cNvSpPr txBox="1"/>
      </xdr:nvSpPr>
      <xdr:spPr>
        <a:xfrm>
          <a:off x="12226119" y="2024418"/>
          <a:ext cx="2877403" cy="4321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rgbClr val="FF0000"/>
              </a:solidFill>
            </a:rPr>
            <a:t>Employees</a:t>
          </a:r>
          <a:r>
            <a:rPr lang="en-IN" sz="1600" b="1" baseline="0">
              <a:solidFill>
                <a:srgbClr val="FF0000"/>
              </a:solidFill>
            </a:rPr>
            <a:t> </a:t>
          </a:r>
          <a:r>
            <a:rPr lang="en-IN" sz="1600" b="1" baseline="0"/>
            <a:t>per 1000</a:t>
          </a:r>
          <a:endParaRPr lang="en-IN" sz="1600" b="1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L22" sqref="L22"/>
    </sheetView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696E-FB44-4295-92E9-65830B26F193}">
  <dimension ref="A1:V50"/>
  <sheetViews>
    <sheetView zoomScale="70" zoomScaleNormal="70" workbookViewId="0">
      <selection activeCell="B18" sqref="B18"/>
    </sheetView>
  </sheetViews>
  <sheetFormatPr defaultRowHeight="14.4" x14ac:dyDescent="0.3"/>
  <cols>
    <col min="1" max="1" width="20.88671875" customWidth="1"/>
    <col min="2" max="2" width="25.88671875" customWidth="1"/>
    <col min="4" max="4" width="19.88671875" customWidth="1"/>
    <col min="5" max="6" width="24" customWidth="1"/>
    <col min="8" max="8" width="20.44140625" customWidth="1"/>
    <col min="9" max="9" width="15.109375" customWidth="1"/>
    <col min="11" max="11" width="11.77734375" customWidth="1"/>
    <col min="12" max="12" width="13.77734375" customWidth="1"/>
    <col min="13" max="13" width="14.21875" customWidth="1"/>
    <col min="17" max="17" width="22.109375" customWidth="1"/>
    <col min="18" max="18" width="18.21875" customWidth="1"/>
    <col min="19" max="19" width="18" customWidth="1"/>
    <col min="20" max="20" width="28" customWidth="1"/>
    <col min="21" max="21" width="16.77734375" customWidth="1"/>
    <col min="22" max="22" width="27.5546875" customWidth="1"/>
  </cols>
  <sheetData>
    <row r="1" spans="1:22" x14ac:dyDescent="0.3">
      <c r="A1" s="9" t="s">
        <v>64</v>
      </c>
      <c r="B1" s="9"/>
      <c r="D1" s="10" t="s">
        <v>68</v>
      </c>
      <c r="E1" s="11"/>
      <c r="F1" s="11"/>
      <c r="H1" s="10" t="s">
        <v>69</v>
      </c>
      <c r="I1" s="11"/>
      <c r="K1" s="14" t="s">
        <v>72</v>
      </c>
      <c r="L1" s="14"/>
      <c r="M1" s="14"/>
      <c r="Q1" s="10" t="s">
        <v>74</v>
      </c>
      <c r="R1" s="11"/>
      <c r="S1" s="10"/>
      <c r="T1" s="11"/>
      <c r="U1" s="10"/>
      <c r="V1" s="11"/>
    </row>
    <row r="2" spans="1:22" x14ac:dyDescent="0.3">
      <c r="A2" s="8" t="s">
        <v>49</v>
      </c>
      <c r="B2" s="8" t="s">
        <v>65</v>
      </c>
      <c r="D2" s="7" t="s">
        <v>49</v>
      </c>
      <c r="E2" s="7" t="s">
        <v>63</v>
      </c>
      <c r="F2" s="7" t="s">
        <v>81</v>
      </c>
      <c r="G2" s="4"/>
      <c r="H2" s="7" t="s">
        <v>49</v>
      </c>
      <c r="I2" s="7" t="s">
        <v>62</v>
      </c>
      <c r="K2" s="13" t="s">
        <v>50</v>
      </c>
      <c r="L2" s="13" t="s">
        <v>73</v>
      </c>
      <c r="M2" s="13" t="s">
        <v>62</v>
      </c>
      <c r="Q2" s="7" t="s">
        <v>0</v>
      </c>
      <c r="R2" s="7" t="s">
        <v>62</v>
      </c>
      <c r="S2" s="7" t="s">
        <v>75</v>
      </c>
      <c r="T2" s="7" t="s">
        <v>76</v>
      </c>
      <c r="U2" s="7" t="s">
        <v>77</v>
      </c>
      <c r="V2" s="7" t="str">
        <f>B18</f>
        <v>Employees per 1000 capita</v>
      </c>
    </row>
    <row r="3" spans="1:22" x14ac:dyDescent="0.3">
      <c r="A3" t="s">
        <v>57</v>
      </c>
      <c r="B3" t="str">
        <f>Dashboard!B4</f>
        <v>Information</v>
      </c>
      <c r="D3" t="s">
        <v>53</v>
      </c>
      <c r="E3" s="12">
        <f>AVERAGEIFS(Data!F:F,Data!B:B,D3,Data!A:A,$B$15)</f>
        <v>93586.333333333328</v>
      </c>
      <c r="F3" s="12">
        <f>IF(D3=$B$3,E3,0)</f>
        <v>93586.333333333328</v>
      </c>
      <c r="H3" t="s">
        <v>54</v>
      </c>
      <c r="I3" s="1">
        <f>SUMIFS(Data!E:E,Data!B:B,H3,Data!A:A,'Data Prep'!$B$15)</f>
        <v>26277342</v>
      </c>
      <c r="K3">
        <v>2017</v>
      </c>
      <c r="L3" s="12">
        <f>AVERAGEIFS(Data!F:F,Data!B:B,'Data Prep'!$B$3,Data!A:A,'Data Prep'!K3)</f>
        <v>75580.708333333328</v>
      </c>
      <c r="M3" s="1">
        <f>SUMIFS(Data!E:E,Data!B:B,'Data Prep'!$B$3,Data!A:A,'Data Prep'!K3)</f>
        <v>2760656</v>
      </c>
      <c r="Q3" t="s">
        <v>1</v>
      </c>
      <c r="R3" s="1">
        <f>SUMIFS(Data!E:E,Data!B:B,'Data Prep'!$B$3,Data!A:A,'Data Prep'!$B$15,Data!C:C,'Data Prep'!Q3)</f>
        <v>19310</v>
      </c>
      <c r="S3" vm="1">
        <v>4887871</v>
      </c>
      <c r="T3" s="15">
        <f>R3/S3*1000</f>
        <v>3.9505952591629363</v>
      </c>
      <c r="U3" s="12">
        <f>AVERAGEIFS(Data!F:F,Data!B:B,'Data Prep'!$B$3,Data!A:A,'Data Prep'!$B$15,Data!C:C,'Data Prep'!Q3)</f>
        <v>69393</v>
      </c>
      <c r="V3" s="16">
        <f>IF($V$2=$U$2,-U3,T3)</f>
        <v>3.9505952591629363</v>
      </c>
    </row>
    <row r="4" spans="1:22" x14ac:dyDescent="0.3">
      <c r="A4" t="s">
        <v>51</v>
      </c>
      <c r="D4" t="s">
        <v>56</v>
      </c>
      <c r="E4" s="12">
        <f>AVERAGEIFS(Data!F:F,Data!B:B,D4,Data!A:A,$B$15)</f>
        <v>90040.666666666672</v>
      </c>
      <c r="F4" s="12">
        <f t="shared" ref="F4:F12" si="0">IF(D4=$B$3,E4,0)</f>
        <v>0</v>
      </c>
      <c r="H4" t="s">
        <v>58</v>
      </c>
      <c r="I4" s="1">
        <f>SUMIFS(Data!E:E,Data!B:B,H4,Data!A:A,'Data Prep'!$B$15)</f>
        <v>22035033</v>
      </c>
      <c r="K4">
        <v>2018</v>
      </c>
      <c r="L4" s="12">
        <f>AVERAGEIFS(Data!F:F,Data!B:B,'Data Prep'!$B$3,Data!A:A,'Data Prep'!K4)</f>
        <v>79569.104166666672</v>
      </c>
      <c r="M4" s="1">
        <f>SUMIFS(Data!E:E,Data!B:B,'Data Prep'!$B$3,Data!A:A,'Data Prep'!K4)</f>
        <v>2781425</v>
      </c>
      <c r="Q4" t="s">
        <v>2</v>
      </c>
      <c r="R4" s="1">
        <f>SUMIFS(Data!E:E,Data!B:B,'Data Prep'!$B$3,Data!A:A,'Data Prep'!$B$15,Data!C:C,'Data Prep'!Q4)</f>
        <v>45513</v>
      </c>
      <c r="S4" vm="2">
        <v>7171646</v>
      </c>
      <c r="T4" s="15">
        <f t="shared" ref="T4:T50" si="1">R4/S4*1000</f>
        <v>6.3462418529860507</v>
      </c>
      <c r="U4" s="12">
        <f>AVERAGEIFS(Data!F:F,Data!B:B,'Data Prep'!$B$3,Data!A:A,'Data Prep'!$B$15,Data!C:C,'Data Prep'!Q4)</f>
        <v>90871</v>
      </c>
      <c r="V4" s="16">
        <f t="shared" ref="V4:V50" si="2">IF($V$2=$U$2,-U4,T4)</f>
        <v>6.3462418529860507</v>
      </c>
    </row>
    <row r="5" spans="1:22" x14ac:dyDescent="0.3">
      <c r="A5" t="s">
        <v>58</v>
      </c>
      <c r="D5" t="s">
        <v>57</v>
      </c>
      <c r="E5" s="12">
        <f>AVERAGEIFS(Data!F:F,Data!B:B,D5,Data!A:A,$B$15)</f>
        <v>74713.0625</v>
      </c>
      <c r="F5" s="12">
        <f t="shared" si="0"/>
        <v>0</v>
      </c>
      <c r="H5" t="s">
        <v>57</v>
      </c>
      <c r="I5" s="1">
        <f>SUMIFS(Data!E:E,Data!B:B,H5,Data!A:A,'Data Prep'!$B$15)</f>
        <v>20065896</v>
      </c>
      <c r="K5">
        <v>2019</v>
      </c>
      <c r="L5" s="12">
        <f>AVERAGEIFS(Data!F:F,Data!B:B,'Data Prep'!$B$3,Data!A:A,'Data Prep'!K5)</f>
        <v>83493.333333333328</v>
      </c>
      <c r="M5" s="1">
        <f>SUMIFS(Data!E:E,Data!B:B,'Data Prep'!$B$3,Data!A:A,'Data Prep'!K5)</f>
        <v>2815141</v>
      </c>
      <c r="Q5" t="s">
        <v>3</v>
      </c>
      <c r="R5" s="1">
        <f>SUMIFS(Data!E:E,Data!B:B,'Data Prep'!$B$3,Data!A:A,'Data Prep'!$B$15,Data!C:C,'Data Prep'!Q5)</f>
        <v>11509</v>
      </c>
      <c r="S5" vm="3">
        <v>3013825</v>
      </c>
      <c r="T5" s="15">
        <f t="shared" si="1"/>
        <v>3.8187353280299954</v>
      </c>
      <c r="U5" s="12">
        <f>AVERAGEIFS(Data!F:F,Data!B:B,'Data Prep'!$B$3,Data!A:A,'Data Prep'!$B$15,Data!C:C,'Data Prep'!Q5)</f>
        <v>69820</v>
      </c>
      <c r="V5" s="16">
        <f t="shared" si="2"/>
        <v>3.8187353280299954</v>
      </c>
    </row>
    <row r="6" spans="1:22" x14ac:dyDescent="0.3">
      <c r="A6" t="s">
        <v>56</v>
      </c>
      <c r="D6" t="s">
        <v>52</v>
      </c>
      <c r="E6" s="12">
        <f>AVERAGEIFS(Data!F:F,Data!B:B,D6,Data!A:A,$B$15)</f>
        <v>68427.875</v>
      </c>
      <c r="F6" s="12">
        <f t="shared" si="0"/>
        <v>0</v>
      </c>
      <c r="H6" t="s">
        <v>59</v>
      </c>
      <c r="I6" s="1">
        <f>SUMIFS(Data!E:E,Data!B:B,H6,Data!A:A,'Data Prep'!$B$15)</f>
        <v>12649500</v>
      </c>
      <c r="K6">
        <v>2020</v>
      </c>
      <c r="L6" s="12">
        <f>AVERAGEIFS(Data!F:F,Data!B:B,'Data Prep'!$B$3,Data!A:A,'Data Prep'!K6)</f>
        <v>93586.333333333328</v>
      </c>
      <c r="M6" s="1">
        <f>SUMIFS(Data!E:E,Data!B:B,'Data Prep'!$B$3,Data!A:A,'Data Prep'!K6)</f>
        <v>2677815</v>
      </c>
      <c r="Q6" t="s">
        <v>4</v>
      </c>
      <c r="R6" s="1">
        <f>SUMIFS(Data!E:E,Data!B:B,'Data Prep'!$B$3,Data!A:A,'Data Prep'!$B$15,Data!C:C,'Data Prep'!Q6)</f>
        <v>527549</v>
      </c>
      <c r="S6" vm="4">
        <v>39557045</v>
      </c>
      <c r="T6" s="15">
        <f t="shared" si="1"/>
        <v>13.33641074554482</v>
      </c>
      <c r="U6" s="12">
        <f>AVERAGEIFS(Data!F:F,Data!B:B,'Data Prep'!$B$3,Data!A:A,'Data Prep'!$B$15,Data!C:C,'Data Prep'!Q6)</f>
        <v>217892</v>
      </c>
      <c r="V6" s="16">
        <f t="shared" si="2"/>
        <v>13.33641074554482</v>
      </c>
    </row>
    <row r="7" spans="1:22" x14ac:dyDescent="0.3">
      <c r="A7" t="s">
        <v>53</v>
      </c>
      <c r="D7" t="s">
        <v>51</v>
      </c>
      <c r="E7" s="12">
        <f>AVERAGEIFS(Data!F:F,Data!B:B,D7,Data!A:A,$B$15)</f>
        <v>63896.895833333336</v>
      </c>
      <c r="F7" s="12">
        <f t="shared" si="0"/>
        <v>0</v>
      </c>
      <c r="H7" t="s">
        <v>52</v>
      </c>
      <c r="I7" s="1">
        <f>SUMIFS(Data!E:E,Data!B:B,H7,Data!A:A,'Data Prep'!$B$15)</f>
        <v>12058694</v>
      </c>
      <c r="Q7" t="s">
        <v>5</v>
      </c>
      <c r="R7" s="1">
        <f>SUMIFS(Data!E:E,Data!B:B,'Data Prep'!$B$3,Data!A:A,'Data Prep'!$B$15,Data!C:C,'Data Prep'!Q7)</f>
        <v>74867</v>
      </c>
      <c r="S7" vm="5">
        <v>5695564</v>
      </c>
      <c r="T7" s="15">
        <f t="shared" si="1"/>
        <v>13.144791279669581</v>
      </c>
      <c r="U7" s="12">
        <f>AVERAGEIFS(Data!F:F,Data!B:B,'Data Prep'!$B$3,Data!A:A,'Data Prep'!$B$15,Data!C:C,'Data Prep'!Q7)</f>
        <v>123495</v>
      </c>
      <c r="V7" s="16">
        <f t="shared" si="2"/>
        <v>13.144791279669581</v>
      </c>
    </row>
    <row r="8" spans="1:22" x14ac:dyDescent="0.3">
      <c r="A8" t="s">
        <v>59</v>
      </c>
      <c r="D8" t="s">
        <v>55</v>
      </c>
      <c r="E8" s="12">
        <f>AVERAGEIFS(Data!F:F,Data!B:B,D8,Data!A:A,$B$15)</f>
        <v>55605.9375</v>
      </c>
      <c r="F8" s="12">
        <f t="shared" si="0"/>
        <v>0</v>
      </c>
      <c r="H8" t="s">
        <v>56</v>
      </c>
      <c r="I8" s="1">
        <f>SUMIFS(Data!E:E,Data!B:B,H8,Data!A:A,'Data Prep'!$B$15)</f>
        <v>8142043</v>
      </c>
      <c r="Q8" t="s">
        <v>6</v>
      </c>
      <c r="R8" s="1">
        <f>SUMIFS(Data!E:E,Data!B:B,'Data Prep'!$B$3,Data!A:A,'Data Prep'!$B$15,Data!C:C,'Data Prep'!Q8)</f>
        <v>29237</v>
      </c>
      <c r="S8" vm="6">
        <v>3572665</v>
      </c>
      <c r="T8" s="15">
        <f t="shared" si="1"/>
        <v>8.1835268630000293</v>
      </c>
      <c r="U8" s="12">
        <f>AVERAGEIFS(Data!F:F,Data!B:B,'Data Prep'!$B$3,Data!A:A,'Data Prep'!$B$15,Data!C:C,'Data Prep'!Q8)</f>
        <v>138917</v>
      </c>
      <c r="V8" s="16">
        <f t="shared" si="2"/>
        <v>8.1835268630000293</v>
      </c>
    </row>
    <row r="9" spans="1:22" x14ac:dyDescent="0.3">
      <c r="A9" t="s">
        <v>52</v>
      </c>
      <c r="D9" t="s">
        <v>58</v>
      </c>
      <c r="E9" s="12">
        <f>AVERAGEIFS(Data!F:F,Data!B:B,D9,Data!A:A,$B$15)</f>
        <v>53607.208333333336</v>
      </c>
      <c r="F9" s="12">
        <f t="shared" si="0"/>
        <v>0</v>
      </c>
      <c r="H9" t="s">
        <v>51</v>
      </c>
      <c r="I9" s="1">
        <f>SUMIFS(Data!E:E,Data!B:B,H9,Data!A:A,'Data Prep'!$B$15)</f>
        <v>7136444</v>
      </c>
      <c r="Q9" t="s">
        <v>7</v>
      </c>
      <c r="R9" s="1">
        <f>SUMIFS(Data!E:E,Data!B:B,'Data Prep'!$B$3,Data!A:A,'Data Prep'!$B$15,Data!C:C,'Data Prep'!Q9)</f>
        <v>3622</v>
      </c>
      <c r="S9" vm="7">
        <v>967171</v>
      </c>
      <c r="T9" s="15">
        <f t="shared" si="1"/>
        <v>3.744942724709488</v>
      </c>
      <c r="U9" s="12">
        <f>AVERAGEIFS(Data!F:F,Data!B:B,'Data Prep'!$B$3,Data!A:A,'Data Prep'!$B$15,Data!C:C,'Data Prep'!Q9)</f>
        <v>78966</v>
      </c>
      <c r="V9" s="16">
        <f t="shared" si="2"/>
        <v>3.744942724709488</v>
      </c>
    </row>
    <row r="10" spans="1:22" x14ac:dyDescent="0.3">
      <c r="A10" t="s">
        <v>55</v>
      </c>
      <c r="D10" t="s">
        <v>54</v>
      </c>
      <c r="E10" s="12">
        <f>AVERAGEIFS(Data!F:F,Data!B:B,D10,Data!A:A,$B$15)</f>
        <v>49366.8125</v>
      </c>
      <c r="F10" s="12">
        <f t="shared" si="0"/>
        <v>0</v>
      </c>
      <c r="H10" t="s">
        <v>60</v>
      </c>
      <c r="I10" s="1">
        <f>SUMIFS(Data!E:E,Data!B:B,H10,Data!A:A,'Data Prep'!$B$15)</f>
        <v>3843699</v>
      </c>
      <c r="Q10" t="s">
        <v>8</v>
      </c>
      <c r="R10" s="1">
        <f>SUMIFS(Data!E:E,Data!B:B,'Data Prep'!$B$3,Data!A:A,'Data Prep'!$B$15,Data!C:C,'Data Prep'!Q10)</f>
        <v>130298</v>
      </c>
      <c r="S10" vm="8">
        <v>21670000</v>
      </c>
      <c r="T10" s="15">
        <f t="shared" si="1"/>
        <v>6.0128287955699129</v>
      </c>
      <c r="U10" s="12">
        <f>AVERAGEIFS(Data!F:F,Data!B:B,'Data Prep'!$B$3,Data!A:A,'Data Prep'!$B$15,Data!C:C,'Data Prep'!Q10)</f>
        <v>93350</v>
      </c>
      <c r="V10" s="16">
        <f t="shared" si="2"/>
        <v>6.0128287955699129</v>
      </c>
    </row>
    <row r="11" spans="1:22" x14ac:dyDescent="0.3">
      <c r="A11" t="s">
        <v>60</v>
      </c>
      <c r="D11" t="s">
        <v>60</v>
      </c>
      <c r="E11" s="12">
        <f>AVERAGEIFS(Data!F:F,Data!B:B,D11,Data!A:A,$B$15)</f>
        <v>40790.1875</v>
      </c>
      <c r="F11" s="12">
        <f t="shared" si="0"/>
        <v>0</v>
      </c>
      <c r="H11" t="s">
        <v>53</v>
      </c>
      <c r="I11" s="1">
        <f>SUMIFS(Data!E:E,Data!B:B,H11,Data!A:A,'Data Prep'!$B$15)</f>
        <v>2677815</v>
      </c>
      <c r="Q11" t="s">
        <v>9</v>
      </c>
      <c r="R11" s="1">
        <f>SUMIFS(Data!E:E,Data!B:B,'Data Prep'!$B$3,Data!A:A,'Data Prep'!$B$15,Data!C:C,'Data Prep'!Q11)</f>
        <v>109190</v>
      </c>
      <c r="S11" vm="9">
        <v>10519475</v>
      </c>
      <c r="T11" s="15">
        <f t="shared" si="1"/>
        <v>10.379795569645824</v>
      </c>
      <c r="U11" s="12">
        <f>AVERAGEIFS(Data!F:F,Data!B:B,'Data Prep'!$B$3,Data!A:A,'Data Prep'!$B$15,Data!C:C,'Data Prep'!Q11)</f>
        <v>108735</v>
      </c>
      <c r="V11" s="16">
        <f t="shared" si="2"/>
        <v>10.379795569645824</v>
      </c>
    </row>
    <row r="12" spans="1:22" x14ac:dyDescent="0.3">
      <c r="A12" t="s">
        <v>54</v>
      </c>
      <c r="D12" t="s">
        <v>59</v>
      </c>
      <c r="E12" s="12">
        <f>AVERAGEIFS(Data!F:F,Data!B:B,D12,Data!A:A,$B$15)</f>
        <v>23286.416666666668</v>
      </c>
      <c r="F12" s="12">
        <f t="shared" si="0"/>
        <v>0</v>
      </c>
      <c r="H12" t="s">
        <v>55</v>
      </c>
      <c r="I12" s="1">
        <f>SUMIFS(Data!E:E,Data!B:B,H12,Data!A:A,'Data Prep'!$B$15)</f>
        <v>1762873</v>
      </c>
      <c r="Q12" t="s">
        <v>10</v>
      </c>
      <c r="R12" s="1">
        <f>SUMIFS(Data!E:E,Data!B:B,'Data Prep'!$B$3,Data!A:A,'Data Prep'!$B$15,Data!C:C,'Data Prep'!Q12)</f>
        <v>7346</v>
      </c>
      <c r="S12" vm="10">
        <v>1754208</v>
      </c>
      <c r="T12" s="15">
        <f t="shared" si="1"/>
        <v>4.1876447946879729</v>
      </c>
      <c r="U12" s="12">
        <f>AVERAGEIFS(Data!F:F,Data!B:B,'Data Prep'!$B$3,Data!A:A,'Data Prep'!$B$15,Data!C:C,'Data Prep'!Q12)</f>
        <v>64408</v>
      </c>
      <c r="V12" s="16">
        <f t="shared" si="2"/>
        <v>4.1876447946879729</v>
      </c>
    </row>
    <row r="13" spans="1:22" x14ac:dyDescent="0.3">
      <c r="Q13" t="s">
        <v>11</v>
      </c>
      <c r="R13" s="1">
        <f>SUMIFS(Data!E:E,Data!B:B,'Data Prep'!$B$3,Data!A:A,'Data Prep'!$B$15,Data!C:C,'Data Prep'!Q13)</f>
        <v>87520</v>
      </c>
      <c r="S13" vm="11">
        <v>12741080</v>
      </c>
      <c r="T13" s="15">
        <f t="shared" si="1"/>
        <v>6.8691194153085924</v>
      </c>
      <c r="U13" s="12">
        <f>AVERAGEIFS(Data!F:F,Data!B:B,'Data Prep'!$B$3,Data!A:A,'Data Prep'!$B$15,Data!C:C,'Data Prep'!Q13)</f>
        <v>110059</v>
      </c>
      <c r="V13" s="16">
        <f t="shared" si="2"/>
        <v>6.8691194153085924</v>
      </c>
    </row>
    <row r="14" spans="1:22" x14ac:dyDescent="0.3">
      <c r="A14" s="9" t="s">
        <v>66</v>
      </c>
      <c r="B14" s="9"/>
      <c r="H14" s="10" t="s">
        <v>70</v>
      </c>
      <c r="I14" s="11"/>
      <c r="Q14" t="s">
        <v>12</v>
      </c>
      <c r="R14" s="1">
        <f>SUMIFS(Data!E:E,Data!B:B,'Data Prep'!$B$3,Data!A:A,'Data Prep'!$B$15,Data!C:C,'Data Prep'!Q14)</f>
        <v>26075</v>
      </c>
      <c r="S14" vm="12">
        <v>6691878</v>
      </c>
      <c r="T14" s="15">
        <f t="shared" si="1"/>
        <v>3.8965145509227757</v>
      </c>
      <c r="U14" s="12">
        <f>AVERAGEIFS(Data!F:F,Data!B:B,'Data Prep'!$B$3,Data!A:A,'Data Prep'!$B$15,Data!C:C,'Data Prep'!Q14)</f>
        <v>67191</v>
      </c>
      <c r="V14" s="16">
        <f t="shared" si="2"/>
        <v>3.8965145509227757</v>
      </c>
    </row>
    <row r="15" spans="1:22" x14ac:dyDescent="0.3">
      <c r="A15" s="6" t="s">
        <v>67</v>
      </c>
      <c r="B15" s="5">
        <v>2020</v>
      </c>
      <c r="D15" t="str">
        <f>INDEX(D3:D12,10)</f>
        <v>Leisure &amp; Hospitality</v>
      </c>
      <c r="H15" s="7" t="s">
        <v>49</v>
      </c>
      <c r="I15" s="7" t="s">
        <v>62</v>
      </c>
      <c r="Q15" t="s">
        <v>13</v>
      </c>
      <c r="R15" s="1">
        <f>SUMIFS(Data!E:E,Data!B:B,'Data Prep'!$B$3,Data!A:A,'Data Prep'!$B$15,Data!C:C,'Data Prep'!Q15)</f>
        <v>19135</v>
      </c>
      <c r="S15" vm="13">
        <v>3156145</v>
      </c>
      <c r="T15" s="15">
        <f t="shared" si="1"/>
        <v>6.0627759497741707</v>
      </c>
      <c r="U15" s="12">
        <f>AVERAGEIFS(Data!F:F,Data!B:B,'Data Prep'!$B$3,Data!A:A,'Data Prep'!$B$15,Data!C:C,'Data Prep'!Q15)</f>
        <v>66858</v>
      </c>
      <c r="V15" s="16">
        <f t="shared" si="2"/>
        <v>6.0627759497741707</v>
      </c>
    </row>
    <row r="16" spans="1:22" x14ac:dyDescent="0.3">
      <c r="H16" t="str">
        <f>B3</f>
        <v>Information</v>
      </c>
      <c r="I16" s="1">
        <f>VLOOKUP(B3,H3:I12,2,0)</f>
        <v>2677815</v>
      </c>
      <c r="Q16" t="s">
        <v>14</v>
      </c>
      <c r="R16" s="1">
        <f>SUMIFS(Data!E:E,Data!B:B,'Data Prep'!$B$3,Data!A:A,'Data Prep'!$B$15,Data!C:C,'Data Prep'!Q16)</f>
        <v>16734</v>
      </c>
      <c r="S16" vm="14">
        <v>2911505</v>
      </c>
      <c r="T16" s="15">
        <f t="shared" si="1"/>
        <v>5.7475429374155294</v>
      </c>
      <c r="U16" s="12">
        <f>AVERAGEIFS(Data!F:F,Data!B:B,'Data Prep'!$B$3,Data!A:A,'Data Prep'!$B$15,Data!C:C,'Data Prep'!Q16)</f>
        <v>73749</v>
      </c>
      <c r="V16" s="16">
        <f t="shared" si="2"/>
        <v>5.7475429374155294</v>
      </c>
    </row>
    <row r="17" spans="1:22" x14ac:dyDescent="0.3">
      <c r="A17" s="9" t="s">
        <v>78</v>
      </c>
      <c r="B17" s="9"/>
      <c r="H17" t="s">
        <v>71</v>
      </c>
      <c r="I17" s="1">
        <f>SUM(I3:I12)-I16</f>
        <v>113971524</v>
      </c>
      <c r="Q17" t="s">
        <v>15</v>
      </c>
      <c r="R17" s="1">
        <f>SUMIFS(Data!E:E,Data!B:B,'Data Prep'!$B$3,Data!A:A,'Data Prep'!$B$15,Data!C:C,'Data Prep'!Q17)</f>
        <v>20268</v>
      </c>
      <c r="S17" vm="15">
        <v>4468402</v>
      </c>
      <c r="T17" s="15">
        <f t="shared" si="1"/>
        <v>4.5358497288292332</v>
      </c>
      <c r="U17" s="12">
        <f>AVERAGEIFS(Data!F:F,Data!B:B,'Data Prep'!$B$3,Data!A:A,'Data Prep'!$B$15,Data!C:C,'Data Prep'!Q17)</f>
        <v>63462</v>
      </c>
      <c r="V17" s="16">
        <f t="shared" si="2"/>
        <v>4.5358497288292332</v>
      </c>
    </row>
    <row r="18" spans="1:22" x14ac:dyDescent="0.3">
      <c r="A18" s="6" t="s">
        <v>79</v>
      </c>
      <c r="B18" s="5" t="str">
        <f>IF(Dashboard!A2=1,'Data Prep'!U2,'Data Prep'!T2)</f>
        <v>Employees per 1000 capita</v>
      </c>
      <c r="Q18" t="s">
        <v>16</v>
      </c>
      <c r="R18" s="1">
        <f>SUMIFS(Data!E:E,Data!B:B,'Data Prep'!$B$3,Data!A:A,'Data Prep'!$B$15,Data!C:C,'Data Prep'!Q18)</f>
        <v>18712</v>
      </c>
      <c r="S18" vm="16">
        <v>4659978</v>
      </c>
      <c r="T18" s="15">
        <f t="shared" si="1"/>
        <v>4.015469600929447</v>
      </c>
      <c r="U18" s="12">
        <f>AVERAGEIFS(Data!F:F,Data!B:B,'Data Prep'!$B$3,Data!A:A,'Data Prep'!$B$15,Data!C:C,'Data Prep'!Q18)</f>
        <v>65700</v>
      </c>
      <c r="V18" s="16">
        <f t="shared" si="2"/>
        <v>4.015469600929447</v>
      </c>
    </row>
    <row r="19" spans="1:22" x14ac:dyDescent="0.3">
      <c r="H19" s="6" t="s">
        <v>80</v>
      </c>
      <c r="I19" s="18">
        <f>I16/SUM(I16:I17)</f>
        <v>2.2956109506972858E-2</v>
      </c>
      <c r="Q19" t="s">
        <v>17</v>
      </c>
      <c r="R19" s="1">
        <f>SUMIFS(Data!E:E,Data!B:B,'Data Prep'!$B$3,Data!A:A,'Data Prep'!$B$15,Data!C:C,'Data Prep'!Q19)</f>
        <v>6415</v>
      </c>
      <c r="S19" vm="17">
        <v>1338404</v>
      </c>
      <c r="T19" s="15">
        <f t="shared" si="1"/>
        <v>4.7930221368136978</v>
      </c>
      <c r="U19" s="12">
        <f>AVERAGEIFS(Data!F:F,Data!B:B,'Data Prep'!$B$3,Data!A:A,'Data Prep'!$B$15,Data!C:C,'Data Prep'!Q19)</f>
        <v>64265</v>
      </c>
      <c r="V19" s="16">
        <f t="shared" si="2"/>
        <v>4.7930221368136978</v>
      </c>
    </row>
    <row r="20" spans="1:22" x14ac:dyDescent="0.3">
      <c r="Q20" t="s">
        <v>18</v>
      </c>
      <c r="R20" s="1">
        <f>SUMIFS(Data!E:E,Data!B:B,'Data Prep'!$B$3,Data!A:A,'Data Prep'!$B$15,Data!C:C,'Data Prep'!Q20)</f>
        <v>33029</v>
      </c>
      <c r="S20" vm="18">
        <v>6042718</v>
      </c>
      <c r="T20" s="15">
        <f t="shared" si="1"/>
        <v>5.4659178204245169</v>
      </c>
      <c r="U20" s="12">
        <f>AVERAGEIFS(Data!F:F,Data!B:B,'Data Prep'!$B$3,Data!A:A,'Data Prep'!$B$15,Data!C:C,'Data Prep'!Q20)</f>
        <v>110569</v>
      </c>
      <c r="V20" s="16">
        <f t="shared" si="2"/>
        <v>5.4659178204245169</v>
      </c>
    </row>
    <row r="21" spans="1:22" x14ac:dyDescent="0.3">
      <c r="Q21" t="s">
        <v>19</v>
      </c>
      <c r="R21" s="1">
        <f>SUMIFS(Data!E:E,Data!B:B,'Data Prep'!$B$3,Data!A:A,'Data Prep'!$B$15,Data!C:C,'Data Prep'!Q21)</f>
        <v>89231</v>
      </c>
      <c r="S21" vm="19">
        <v>6902149</v>
      </c>
      <c r="T21" s="15">
        <f t="shared" si="1"/>
        <v>12.928002568475412</v>
      </c>
      <c r="U21" s="12">
        <f>AVERAGEIFS(Data!F:F,Data!B:B,'Data Prep'!$B$3,Data!A:A,'Data Prep'!$B$15,Data!C:C,'Data Prep'!Q21)</f>
        <v>146746</v>
      </c>
      <c r="V21" s="16">
        <f t="shared" si="2"/>
        <v>12.928002568475412</v>
      </c>
    </row>
    <row r="22" spans="1:22" x14ac:dyDescent="0.3">
      <c r="Q22" t="s">
        <v>20</v>
      </c>
      <c r="R22" s="1">
        <f>SUMIFS(Data!E:E,Data!B:B,'Data Prep'!$B$3,Data!A:A,'Data Prep'!$B$15,Data!C:C,'Data Prep'!Q22)</f>
        <v>50511</v>
      </c>
      <c r="S22" vm="20">
        <v>9995915</v>
      </c>
      <c r="T22" s="15">
        <f t="shared" si="1"/>
        <v>5.053164217582883</v>
      </c>
      <c r="U22" s="12">
        <f>AVERAGEIFS(Data!F:F,Data!B:B,'Data Prep'!$B$3,Data!A:A,'Data Prep'!$B$15,Data!C:C,'Data Prep'!Q22)</f>
        <v>88745</v>
      </c>
      <c r="V22" s="16">
        <f t="shared" si="2"/>
        <v>5.053164217582883</v>
      </c>
    </row>
    <row r="23" spans="1:22" x14ac:dyDescent="0.3">
      <c r="Q23" t="s">
        <v>21</v>
      </c>
      <c r="R23" s="1">
        <f>SUMIFS(Data!E:E,Data!B:B,'Data Prep'!$B$3,Data!A:A,'Data Prep'!$B$15,Data!C:C,'Data Prep'!Q23)</f>
        <v>43145</v>
      </c>
      <c r="S23" vm="21">
        <v>5611179</v>
      </c>
      <c r="T23" s="15">
        <f t="shared" si="1"/>
        <v>7.6891148901148938</v>
      </c>
      <c r="U23" s="12">
        <f>AVERAGEIFS(Data!F:F,Data!B:B,'Data Prep'!$B$3,Data!A:A,'Data Prep'!$B$15,Data!C:C,'Data Prep'!Q23)</f>
        <v>92292</v>
      </c>
      <c r="V23" s="16">
        <f t="shared" si="2"/>
        <v>7.6891148901148938</v>
      </c>
    </row>
    <row r="24" spans="1:22" x14ac:dyDescent="0.3">
      <c r="Q24" t="s">
        <v>22</v>
      </c>
      <c r="R24" s="1">
        <f>SUMIFS(Data!E:E,Data!B:B,'Data Prep'!$B$3,Data!A:A,'Data Prep'!$B$15,Data!C:C,'Data Prep'!Q24)</f>
        <v>9629</v>
      </c>
      <c r="S24" vm="22">
        <v>2963914</v>
      </c>
      <c r="T24" s="15">
        <f t="shared" si="1"/>
        <v>3.2487447341589535</v>
      </c>
      <c r="U24" s="12">
        <f>AVERAGEIFS(Data!F:F,Data!B:B,'Data Prep'!$B$3,Data!A:A,'Data Prep'!$B$15,Data!C:C,'Data Prep'!Q24)</f>
        <v>54301</v>
      </c>
      <c r="V24" s="16">
        <f t="shared" si="2"/>
        <v>3.2487447341589535</v>
      </c>
    </row>
    <row r="25" spans="1:22" x14ac:dyDescent="0.3">
      <c r="Q25" t="s">
        <v>23</v>
      </c>
      <c r="R25" s="1">
        <f>SUMIFS(Data!E:E,Data!B:B,'Data Prep'!$B$3,Data!A:A,'Data Prep'!$B$15,Data!C:C,'Data Prep'!Q25)</f>
        <v>43675</v>
      </c>
      <c r="S25" vm="23">
        <v>6126452</v>
      </c>
      <c r="T25" s="15">
        <f t="shared" si="1"/>
        <v>7.1289222538591668</v>
      </c>
      <c r="U25" s="12">
        <f>AVERAGEIFS(Data!F:F,Data!B:B,'Data Prep'!$B$3,Data!A:A,'Data Prep'!$B$15,Data!C:C,'Data Prep'!Q25)</f>
        <v>89327</v>
      </c>
      <c r="V25" s="16">
        <f t="shared" si="2"/>
        <v>7.1289222538591668</v>
      </c>
    </row>
    <row r="26" spans="1:22" x14ac:dyDescent="0.3">
      <c r="Q26" t="s">
        <v>24</v>
      </c>
      <c r="R26" s="1">
        <f>SUMIFS(Data!E:E,Data!B:B,'Data Prep'!$B$3,Data!A:A,'Data Prep'!$B$15,Data!C:C,'Data Prep'!Q26)</f>
        <v>5797</v>
      </c>
      <c r="S26" vm="24">
        <v>1062305</v>
      </c>
      <c r="T26" s="15">
        <f t="shared" si="1"/>
        <v>5.4570015202790154</v>
      </c>
      <c r="U26" s="12">
        <f>AVERAGEIFS(Data!F:F,Data!B:B,'Data Prep'!$B$3,Data!A:A,'Data Prep'!$B$15,Data!C:C,'Data Prep'!Q26)</f>
        <v>65673</v>
      </c>
      <c r="V26" s="16">
        <f t="shared" si="2"/>
        <v>5.4570015202790154</v>
      </c>
    </row>
    <row r="27" spans="1:22" x14ac:dyDescent="0.3">
      <c r="Q27" t="s">
        <v>25</v>
      </c>
      <c r="R27" s="1">
        <f>SUMIFS(Data!E:E,Data!B:B,'Data Prep'!$B$3,Data!A:A,'Data Prep'!$B$15,Data!C:C,'Data Prep'!Q27)</f>
        <v>16165</v>
      </c>
      <c r="S27" vm="25">
        <v>1929268</v>
      </c>
      <c r="T27" s="15">
        <f t="shared" si="1"/>
        <v>8.3788255441960366</v>
      </c>
      <c r="U27" s="12">
        <f>AVERAGEIFS(Data!F:F,Data!B:B,'Data Prep'!$B$3,Data!A:A,'Data Prep'!$B$15,Data!C:C,'Data Prep'!Q27)</f>
        <v>76361</v>
      </c>
      <c r="V27" s="16">
        <f t="shared" si="2"/>
        <v>8.3788255441960366</v>
      </c>
    </row>
    <row r="28" spans="1:22" x14ac:dyDescent="0.3">
      <c r="Q28" t="s">
        <v>26</v>
      </c>
      <c r="R28" s="1">
        <f>SUMIFS(Data!E:E,Data!B:B,'Data Prep'!$B$3,Data!A:A,'Data Prep'!$B$15,Data!C:C,'Data Prep'!Q28)</f>
        <v>13306</v>
      </c>
      <c r="S28" vm="26">
        <v>3034392</v>
      </c>
      <c r="T28" s="15">
        <f t="shared" si="1"/>
        <v>4.3850629714288729</v>
      </c>
      <c r="U28" s="12">
        <f>AVERAGEIFS(Data!F:F,Data!B:B,'Data Prep'!$B$3,Data!A:A,'Data Prep'!$B$15,Data!C:C,'Data Prep'!Q28)</f>
        <v>88353</v>
      </c>
      <c r="V28" s="16">
        <f t="shared" si="2"/>
        <v>4.3850629714288729</v>
      </c>
    </row>
    <row r="29" spans="1:22" x14ac:dyDescent="0.3">
      <c r="Q29" t="s">
        <v>27</v>
      </c>
      <c r="R29" s="1">
        <f>SUMIFS(Data!E:E,Data!B:B,'Data Prep'!$B$3,Data!A:A,'Data Prep'!$B$15,Data!C:C,'Data Prep'!Q29)</f>
        <v>11735</v>
      </c>
      <c r="S29" vm="27">
        <v>1356458</v>
      </c>
      <c r="T29" s="15">
        <f t="shared" si="1"/>
        <v>8.651207777903922</v>
      </c>
      <c r="U29" s="12">
        <f>AVERAGEIFS(Data!F:F,Data!B:B,'Data Prep'!$B$3,Data!A:A,'Data Prep'!$B$15,Data!C:C,'Data Prep'!Q29)</f>
        <v>107194</v>
      </c>
      <c r="V29" s="16">
        <f t="shared" si="2"/>
        <v>8.651207777903922</v>
      </c>
    </row>
    <row r="30" spans="1:22" x14ac:dyDescent="0.3">
      <c r="Q30" t="s">
        <v>28</v>
      </c>
      <c r="R30" s="1">
        <f>SUMIFS(Data!E:E,Data!B:B,'Data Prep'!$B$3,Data!A:A,'Data Prep'!$B$15,Data!C:C,'Data Prep'!Q30)</f>
        <v>67885</v>
      </c>
      <c r="S30" vm="28">
        <v>8908520</v>
      </c>
      <c r="T30" s="15">
        <f t="shared" si="1"/>
        <v>7.6202332149447942</v>
      </c>
      <c r="U30" s="12">
        <f>AVERAGEIFS(Data!F:F,Data!B:B,'Data Prep'!$B$3,Data!A:A,'Data Prep'!$B$15,Data!C:C,'Data Prep'!Q30)</f>
        <v>130541</v>
      </c>
      <c r="V30" s="16">
        <f t="shared" si="2"/>
        <v>7.6202332149447942</v>
      </c>
    </row>
    <row r="31" spans="1:22" x14ac:dyDescent="0.3">
      <c r="Q31" t="s">
        <v>29</v>
      </c>
      <c r="R31" s="1">
        <f>SUMIFS(Data!E:E,Data!B:B,'Data Prep'!$B$3,Data!A:A,'Data Prep'!$B$15,Data!C:C,'Data Prep'!Q31)</f>
        <v>9076</v>
      </c>
      <c r="S31" vm="29">
        <v>2095428</v>
      </c>
      <c r="T31" s="15">
        <f t="shared" si="1"/>
        <v>4.3313346963007078</v>
      </c>
      <c r="U31" s="12">
        <f>AVERAGEIFS(Data!F:F,Data!B:B,'Data Prep'!$B$3,Data!A:A,'Data Prep'!$B$15,Data!C:C,'Data Prep'!Q31)</f>
        <v>62393</v>
      </c>
      <c r="V31" s="16">
        <f t="shared" si="2"/>
        <v>4.3313346963007078</v>
      </c>
    </row>
    <row r="32" spans="1:22" x14ac:dyDescent="0.3">
      <c r="Q32" t="s">
        <v>30</v>
      </c>
      <c r="R32" s="1">
        <f>SUMIFS(Data!E:E,Data!B:B,'Data Prep'!$B$3,Data!A:A,'Data Prep'!$B$15,Data!C:C,'Data Prep'!Q32)</f>
        <v>267749</v>
      </c>
      <c r="S32" vm="30">
        <v>19542209</v>
      </c>
      <c r="T32" s="15">
        <f t="shared" si="1"/>
        <v>13.701061123642674</v>
      </c>
      <c r="U32" s="12">
        <f>AVERAGEIFS(Data!F:F,Data!B:B,'Data Prep'!$B$3,Data!A:A,'Data Prep'!$B$15,Data!C:C,'Data Prep'!Q32)</f>
        <v>154357</v>
      </c>
      <c r="V32" s="16">
        <f t="shared" si="2"/>
        <v>13.701061123642674</v>
      </c>
    </row>
    <row r="33" spans="17:22" x14ac:dyDescent="0.3">
      <c r="Q33" t="s">
        <v>31</v>
      </c>
      <c r="R33" s="1">
        <f>SUMIFS(Data!E:E,Data!B:B,'Data Prep'!$B$3,Data!A:A,'Data Prep'!$B$15,Data!C:C,'Data Prep'!Q33)</f>
        <v>73440</v>
      </c>
      <c r="S33" vm="31">
        <v>10383620</v>
      </c>
      <c r="T33" s="15">
        <f t="shared" si="1"/>
        <v>7.0726779292770727</v>
      </c>
      <c r="U33" s="12">
        <f>AVERAGEIFS(Data!F:F,Data!B:B,'Data Prep'!$B$3,Data!A:A,'Data Prep'!$B$15,Data!C:C,'Data Prep'!Q33)</f>
        <v>96207</v>
      </c>
      <c r="V33" s="16">
        <f t="shared" si="2"/>
        <v>7.0726779292770727</v>
      </c>
    </row>
    <row r="34" spans="17:22" x14ac:dyDescent="0.3">
      <c r="Q34" t="s">
        <v>32</v>
      </c>
      <c r="R34" s="1">
        <f>SUMIFS(Data!E:E,Data!B:B,'Data Prep'!$B$3,Data!A:A,'Data Prep'!$B$15,Data!C:C,'Data Prep'!Q34)</f>
        <v>5780</v>
      </c>
      <c r="S34" vm="32">
        <v>760077</v>
      </c>
      <c r="T34" s="15">
        <f t="shared" si="1"/>
        <v>7.6044927027130145</v>
      </c>
      <c r="U34" s="12">
        <f>AVERAGEIFS(Data!F:F,Data!B:B,'Data Prep'!$B$3,Data!A:A,'Data Prep'!$B$15,Data!C:C,'Data Prep'!Q34)</f>
        <v>79624</v>
      </c>
      <c r="V34" s="16">
        <f t="shared" si="2"/>
        <v>7.6044927027130145</v>
      </c>
    </row>
    <row r="35" spans="17:22" x14ac:dyDescent="0.3">
      <c r="Q35" t="s">
        <v>33</v>
      </c>
      <c r="R35" s="1">
        <f>SUMIFS(Data!E:E,Data!B:B,'Data Prep'!$B$3,Data!A:A,'Data Prep'!$B$15,Data!C:C,'Data Prep'!Q35)</f>
        <v>63865</v>
      </c>
      <c r="S35" vm="33">
        <v>11689442</v>
      </c>
      <c r="T35" s="15">
        <f t="shared" si="1"/>
        <v>5.4634772130269349</v>
      </c>
      <c r="U35" s="12">
        <f>AVERAGEIFS(Data!F:F,Data!B:B,'Data Prep'!$B$3,Data!A:A,'Data Prep'!$B$15,Data!C:C,'Data Prep'!Q35)</f>
        <v>80052</v>
      </c>
      <c r="V35" s="16">
        <f t="shared" si="2"/>
        <v>5.4634772130269349</v>
      </c>
    </row>
    <row r="36" spans="17:22" x14ac:dyDescent="0.3">
      <c r="Q36" t="s">
        <v>34</v>
      </c>
      <c r="R36" s="1">
        <f>SUMIFS(Data!E:E,Data!B:B,'Data Prep'!$B$3,Data!A:A,'Data Prep'!$B$15,Data!C:C,'Data Prep'!Q36)</f>
        <v>18256</v>
      </c>
      <c r="S36" vm="34">
        <v>3943079</v>
      </c>
      <c r="T36" s="15">
        <f t="shared" si="1"/>
        <v>4.6298844126633023</v>
      </c>
      <c r="U36" s="12">
        <f>AVERAGEIFS(Data!F:F,Data!B:B,'Data Prep'!$B$3,Data!A:A,'Data Prep'!$B$15,Data!C:C,'Data Prep'!Q36)</f>
        <v>63710</v>
      </c>
      <c r="V36" s="16">
        <f t="shared" si="2"/>
        <v>4.6298844126633023</v>
      </c>
    </row>
    <row r="37" spans="17:22" x14ac:dyDescent="0.3">
      <c r="Q37" t="s">
        <v>35</v>
      </c>
      <c r="R37" s="1">
        <f>SUMIFS(Data!E:E,Data!B:B,'Data Prep'!$B$3,Data!A:A,'Data Prep'!$B$15,Data!C:C,'Data Prep'!Q37)</f>
        <v>33218</v>
      </c>
      <c r="S37" vm="35">
        <v>4190713</v>
      </c>
      <c r="T37" s="15">
        <f t="shared" si="1"/>
        <v>7.9265747857226208</v>
      </c>
      <c r="U37" s="12">
        <f>AVERAGEIFS(Data!F:F,Data!B:B,'Data Prep'!$B$3,Data!A:A,'Data Prep'!$B$15,Data!C:C,'Data Prep'!Q37)</f>
        <v>101737</v>
      </c>
      <c r="V37" s="16">
        <f t="shared" si="2"/>
        <v>7.9265747857226208</v>
      </c>
    </row>
    <row r="38" spans="17:22" x14ac:dyDescent="0.3">
      <c r="Q38" t="s">
        <v>36</v>
      </c>
      <c r="R38" s="1">
        <f>SUMIFS(Data!E:E,Data!B:B,'Data Prep'!$B$3,Data!A:A,'Data Prep'!$B$15,Data!C:C,'Data Prep'!Q38)</f>
        <v>82872</v>
      </c>
      <c r="S38" vm="36">
        <v>12807060</v>
      </c>
      <c r="T38" s="15">
        <f t="shared" si="1"/>
        <v>6.4708059460953571</v>
      </c>
      <c r="U38" s="12">
        <f>AVERAGEIFS(Data!F:F,Data!B:B,'Data Prep'!$B$3,Data!A:A,'Data Prep'!$B$15,Data!C:C,'Data Prep'!Q38)</f>
        <v>107388</v>
      </c>
      <c r="V38" s="16">
        <f t="shared" si="2"/>
        <v>6.4708059460953571</v>
      </c>
    </row>
    <row r="39" spans="17:22" x14ac:dyDescent="0.3">
      <c r="Q39" t="s">
        <v>37</v>
      </c>
      <c r="R39" s="1">
        <f>SUMIFS(Data!E:E,Data!B:B,'Data Prep'!$B$3,Data!A:A,'Data Prep'!$B$15,Data!C:C,'Data Prep'!Q39)</f>
        <v>5243</v>
      </c>
      <c r="S39" vm="37">
        <v>1057315</v>
      </c>
      <c r="T39" s="15">
        <f t="shared" si="1"/>
        <v>4.9587871164222586</v>
      </c>
      <c r="U39" s="12">
        <f>AVERAGEIFS(Data!F:F,Data!B:B,'Data Prep'!$B$3,Data!A:A,'Data Prep'!$B$15,Data!C:C,'Data Prep'!Q39)</f>
        <v>87286</v>
      </c>
      <c r="V39" s="16">
        <f t="shared" si="2"/>
        <v>4.9587871164222586</v>
      </c>
    </row>
    <row r="40" spans="17:22" x14ac:dyDescent="0.3">
      <c r="Q40" t="s">
        <v>38</v>
      </c>
      <c r="R40" s="1">
        <f>SUMIFS(Data!E:E,Data!B:B,'Data Prep'!$B$3,Data!A:A,'Data Prep'!$B$15,Data!C:C,'Data Prep'!Q40)</f>
        <v>24744</v>
      </c>
      <c r="S40" vm="38">
        <v>5084127</v>
      </c>
      <c r="T40" s="15">
        <f t="shared" si="1"/>
        <v>4.8669122545522558</v>
      </c>
      <c r="U40" s="12">
        <f>AVERAGEIFS(Data!F:F,Data!B:B,'Data Prep'!$B$3,Data!A:A,'Data Prep'!$B$15,Data!C:C,'Data Prep'!Q40)</f>
        <v>73562</v>
      </c>
      <c r="V40" s="16">
        <f t="shared" si="2"/>
        <v>4.8669122545522558</v>
      </c>
    </row>
    <row r="41" spans="17:22" x14ac:dyDescent="0.3">
      <c r="Q41" t="s">
        <v>39</v>
      </c>
      <c r="R41" s="1">
        <f>SUMIFS(Data!E:E,Data!B:B,'Data Prep'!$B$3,Data!A:A,'Data Prep'!$B$15,Data!C:C,'Data Prep'!Q41)</f>
        <v>5074</v>
      </c>
      <c r="S41" vm="39">
        <v>882235</v>
      </c>
      <c r="T41" s="15">
        <f t="shared" si="1"/>
        <v>5.7513020907127919</v>
      </c>
      <c r="U41" s="12">
        <f>AVERAGEIFS(Data!F:F,Data!B:B,'Data Prep'!$B$3,Data!A:A,'Data Prep'!$B$15,Data!C:C,'Data Prep'!Q41)</f>
        <v>58069</v>
      </c>
      <c r="V41" s="16">
        <f t="shared" si="2"/>
        <v>5.7513020907127919</v>
      </c>
    </row>
    <row r="42" spans="17:22" x14ac:dyDescent="0.3">
      <c r="Q42" t="s">
        <v>40</v>
      </c>
      <c r="R42" s="1">
        <f>SUMIFS(Data!E:E,Data!B:B,'Data Prep'!$B$3,Data!A:A,'Data Prep'!$B$15,Data!C:C,'Data Prep'!Q42)</f>
        <v>42929</v>
      </c>
      <c r="S42" vm="40">
        <v>6770010</v>
      </c>
      <c r="T42" s="15">
        <f t="shared" si="1"/>
        <v>6.3410541491076087</v>
      </c>
      <c r="U42" s="12">
        <f>AVERAGEIFS(Data!F:F,Data!B:B,'Data Prep'!$B$3,Data!A:A,'Data Prep'!$B$15,Data!C:C,'Data Prep'!Q42)</f>
        <v>81293</v>
      </c>
      <c r="V42" s="16">
        <f t="shared" si="2"/>
        <v>6.3410541491076087</v>
      </c>
    </row>
    <row r="43" spans="17:22" x14ac:dyDescent="0.3">
      <c r="Q43" t="s">
        <v>41</v>
      </c>
      <c r="R43" s="1">
        <f>SUMIFS(Data!E:E,Data!B:B,'Data Prep'!$B$3,Data!A:A,'Data Prep'!$B$15,Data!C:C,'Data Prep'!Q43)</f>
        <v>198521</v>
      </c>
      <c r="S43" vm="41">
        <v>28701845</v>
      </c>
      <c r="T43" s="15">
        <f t="shared" si="1"/>
        <v>6.9166633712919854</v>
      </c>
      <c r="U43" s="12">
        <f>AVERAGEIFS(Data!F:F,Data!B:B,'Data Prep'!$B$3,Data!A:A,'Data Prep'!$B$15,Data!C:C,'Data Prep'!Q43)</f>
        <v>102835</v>
      </c>
      <c r="V43" s="16">
        <f t="shared" si="2"/>
        <v>6.9166633712919854</v>
      </c>
    </row>
    <row r="44" spans="17:22" x14ac:dyDescent="0.3">
      <c r="Q44" t="s">
        <v>42</v>
      </c>
      <c r="R44" s="1">
        <f>SUMIFS(Data!E:E,Data!B:B,'Data Prep'!$B$3,Data!A:A,'Data Prep'!$B$15,Data!C:C,'Data Prep'!Q44)</f>
        <v>37222</v>
      </c>
      <c r="S44" vm="42">
        <v>3161105</v>
      </c>
      <c r="T44" s="15">
        <f t="shared" si="1"/>
        <v>11.774996401574766</v>
      </c>
      <c r="U44" s="12">
        <f>AVERAGEIFS(Data!F:F,Data!B:B,'Data Prep'!$B$3,Data!A:A,'Data Prep'!$B$15,Data!C:C,'Data Prep'!Q44)</f>
        <v>96974</v>
      </c>
      <c r="V44" s="16">
        <f t="shared" si="2"/>
        <v>11.774996401574766</v>
      </c>
    </row>
    <row r="45" spans="17:22" x14ac:dyDescent="0.3">
      <c r="Q45" t="s">
        <v>43</v>
      </c>
      <c r="R45" s="1">
        <f>SUMIFS(Data!E:E,Data!B:B,'Data Prep'!$B$3,Data!A:A,'Data Prep'!$B$15,Data!C:C,'Data Prep'!Q45)</f>
        <v>3961</v>
      </c>
      <c r="S45" vm="43">
        <v>626299</v>
      </c>
      <c r="T45" s="15">
        <f t="shared" si="1"/>
        <v>6.32445525220382</v>
      </c>
      <c r="U45" s="12">
        <f>AVERAGEIFS(Data!F:F,Data!B:B,'Data Prep'!$B$3,Data!A:A,'Data Prep'!$B$15,Data!C:C,'Data Prep'!Q45)</f>
        <v>68605</v>
      </c>
      <c r="V45" s="16">
        <f t="shared" si="2"/>
        <v>6.32445525220382</v>
      </c>
    </row>
    <row r="46" spans="17:22" x14ac:dyDescent="0.3">
      <c r="Q46" t="s">
        <v>44</v>
      </c>
      <c r="R46" s="1">
        <f>SUMIFS(Data!E:E,Data!B:B,'Data Prep'!$B$3,Data!A:A,'Data Prep'!$B$15,Data!C:C,'Data Prep'!Q46)</f>
        <v>64840</v>
      </c>
      <c r="S46" vm="44">
        <v>8517685</v>
      </c>
      <c r="T46" s="15">
        <f t="shared" si="1"/>
        <v>7.6123970304137796</v>
      </c>
      <c r="U46" s="12">
        <f>AVERAGEIFS(Data!F:F,Data!B:B,'Data Prep'!$B$3,Data!A:A,'Data Prep'!$B$15,Data!C:C,'Data Prep'!Q46)</f>
        <v>117848</v>
      </c>
      <c r="V46" s="16">
        <f t="shared" si="2"/>
        <v>7.6123970304137796</v>
      </c>
    </row>
    <row r="47" spans="17:22" x14ac:dyDescent="0.3">
      <c r="Q47" t="s">
        <v>45</v>
      </c>
      <c r="R47" s="1">
        <f>SUMIFS(Data!E:E,Data!B:B,'Data Prep'!$B$3,Data!A:A,'Data Prep'!$B$15,Data!C:C,'Data Prep'!Q47)</f>
        <v>148556</v>
      </c>
      <c r="S47" vm="45">
        <v>7614893</v>
      </c>
      <c r="T47" s="15">
        <f t="shared" si="1"/>
        <v>19.508612924699005</v>
      </c>
      <c r="U47" s="12">
        <f>AVERAGEIFS(Data!F:F,Data!B:B,'Data Prep'!$B$3,Data!A:A,'Data Prep'!$B$15,Data!C:C,'Data Prep'!Q47)</f>
        <v>242273</v>
      </c>
      <c r="V47" s="16">
        <f t="shared" si="2"/>
        <v>19.508612924699005</v>
      </c>
    </row>
    <row r="48" spans="17:22" x14ac:dyDescent="0.3">
      <c r="Q48" t="s">
        <v>46</v>
      </c>
      <c r="R48" s="1">
        <f>SUMIFS(Data!E:E,Data!B:B,'Data Prep'!$B$3,Data!A:A,'Data Prep'!$B$15,Data!C:C,'Data Prep'!Q48)</f>
        <v>7215</v>
      </c>
      <c r="S48" vm="46">
        <v>1805832</v>
      </c>
      <c r="T48" s="15">
        <f t="shared" si="1"/>
        <v>3.9953882753212926</v>
      </c>
      <c r="U48" s="12">
        <f>AVERAGEIFS(Data!F:F,Data!B:B,'Data Prep'!$B$3,Data!A:A,'Data Prep'!$B$15,Data!C:C,'Data Prep'!Q48)</f>
        <v>58063</v>
      </c>
      <c r="V48" s="16">
        <f t="shared" si="2"/>
        <v>3.9953882753212926</v>
      </c>
    </row>
    <row r="49" spans="17:22" x14ac:dyDescent="0.3">
      <c r="Q49" t="s">
        <v>47</v>
      </c>
      <c r="R49" s="1">
        <f>SUMIFS(Data!E:E,Data!B:B,'Data Prep'!$B$3,Data!A:A,'Data Prep'!$B$15,Data!C:C,'Data Prep'!Q49)</f>
        <v>44846</v>
      </c>
      <c r="S49" vm="47">
        <v>5813568</v>
      </c>
      <c r="T49" s="15">
        <f t="shared" si="1"/>
        <v>7.7140234706121955</v>
      </c>
      <c r="U49" s="12">
        <f>AVERAGEIFS(Data!F:F,Data!B:B,'Data Prep'!$B$3,Data!A:A,'Data Prep'!$B$15,Data!C:C,'Data Prep'!Q49)</f>
        <v>88336</v>
      </c>
      <c r="V49" s="16">
        <f t="shared" si="2"/>
        <v>7.7140234706121955</v>
      </c>
    </row>
    <row r="50" spans="17:22" x14ac:dyDescent="0.3">
      <c r="Q50" t="s">
        <v>48</v>
      </c>
      <c r="R50" s="1">
        <f>SUMIFS(Data!E:E,Data!B:B,'Data Prep'!$B$3,Data!A:A,'Data Prep'!$B$15,Data!C:C,'Data Prep'!Q50)</f>
        <v>3000</v>
      </c>
      <c r="S50" vm="48">
        <v>577737</v>
      </c>
      <c r="T50" s="15">
        <f t="shared" si="1"/>
        <v>5.1926741752735248</v>
      </c>
      <c r="U50" s="12">
        <f>AVERAGEIFS(Data!F:F,Data!B:B,'Data Prep'!$B$3,Data!A:A,'Data Prep'!$B$15,Data!C:C,'Data Prep'!Q50)</f>
        <v>54299</v>
      </c>
      <c r="V50" s="16">
        <f t="shared" si="2"/>
        <v>5.1926741752735248</v>
      </c>
    </row>
  </sheetData>
  <sortState xmlns:xlrd2="http://schemas.microsoft.com/office/spreadsheetml/2017/richdata2" ref="H2:I12">
    <sortCondition descending="1" ref="I2:I1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B14B-F8FD-4093-8886-2C9F973707C9}">
  <dimension ref="A1:R38"/>
  <sheetViews>
    <sheetView showGridLines="0" showRowColHeaders="0" tabSelected="1" zoomScale="85" zoomScaleNormal="85" workbookViewId="0">
      <selection activeCell="Q4" sqref="Q4"/>
    </sheetView>
  </sheetViews>
  <sheetFormatPr defaultColWidth="0" defaultRowHeight="14.4" zeroHeight="1" x14ac:dyDescent="0.3"/>
  <cols>
    <col min="1" max="1" width="9.77734375" customWidth="1"/>
    <col min="2" max="2" width="28.77734375" customWidth="1"/>
    <col min="3" max="3" width="8.88671875" customWidth="1"/>
    <col min="4" max="4" width="37.5546875" customWidth="1"/>
    <col min="5" max="12" width="8.88671875" customWidth="1"/>
    <col min="13" max="13" width="38.44140625" customWidth="1"/>
    <col min="14" max="17" width="8.88671875" customWidth="1"/>
    <col min="18" max="18" width="4" customWidth="1"/>
    <col min="19" max="16384" width="8.88671875" hidden="1"/>
  </cols>
  <sheetData>
    <row r="1" spans="1:14" ht="18" x14ac:dyDescent="0.35">
      <c r="A1" s="20">
        <v>10</v>
      </c>
    </row>
    <row r="2" spans="1:14" ht="18" x14ac:dyDescent="0.35">
      <c r="A2" s="20">
        <v>2</v>
      </c>
    </row>
    <row r="3" spans="1:14" x14ac:dyDescent="0.3"/>
    <row r="4" spans="1:14" ht="23.4" x14ac:dyDescent="0.3">
      <c r="B4" s="19" t="str" cm="1">
        <f t="array" ref="B4">INDEX('Data Prep'!D3:D12,11-Dashboard!A1)</f>
        <v>Information</v>
      </c>
    </row>
    <row r="5" spans="1:14" x14ac:dyDescent="0.3"/>
    <row r="6" spans="1:14" x14ac:dyDescent="0.3"/>
    <row r="7" spans="1:14" x14ac:dyDescent="0.3"/>
    <row r="8" spans="1:14" x14ac:dyDescent="0.3">
      <c r="N8" s="17"/>
    </row>
    <row r="9" spans="1:14" x14ac:dyDescent="0.3"/>
    <row r="10" spans="1:14" x14ac:dyDescent="0.3"/>
    <row r="11" spans="1:14" x14ac:dyDescent="0.3"/>
    <row r="12" spans="1:14" x14ac:dyDescent="0.3"/>
    <row r="13" spans="1:14" x14ac:dyDescent="0.3"/>
    <row r="14" spans="1:14" x14ac:dyDescent="0.3"/>
    <row r="15" spans="1:14" x14ac:dyDescent="0.3"/>
    <row r="16" spans="1:14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</sheetData>
  <sheetProtection sheet="1" objects="1" scenarios="1" selectLockedCells="1" selectUnlockedCell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94" r:id="rId3" name="Spinner 22">
              <controlPr defaultSize="0" autoPict="0">
                <anchor moveWithCells="1" sizeWithCells="1">
                  <from>
                    <xdr:col>2</xdr:col>
                    <xdr:colOff>15240</xdr:colOff>
                    <xdr:row>3</xdr:row>
                    <xdr:rowOff>0</xdr:rowOff>
                  </from>
                  <to>
                    <xdr:col>3</xdr:col>
                    <xdr:colOff>53340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4" name="Option Button 26">
              <controlPr defaultSize="0" autoFill="0" autoLine="0" autoPict="0">
                <anchor moveWithCells="1">
                  <from>
                    <xdr:col>9</xdr:col>
                    <xdr:colOff>464820</xdr:colOff>
                    <xdr:row>9</xdr:row>
                    <xdr:rowOff>106680</xdr:rowOff>
                  </from>
                  <to>
                    <xdr:col>12</xdr:col>
                    <xdr:colOff>838200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5" name="Option Button 27">
              <controlPr defaultSize="0" autoFill="0" autoLine="0" autoPict="0">
                <anchor moveWithCells="1">
                  <from>
                    <xdr:col>12</xdr:col>
                    <xdr:colOff>1280160</xdr:colOff>
                    <xdr:row>9</xdr:row>
                    <xdr:rowOff>91440</xdr:rowOff>
                  </from>
                  <to>
                    <xdr:col>14</xdr:col>
                    <xdr:colOff>335280</xdr:colOff>
                    <xdr:row>11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Christina Colaço</cp:lastModifiedBy>
  <dcterms:created xsi:type="dcterms:W3CDTF">2021-09-21T20:47:02Z</dcterms:created>
  <dcterms:modified xsi:type="dcterms:W3CDTF">2024-08-25T07:03:02Z</dcterms:modified>
</cp:coreProperties>
</file>