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경제금융\"/>
    </mc:Choice>
  </mc:AlternateContent>
  <xr:revisionPtr revIDLastSave="0" documentId="8_{C044FCE4-A1EF-4BF1-A894-E321FDD3E3EA}" xr6:coauthVersionLast="47" xr6:coauthVersionMax="47" xr10:uidLastSave="{00000000-0000-0000-0000-000000000000}"/>
  <bookViews>
    <workbookView xWindow="390" yWindow="390" windowWidth="21330" windowHeight="10725" xr2:uid="{8E947B89-E0F8-4EA2-A18A-82592E9601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E5" i="1"/>
  <c r="E6" i="1"/>
  <c r="E7" i="1"/>
  <c r="E4" i="1"/>
  <c r="D6" i="1"/>
  <c r="D7" i="1"/>
  <c r="D5" i="1"/>
  <c r="D4" i="1"/>
  <c r="E8" i="1"/>
  <c r="G6" i="1"/>
  <c r="D8" i="1"/>
  <c r="G7" i="1" l="1"/>
  <c r="G5" i="1"/>
  <c r="G4" i="1"/>
  <c r="G8" i="1"/>
</calcChain>
</file>

<file path=xl/sharedStrings.xml><?xml version="1.0" encoding="utf-8"?>
<sst xmlns="http://schemas.openxmlformats.org/spreadsheetml/2006/main" count="9" uniqueCount="9">
  <si>
    <t>시장가격(기초자산)</t>
    <phoneticPr fontId="1" type="noConversion"/>
  </si>
  <si>
    <t>이자율</t>
    <phoneticPr fontId="1" type="noConversion"/>
  </si>
  <si>
    <t xml:space="preserve">변동성 </t>
    <phoneticPr fontId="1" type="noConversion"/>
  </si>
  <si>
    <t>만기일</t>
    <phoneticPr fontId="1" type="noConversion"/>
  </si>
  <si>
    <t>행사가격</t>
    <phoneticPr fontId="1" type="noConversion"/>
  </si>
  <si>
    <t>d1</t>
    <phoneticPr fontId="1" type="noConversion"/>
  </si>
  <si>
    <t>d2</t>
    <phoneticPr fontId="1" type="noConversion"/>
  </si>
  <si>
    <t>풋옵션가(p)</t>
    <phoneticPr fontId="1" type="noConversion"/>
  </si>
  <si>
    <t>콜옵션가(c)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</si>
</sst>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0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8D81-962E-4E83-9D33-554BA7A3E375}">
  <dimension ref="A1:G13"/>
  <sheetViews>
    <sheetView tabSelected="1" workbookViewId="0">
      <selection activeCell="B4" sqref="B4:B8"/>
    </sheetView>
  </sheetViews>
  <sheetFormatPr defaultRowHeight="16.5" x14ac:dyDescent="0.3"/>
  <cols>
    <col min="6" max="6" width="21.625" bestFit="1" customWidth="1"/>
    <col min="7" max="7" width="21.375" bestFit="1" customWidth="1"/>
  </cols>
  <sheetData>
    <row r="1" spans="1:7" x14ac:dyDescent="0.3">
      <c r="B1" t="s">
        <v>3</v>
      </c>
      <c r="C1">
        <v>5</v>
      </c>
      <c r="D1" s="2" t="s">
        <v>1</v>
      </c>
      <c r="E1" s="2">
        <v>2.5000000000000001E-2</v>
      </c>
      <c r="F1" t="s">
        <v>2</v>
      </c>
      <c r="G1" s="1">
        <v>0.3</v>
      </c>
    </row>
    <row r="3" spans="1:7" x14ac:dyDescent="0.3">
      <c r="B3" t="s">
        <v>4</v>
      </c>
      <c r="C3" t="s">
        <v>0</v>
      </c>
      <c r="D3" t="s">
        <v>5</v>
      </c>
      <c r="E3" t="s">
        <v>6</v>
      </c>
      <c r="F3" t="s">
        <v>8</v>
      </c>
      <c r="G3" t="s">
        <v>7</v>
      </c>
    </row>
    <row r="4" spans="1:7" x14ac:dyDescent="0.3">
      <c r="A4">
        <v>1</v>
      </c>
      <c r="B4">
        <v>100</v>
      </c>
      <c r="C4">
        <v>90</v>
      </c>
      <c r="D4">
        <f>(LN(C4/$B$4)+($E$1+($G$1^2)/2)*($A$8-A4)/252 )/($G$1*SQRT(($A$8-A4)/252))</f>
        <v>-2.7581799875717459</v>
      </c>
      <c r="E4">
        <f>(LN(C4/$B$4)+($E$1-($G$1^2)/2)*($A$8-A4)/252 )/($G$1*SQRT(($A$8-A4)/252))</f>
        <v>-2.7959764348726681</v>
      </c>
      <c r="F4" s="4">
        <f>C4*_xlfn.NORM.S.DIST(D4,TRUE)-EXP(-$G$1*(($C$1-A4)/252))*$B$4*_xlfn.NORM.S.DIST(E4,TRUE)</f>
        <v>4.0720168700612014E-3</v>
      </c>
      <c r="G4" s="3">
        <f>-F4</f>
        <v>-4.0720168700612014E-3</v>
      </c>
    </row>
    <row r="5" spans="1:7" x14ac:dyDescent="0.3">
      <c r="A5">
        <v>2</v>
      </c>
      <c r="B5">
        <v>100</v>
      </c>
      <c r="C5">
        <v>91</v>
      </c>
      <c r="D5">
        <f>(LN(C5/$B$4)+($E$1+($G$1^2)/2)*($A$8-A5)/252 )/($G$1*SQRT(($A$8-A5)/252))</f>
        <v>-2.8557800962703412</v>
      </c>
      <c r="E5">
        <f t="shared" ref="E5:E7" si="0">(LN(C5/$B$4)+($E$1-($G$1^2)/2)*($A$8-A5)/252 )/($G$1*SQRT(($A$8-A5)/252))</f>
        <v>-2.8885127798057399</v>
      </c>
      <c r="F5" s="3">
        <f t="shared" ref="F5:F8" si="1">C5*_xlfn.NORM.S.DIST(D5,TRUE)-EXP(-$G$1*($C$1-A5)/252)*$B$4*_xlfn.NORM.S.DIST(E5,TRUE)</f>
        <v>2.4929375128271425E-3</v>
      </c>
      <c r="G5" s="3">
        <f t="shared" ref="G5:G8" si="2">-F5</f>
        <v>-2.4929375128271425E-3</v>
      </c>
    </row>
    <row r="6" spans="1:7" x14ac:dyDescent="0.3">
      <c r="A6">
        <v>3</v>
      </c>
      <c r="B6">
        <v>100</v>
      </c>
      <c r="C6">
        <v>92</v>
      </c>
      <c r="D6">
        <f>(LN(C6/$B$4)+($E$1+($G$1^2)/2)*($A$8-A6)/252 )/($G$1*SQRT(($A$8-A6)/252))</f>
        <v>-3.0990671445968858</v>
      </c>
      <c r="E6">
        <f t="shared" si="0"/>
        <v>-3.1257932687881285</v>
      </c>
      <c r="F6" s="3">
        <f t="shared" si="1"/>
        <v>8.4803948343500912E-4</v>
      </c>
      <c r="G6" s="3">
        <f t="shared" si="2"/>
        <v>-8.4803948343500912E-4</v>
      </c>
    </row>
    <row r="7" spans="1:7" x14ac:dyDescent="0.3">
      <c r="A7">
        <v>4</v>
      </c>
      <c r="B7">
        <v>100</v>
      </c>
      <c r="C7">
        <v>93</v>
      </c>
      <c r="D7">
        <f>(LN(C7/$B$4)+($E$1+($G$1^2)/2)*($A$8-A7)/252 )/($G$1*SQRT(($A$8-A7)/252))</f>
        <v>-3.8253814958578243</v>
      </c>
      <c r="E7">
        <f t="shared" si="0"/>
        <v>-3.8442797195082861</v>
      </c>
      <c r="F7" s="3">
        <f t="shared" si="1"/>
        <v>3.3333404799320773E-5</v>
      </c>
      <c r="G7" s="3">
        <f t="shared" si="2"/>
        <v>-3.3333404799320773E-5</v>
      </c>
    </row>
    <row r="8" spans="1:7" x14ac:dyDescent="0.3">
      <c r="A8">
        <v>5</v>
      </c>
      <c r="B8">
        <v>100</v>
      </c>
      <c r="C8">
        <v>94</v>
      </c>
      <c r="D8" t="e">
        <f>(LN(C8/B8)+($E$1+($G$1^2)/2)*($A$8-A8)/252 )/($G$1*SQRT(($A$8-A8)/252))</f>
        <v>#DIV/0!</v>
      </c>
      <c r="E8" t="e">
        <f>(LN(C8/B8)+($E$1-($G$1^2)/2)*($A$8-A8)/252 )/($G$1*SQRT(($A$8-A8)/252))</f>
        <v>#DIV/0!</v>
      </c>
      <c r="F8" s="3" t="e">
        <f t="shared" si="1"/>
        <v>#DIV/0!</v>
      </c>
      <c r="G8" s="3" t="e">
        <f t="shared" si="2"/>
        <v>#DIV/0!</v>
      </c>
    </row>
    <row r="13" spans="1:7" x14ac:dyDescent="0.3">
      <c r="A1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2021-05-31T06:49:12Z</dcterms:created>
  <dcterms:modified xsi:type="dcterms:W3CDTF">2021-05-31T07:58:46Z</dcterms:modified>
</cp:coreProperties>
</file>